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0875" windowHeight="5640" activeTab="4"/>
  </bookViews>
  <sheets>
    <sheet name="dk" sheetId="1" r:id="rId1"/>
    <sheet name="thihp" sheetId="2" r:id="rId2"/>
    <sheet name="BD" sheetId="3" r:id="rId3"/>
    <sheet name="Ky 1" sheetId="4" r:id="rId4"/>
    <sheet name="ky 2" sheetId="5" r:id="rId5"/>
  </sheets>
  <definedNames/>
  <calcPr fullCalcOnLoad="1"/>
</workbook>
</file>

<file path=xl/sharedStrings.xml><?xml version="1.0" encoding="utf-8"?>
<sst xmlns="http://schemas.openxmlformats.org/spreadsheetml/2006/main" count="2128" uniqueCount="196">
  <si>
    <t>STT</t>
  </si>
  <si>
    <t>SBD</t>
  </si>
  <si>
    <t>Hä vµ tªn</t>
  </si>
  <si>
    <t>Ngµy sinh</t>
  </si>
  <si>
    <t>Ghi chó</t>
  </si>
  <si>
    <t>Tr­êng  ®¹i häc Hång §øc</t>
  </si>
  <si>
    <t>B¶ng ®iÓm häc tr×nh vµ ®iÒu kiÖn dù thi</t>
  </si>
  <si>
    <r>
      <t>Kho</t>
    </r>
    <r>
      <rPr>
        <b/>
        <u val="single"/>
        <sz val="10"/>
        <rFont val=".VnTimeH"/>
        <family val="2"/>
      </rPr>
      <t>a: Kinh tÕ - QTKD</t>
    </r>
  </si>
  <si>
    <t>§iÓm häc tr×nh</t>
  </si>
  <si>
    <t>Sè tiÕt v¾ng</t>
  </si>
  <si>
    <t>§K   dù thi</t>
  </si>
  <si>
    <t>Tr­ëng bé m«n</t>
  </si>
  <si>
    <t>C¸n bé gi¶ng d¹y</t>
  </si>
  <si>
    <t>(Ký, ghi râ hä tªn)</t>
  </si>
  <si>
    <t>Danh s¸ch nµy cã:     sinh viªn, trong ®ã      sinh viªn ®ñ ®iÒu kiÖn dù thi.</t>
  </si>
  <si>
    <t>Thủy</t>
  </si>
  <si>
    <t>Họ và tên</t>
  </si>
  <si>
    <t>Ngày sinh</t>
  </si>
  <si>
    <t>Lê Thị</t>
  </si>
  <si>
    <t>Nguyễn Thị</t>
  </si>
  <si>
    <r>
      <t>Tªn häc phÇn:</t>
    </r>
    <r>
      <rPr>
        <b/>
        <sz val="10"/>
        <rFont val="Times New Roman"/>
        <family val="1"/>
      </rPr>
      <t>…………………………………..……...</t>
    </r>
    <r>
      <rPr>
        <b/>
        <sz val="10"/>
        <rFont val=".VnTimeH"/>
        <family val="2"/>
      </rPr>
      <t xml:space="preserve">Sè Tc:  </t>
    </r>
  </si>
  <si>
    <t xml:space="preserve">Häc kú:           N¨m häc: 201   -  201                </t>
  </si>
  <si>
    <t>Nguyễn Đức</t>
  </si>
  <si>
    <t>Nhung</t>
  </si>
  <si>
    <t>TRƯỜNG ĐẠI HỌC HỒNG ĐỨC</t>
  </si>
  <si>
    <t>BẢNG ĐIỂM THI LẦN 1</t>
  </si>
  <si>
    <t>KHOA KINH TẾ - QTKD</t>
  </si>
  <si>
    <t>HỌC PHẦN:   …………………………………………............SỐ TC: ……</t>
  </si>
  <si>
    <t>Phòng thi:</t>
  </si>
  <si>
    <t>Mã đề</t>
  </si>
  <si>
    <t>Số tờ
giấy</t>
  </si>
  <si>
    <t>Chữ ký
của thí
sinh</t>
  </si>
  <si>
    <t>Điểm</t>
  </si>
  <si>
    <t>Ghi chú</t>
  </si>
  <si>
    <t>Bằng số</t>
  </si>
  <si>
    <t>Bằng chữ</t>
  </si>
  <si>
    <t>CB COI THI 1                CB COI THI 2                 CB CHẤM THI 1             CB CHẤM THI 2             TRƯỞNG BM CHẤM</t>
  </si>
  <si>
    <t>HỌC KỲ: I         NĂM HỌC: 2013 - 2014</t>
  </si>
  <si>
    <t>Anh</t>
  </si>
  <si>
    <t>Dũng</t>
  </si>
  <si>
    <t>Hải</t>
  </si>
  <si>
    <t>LỚP:      ĐH KT VB2 K6B</t>
  </si>
  <si>
    <t>Buổi thi:………ngày……tháng…….năm 2014</t>
  </si>
  <si>
    <t>Líp: §H Kt VB2 K7A</t>
  </si>
  <si>
    <t>(K17A §H KÕ TO¸N VB2)</t>
  </si>
  <si>
    <t>149401V007</t>
  </si>
  <si>
    <t>Nguyễn Tuấn</t>
  </si>
  <si>
    <t>149401V008</t>
  </si>
  <si>
    <t>Hoàng Văn</t>
  </si>
  <si>
    <t>Biên</t>
  </si>
  <si>
    <t>149401V009</t>
  </si>
  <si>
    <t>Phạm Văn</t>
  </si>
  <si>
    <t>149401V010</t>
  </si>
  <si>
    <t>Lê Thế</t>
  </si>
  <si>
    <t>Đại</t>
  </si>
  <si>
    <t>149401V011</t>
  </si>
  <si>
    <t>Nguyễn Văn</t>
  </si>
  <si>
    <t>Đông</t>
  </si>
  <si>
    <t>149401V012</t>
  </si>
  <si>
    <t>Lại Bá</t>
  </si>
  <si>
    <t>Đức</t>
  </si>
  <si>
    <t>149401V013</t>
  </si>
  <si>
    <t>Lê Văn</t>
  </si>
  <si>
    <t>Hai</t>
  </si>
  <si>
    <t>149401V014</t>
  </si>
  <si>
    <t>Trần Minh</t>
  </si>
  <si>
    <t>149401V015</t>
  </si>
  <si>
    <t>Linh</t>
  </si>
  <si>
    <t>149401V016</t>
  </si>
  <si>
    <t>Mạnh</t>
  </si>
  <si>
    <t>149401V017</t>
  </si>
  <si>
    <t>Mai Văn</t>
  </si>
  <si>
    <t>Minh</t>
  </si>
  <si>
    <t>149401V018</t>
  </si>
  <si>
    <t>Nam</t>
  </si>
  <si>
    <t>149401V019</t>
  </si>
  <si>
    <t>Lê Hồng</t>
  </si>
  <si>
    <t>149401V020</t>
  </si>
  <si>
    <t>Phương</t>
  </si>
  <si>
    <t>149401V021</t>
  </si>
  <si>
    <t>Đinh Ngọc</t>
  </si>
  <si>
    <t>Tú</t>
  </si>
  <si>
    <t>149401V022</t>
  </si>
  <si>
    <t>Cao Đức</t>
  </si>
  <si>
    <t>Thành</t>
  </si>
  <si>
    <t>149401V023</t>
  </si>
  <si>
    <t>Nguyễn Công</t>
  </si>
  <si>
    <t>Thọ</t>
  </si>
  <si>
    <t>149401V024</t>
  </si>
  <si>
    <t>Thơm</t>
  </si>
  <si>
    <t>149401V025</t>
  </si>
  <si>
    <t>Đặng Thu</t>
  </si>
  <si>
    <t>149401V026</t>
  </si>
  <si>
    <t>Trịnh Thanh</t>
  </si>
  <si>
    <t>149401V027</t>
  </si>
  <si>
    <t>Vũ Thị Ngọc</t>
  </si>
  <si>
    <t>149401V028</t>
  </si>
  <si>
    <t>Lưu Thị</t>
  </si>
  <si>
    <t>Trang</t>
  </si>
  <si>
    <t>149401V029</t>
  </si>
  <si>
    <t>Lê Thị Hải</t>
  </si>
  <si>
    <t>Yến</t>
  </si>
  <si>
    <t>149401V030</t>
  </si>
  <si>
    <t>Trương</t>
  </si>
  <si>
    <t>Văn</t>
  </si>
  <si>
    <t>02.01.90</t>
  </si>
  <si>
    <t>01.06.88</t>
  </si>
  <si>
    <t>28.10.81</t>
  </si>
  <si>
    <t>06.03.90</t>
  </si>
  <si>
    <t>20.11.82</t>
  </si>
  <si>
    <t>29.04.76</t>
  </si>
  <si>
    <t>23.06.86</t>
  </si>
  <si>
    <t>27.11.85</t>
  </si>
  <si>
    <t>19.06.87</t>
  </si>
  <si>
    <t>12.04.88</t>
  </si>
  <si>
    <t>06.01.84</t>
  </si>
  <si>
    <t>30.04.71</t>
  </si>
  <si>
    <t>04.06.88</t>
  </si>
  <si>
    <t>04.05.85</t>
  </si>
  <si>
    <t>27.04.90</t>
  </si>
  <si>
    <t>27.08.83</t>
  </si>
  <si>
    <t>10.07.90</t>
  </si>
  <si>
    <t>20.11.89</t>
  </si>
  <si>
    <t>23.06.91</t>
  </si>
  <si>
    <t>20.08.89</t>
  </si>
  <si>
    <t>16.07.84</t>
  </si>
  <si>
    <t>21.10.88</t>
  </si>
  <si>
    <t>13.11.90</t>
  </si>
  <si>
    <t>16.12.80</t>
  </si>
  <si>
    <t>Tr­êng ®¹i  häc Hång §øc</t>
  </si>
  <si>
    <t>B¶ng ®iÓm häc phÇn</t>
  </si>
  <si>
    <t>Khoa: KT-QTKD</t>
  </si>
  <si>
    <t>Häc kú I        N¨m häc 2013 - 2014</t>
  </si>
  <si>
    <r>
      <t>Tªn häc phÇn:  §Þa lý KTVN</t>
    </r>
    <r>
      <rPr>
        <b/>
        <sz val="10"/>
        <color indexed="10"/>
        <rFont val=".VnTime"/>
        <family val="2"/>
      </rPr>
      <t xml:space="preserve">  </t>
    </r>
    <r>
      <rPr>
        <b/>
        <sz val="10"/>
        <rFont val=".VnTime"/>
        <family val="2"/>
      </rPr>
      <t xml:space="preserve">               Sè §VHT: 04</t>
    </r>
  </si>
  <si>
    <t>Hä lãt</t>
  </si>
  <si>
    <t>Tªn</t>
  </si>
  <si>
    <t>§iÓm häc tr×nh (30%)</t>
  </si>
  <si>
    <t>§iÓm thi HP (70%)</t>
  </si>
  <si>
    <t>§iÓm häc phÇn</t>
  </si>
  <si>
    <t>LÇn 1</t>
  </si>
  <si>
    <t>LÇn 2</t>
  </si>
  <si>
    <t>Líp §¹i häc KTVB2 K7A</t>
  </si>
  <si>
    <t>Tªn häc phÇn:  LÞch sö HT kinh tÕ               Sè §VHT: 02</t>
  </si>
  <si>
    <t>Tªn häc phÇn:  T©m lý trong QLKD             Sè §VHT: 02</t>
  </si>
  <si>
    <r>
      <t>Tªn häc phÇn:  KTST VB</t>
    </r>
    <r>
      <rPr>
        <b/>
        <sz val="10"/>
        <color indexed="10"/>
        <rFont val=".VnTime"/>
        <family val="2"/>
      </rPr>
      <t xml:space="preserve"> </t>
    </r>
    <r>
      <rPr>
        <b/>
        <sz val="10"/>
        <rFont val=".VnTime"/>
        <family val="2"/>
      </rPr>
      <t xml:space="preserve">               Sè §VHT: 02</t>
    </r>
  </si>
  <si>
    <r>
      <t>Tªn häc phÇn:  To¸n CC</t>
    </r>
    <r>
      <rPr>
        <b/>
        <sz val="10"/>
        <color indexed="10"/>
        <rFont val=".VnTime"/>
        <family val="2"/>
      </rPr>
      <t xml:space="preserve">  </t>
    </r>
    <r>
      <rPr>
        <b/>
        <sz val="10"/>
        <rFont val=".VnTime"/>
        <family val="2"/>
      </rPr>
      <t xml:space="preserve">               Sè §VHT: 04</t>
    </r>
  </si>
  <si>
    <r>
      <t>Tªn häc phÇn:LS kinh tÕ quèc d©n</t>
    </r>
    <r>
      <rPr>
        <b/>
        <sz val="10"/>
        <color indexed="10"/>
        <rFont val=".VnTime"/>
        <family val="2"/>
      </rPr>
      <t xml:space="preserve">  </t>
    </r>
    <r>
      <rPr>
        <b/>
        <sz val="10"/>
        <rFont val=".VnTime"/>
        <family val="2"/>
      </rPr>
      <t xml:space="preserve">               Sè §VHT: 02</t>
    </r>
  </si>
  <si>
    <r>
      <t>Tªn häc phÇn:  Tin häc</t>
    </r>
    <r>
      <rPr>
        <b/>
        <sz val="10"/>
        <color indexed="10"/>
        <rFont val=".VnTime"/>
        <family val="2"/>
      </rPr>
      <t xml:space="preserve">  </t>
    </r>
    <r>
      <rPr>
        <b/>
        <sz val="10"/>
        <rFont val=".VnTime"/>
        <family val="2"/>
      </rPr>
      <t xml:space="preserve">               Sè §VHT: 02</t>
    </r>
  </si>
  <si>
    <r>
      <t>Tªn häc phÇn:  Ph¸p luËt §C</t>
    </r>
    <r>
      <rPr>
        <b/>
        <sz val="10"/>
        <color indexed="10"/>
        <rFont val=".VnTime"/>
        <family val="2"/>
      </rPr>
      <t xml:space="preserve">  </t>
    </r>
    <r>
      <rPr>
        <b/>
        <sz val="10"/>
        <rFont val=".VnTime"/>
        <family val="2"/>
      </rPr>
      <t xml:space="preserve">               Sè §VHT: 02</t>
    </r>
  </si>
  <si>
    <t>Tr­êng ®¹i häc hång ®øc</t>
  </si>
  <si>
    <t>Khoa KT-QTKD</t>
  </si>
  <si>
    <t>Mã SV</t>
  </si>
  <si>
    <t>PLĐC</t>
  </si>
  <si>
    <t>TLQLKD</t>
  </si>
  <si>
    <t>LS KTQD</t>
  </si>
  <si>
    <t>LS HTKT</t>
  </si>
  <si>
    <t>TBC</t>
  </si>
  <si>
    <t>KỳI(19)</t>
  </si>
  <si>
    <t>L1</t>
  </si>
  <si>
    <t>L2</t>
  </si>
  <si>
    <t>( Ấn định danh sách có   sinh viên )</t>
  </si>
  <si>
    <t>Ngày  12 tháng  04 năm 2014</t>
  </si>
  <si>
    <t>P. TRƯỞNG KHOA</t>
  </si>
  <si>
    <t>TRỢ LÝ GIÁO VỤ</t>
  </si>
  <si>
    <t>Mai ThÞ Th¶o</t>
  </si>
  <si>
    <t>ĐL KTVN</t>
  </si>
  <si>
    <t>KTST VB</t>
  </si>
  <si>
    <t>Toán CC</t>
  </si>
  <si>
    <t>Tin học</t>
  </si>
  <si>
    <t>líp ®¹i häc KT VB2 K17A</t>
  </si>
  <si>
    <t>B¶ng ®iÓm kú I   -   n¨m häc 2014-2015</t>
  </si>
  <si>
    <t>M</t>
  </si>
  <si>
    <t>Lª Quang HiÕu</t>
  </si>
  <si>
    <t>Thanh Ho¸, ngµy……th¸ng…..n¨m 2015</t>
  </si>
  <si>
    <t>Häc kú 2        N¨m häc 2014 - 2015</t>
  </si>
  <si>
    <t>Tªn häc phÇn: X¸c suÊt thèng kª            Sè TC: 04</t>
  </si>
  <si>
    <r>
      <t>Tªn häc phÇn:  Nguyªn lý thèng kª</t>
    </r>
    <r>
      <rPr>
        <b/>
        <sz val="10"/>
        <color indexed="10"/>
        <rFont val=".VnTime"/>
        <family val="2"/>
      </rPr>
      <t xml:space="preserve"> </t>
    </r>
    <r>
      <rPr>
        <b/>
        <sz val="10"/>
        <rFont val=".VnTime"/>
        <family val="2"/>
      </rPr>
      <t xml:space="preserve">               Sè TC: 02</t>
    </r>
  </si>
  <si>
    <t>Tªn häc phÇn:  Marketing c¨n b¶n             Sè TC: 03</t>
  </si>
  <si>
    <t>Tªn häc phÇn:  LuËt kinh tÕ               Sè TC: 03</t>
  </si>
  <si>
    <r>
      <t>Tªn häc phÇn:  Tµi chÝnh - tiÒn tÖ</t>
    </r>
    <r>
      <rPr>
        <b/>
        <sz val="10"/>
        <color indexed="10"/>
        <rFont val=".VnTime"/>
        <family val="2"/>
      </rPr>
      <t xml:space="preserve"> </t>
    </r>
    <r>
      <rPr>
        <b/>
        <sz val="10"/>
        <rFont val=".VnTime"/>
        <family val="2"/>
      </rPr>
      <t xml:space="preserve">               Sè TC: 03</t>
    </r>
  </si>
  <si>
    <t>Häc kú 2       N¨m häc 2014 - 2015</t>
  </si>
  <si>
    <r>
      <t>Tªn häc phÇn: Kinh tÕ vÜ m«</t>
    </r>
    <r>
      <rPr>
        <b/>
        <sz val="10"/>
        <color indexed="10"/>
        <rFont val=".VnTime"/>
        <family val="2"/>
      </rPr>
      <t xml:space="preserve"> </t>
    </r>
    <r>
      <rPr>
        <b/>
        <sz val="10"/>
        <rFont val=".VnTime"/>
        <family val="2"/>
      </rPr>
      <t xml:space="preserve">               Sè TC: 03</t>
    </r>
  </si>
  <si>
    <t>Tªn häc phÇn:  Kinh tÕ vi m«               Sè TC: 03</t>
  </si>
  <si>
    <r>
      <t>Tªn häc phÇn:  Nguyªn lý kÕ to¸n</t>
    </r>
    <r>
      <rPr>
        <b/>
        <sz val="10"/>
        <color indexed="10"/>
        <rFont val=".VnTime"/>
        <family val="2"/>
      </rPr>
      <t xml:space="preserve"> </t>
    </r>
    <r>
      <rPr>
        <b/>
        <sz val="10"/>
        <rFont val=".VnTime"/>
        <family val="2"/>
      </rPr>
      <t xml:space="preserve">               Sè TC: 03</t>
    </r>
  </si>
  <si>
    <t>B¶ng ®iÓm kú 2   -   n¨m häc 2014-2015</t>
  </si>
  <si>
    <t>Ngày  22 tháng  09 năm 2015</t>
  </si>
  <si>
    <t>Lương Đức Danh</t>
  </si>
  <si>
    <t>KTvimô</t>
  </si>
  <si>
    <t>KT vĩ mô</t>
  </si>
  <si>
    <t>MarCB</t>
  </si>
  <si>
    <t>NLTK</t>
  </si>
  <si>
    <t>TCTT</t>
  </si>
  <si>
    <t>XSTK</t>
  </si>
  <si>
    <t>Luat KT</t>
  </si>
  <si>
    <t>NLKT</t>
  </si>
  <si>
    <t>Kỳ2(22)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</si>
</sst>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0"/>
      <name val="Arial"/>
      <family val="0"/>
    </font>
    <font>
      <sz val="12"/>
      <name val=".VnTimeH"/>
      <family val="2"/>
    </font>
    <font>
      <b/>
      <sz val="12"/>
      <name val=".VnTimeH"/>
      <family val="2"/>
    </font>
    <font>
      <sz val="12"/>
      <name val=".VnTime"/>
      <family val="2"/>
    </font>
    <font>
      <i/>
      <sz val="12"/>
      <name val=".VnTime"/>
      <family val="2"/>
    </font>
    <font>
      <b/>
      <sz val="12"/>
      <name val=".VnTime"/>
      <family val="2"/>
    </font>
    <font>
      <b/>
      <sz val="11"/>
      <name val=".VnTime"/>
      <family val="2"/>
    </font>
    <font>
      <b/>
      <sz val="10"/>
      <name val=".VnTime"/>
      <family val="2"/>
    </font>
    <font>
      <sz val="14"/>
      <name val=".VnTime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.VnTimeH"/>
      <family val="2"/>
    </font>
    <font>
      <b/>
      <u val="single"/>
      <sz val="10"/>
      <name val=".VnTimeH"/>
      <family val="2"/>
    </font>
    <font>
      <u val="single"/>
      <sz val="12"/>
      <name val=".VnTimeH"/>
      <family val="2"/>
    </font>
    <font>
      <sz val="10"/>
      <name val=".VnTimeH"/>
      <family val="2"/>
    </font>
    <font>
      <sz val="14"/>
      <name val=".VnTimeH"/>
      <family val="2"/>
    </font>
    <font>
      <i/>
      <sz val="14"/>
      <name val=".VnTime"/>
      <family val="2"/>
    </font>
    <font>
      <sz val="10"/>
      <name val=".VnTim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.VnTime"/>
      <family val="2"/>
    </font>
    <font>
      <b/>
      <sz val="10"/>
      <color indexed="10"/>
      <name val=".VnTime"/>
      <family val="2"/>
    </font>
    <font>
      <sz val="11"/>
      <name val=".VnTime"/>
      <family val="2"/>
    </font>
    <font>
      <sz val="11"/>
      <color indexed="12"/>
      <name val=".VnTime"/>
      <family val="2"/>
    </font>
    <font>
      <sz val="12"/>
      <color indexed="10"/>
      <name val=".VnTime"/>
      <family val="2"/>
    </font>
    <font>
      <sz val="10"/>
      <color indexed="12"/>
      <name val="Arial"/>
      <family val="0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10"/>
      <name val=".VnTime"/>
      <family val="2"/>
    </font>
    <font>
      <sz val="10"/>
      <name val=".vntime"/>
      <family val="0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23" fillId="0" borderId="0" xfId="0" applyFont="1" applyFill="1" applyAlignment="1">
      <alignment horizontal="left" vertical="center"/>
    </xf>
    <xf numFmtId="0" fontId="10" fillId="0" borderId="0" xfId="0" applyFont="1" applyAlignment="1">
      <alignment/>
    </xf>
    <xf numFmtId="0" fontId="22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49" fontId="27" fillId="0" borderId="2" xfId="0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4" xfId="0" applyFont="1" applyFill="1" applyBorder="1" applyAlignment="1">
      <alignment horizontal="left" vertical="center"/>
    </xf>
    <xf numFmtId="0" fontId="22" fillId="0" borderId="2" xfId="0" applyFont="1" applyFill="1" applyBorder="1" applyAlignment="1">
      <alignment vertical="center"/>
    </xf>
    <xf numFmtId="0" fontId="22" fillId="0" borderId="2" xfId="0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" xfId="0" applyFont="1" applyBorder="1" applyAlignment="1">
      <alignment/>
    </xf>
    <xf numFmtId="0" fontId="17" fillId="0" borderId="2" xfId="0" applyFont="1" applyBorder="1" applyAlignment="1">
      <alignment/>
    </xf>
    <xf numFmtId="0" fontId="32" fillId="0" borderId="5" xfId="0" applyFont="1" applyBorder="1" applyAlignment="1">
      <alignment/>
    </xf>
    <xf numFmtId="0" fontId="33" fillId="0" borderId="5" xfId="0" applyFont="1" applyBorder="1" applyAlignment="1">
      <alignment/>
    </xf>
    <xf numFmtId="0" fontId="32" fillId="2" borderId="2" xfId="0" applyFont="1" applyFill="1" applyBorder="1" applyAlignment="1">
      <alignment horizontal="center"/>
    </xf>
    <xf numFmtId="0" fontId="33" fillId="2" borderId="2" xfId="0" applyFont="1" applyFill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35" fillId="0" borderId="0" xfId="0" applyFont="1" applyAlignment="1">
      <alignment/>
    </xf>
    <xf numFmtId="0" fontId="0" fillId="0" borderId="2" xfId="0" applyBorder="1" applyAlignment="1">
      <alignment/>
    </xf>
    <xf numFmtId="0" fontId="35" fillId="0" borderId="2" xfId="0" applyFont="1" applyBorder="1" applyAlignment="1">
      <alignment/>
    </xf>
    <xf numFmtId="0" fontId="22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7" fillId="0" borderId="0" xfId="0" applyFont="1" applyFill="1" applyBorder="1" applyAlignment="1">
      <alignment/>
    </xf>
    <xf numFmtId="0" fontId="17" fillId="0" borderId="5" xfId="0" applyFont="1" applyBorder="1" applyAlignment="1">
      <alignment/>
    </xf>
    <xf numFmtId="0" fontId="17" fillId="0" borderId="5" xfId="0" applyFont="1" applyFill="1" applyBorder="1" applyAlignment="1">
      <alignment/>
    </xf>
    <xf numFmtId="0" fontId="32" fillId="2" borderId="2" xfId="0" applyFont="1" applyFill="1" applyBorder="1" applyAlignment="1">
      <alignment horizontal="center" wrapText="1"/>
    </xf>
    <xf numFmtId="0" fontId="32" fillId="2" borderId="2" xfId="0" applyFont="1" applyFill="1" applyBorder="1" applyAlignment="1">
      <alignment/>
    </xf>
    <xf numFmtId="2" fontId="7" fillId="3" borderId="2" xfId="0" applyNumberFormat="1" applyFont="1" applyFill="1" applyBorder="1" applyAlignment="1">
      <alignment horizontal="center" vertical="center"/>
    </xf>
    <xf numFmtId="0" fontId="38" fillId="2" borderId="2" xfId="0" applyFont="1" applyFill="1" applyBorder="1" applyAlignment="1">
      <alignment horizontal="center"/>
    </xf>
    <xf numFmtId="0" fontId="38" fillId="2" borderId="2" xfId="0" applyFont="1" applyFill="1" applyBorder="1" applyAlignment="1">
      <alignment/>
    </xf>
    <xf numFmtId="2" fontId="31" fillId="3" borderId="2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39" fillId="0" borderId="0" xfId="0" applyFont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2" xfId="0" applyBorder="1" applyAlignment="1">
      <alignment horizontal="center"/>
    </xf>
    <xf numFmtId="0" fontId="32" fillId="2" borderId="2" xfId="0" applyFont="1" applyFill="1" applyBorder="1" applyAlignment="1">
      <alignment/>
    </xf>
    <xf numFmtId="0" fontId="0" fillId="0" borderId="2" xfId="0" applyBorder="1" applyAlignment="1">
      <alignment/>
    </xf>
    <xf numFmtId="0" fontId="35" fillId="0" borderId="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3" fillId="0" borderId="5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0" fillId="0" borderId="0" xfId="0" applyFont="1" applyBorder="1" applyAlignment="1">
      <alignment/>
    </xf>
    <xf numFmtId="0" fontId="30" fillId="0" borderId="2" xfId="0" applyFont="1" applyBorder="1" applyAlignment="1">
      <alignment/>
    </xf>
    <xf numFmtId="0" fontId="33" fillId="0" borderId="5" xfId="0" applyFont="1" applyBorder="1" applyAlignment="1">
      <alignment/>
    </xf>
    <xf numFmtId="0" fontId="33" fillId="2" borderId="2" xfId="0" applyFont="1" applyFill="1" applyBorder="1" applyAlignment="1">
      <alignment/>
    </xf>
    <xf numFmtId="0" fontId="35" fillId="0" borderId="2" xfId="0" applyFont="1" applyBorder="1" applyAlignment="1">
      <alignment/>
    </xf>
    <xf numFmtId="0" fontId="35" fillId="0" borderId="0" xfId="0" applyFont="1" applyAlignment="1">
      <alignment/>
    </xf>
    <xf numFmtId="0" fontId="21" fillId="0" borderId="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26" fillId="0" borderId="1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21" fillId="0" borderId="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/>
    </xf>
    <xf numFmtId="0" fontId="37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O33" sqref="O33"/>
    </sheetView>
  </sheetViews>
  <sheetFormatPr defaultColWidth="9.140625" defaultRowHeight="12.75"/>
  <cols>
    <col min="1" max="1" width="4.28125" style="24" customWidth="1"/>
    <col min="2" max="2" width="12.8515625" style="24" customWidth="1"/>
    <col min="3" max="3" width="16.7109375" style="25" customWidth="1"/>
    <col min="4" max="4" width="8.57421875" style="25" customWidth="1"/>
    <col min="5" max="5" width="9.00390625" style="6" customWidth="1"/>
    <col min="6" max="9" width="5.57421875" style="25" customWidth="1"/>
    <col min="10" max="10" width="6.8515625" style="25" customWidth="1"/>
    <col min="11" max="11" width="6.57421875" style="25" customWidth="1"/>
    <col min="12" max="12" width="9.140625" style="25" customWidth="1"/>
  </cols>
  <sheetData>
    <row r="1" spans="1:12" ht="17.25">
      <c r="A1" s="1" t="s">
        <v>5</v>
      </c>
      <c r="B1" s="2"/>
      <c r="C1" s="3"/>
      <c r="D1" s="125" t="s">
        <v>6</v>
      </c>
      <c r="E1" s="125"/>
      <c r="F1" s="125"/>
      <c r="G1" s="125"/>
      <c r="H1" s="125"/>
      <c r="I1" s="125"/>
      <c r="J1" s="125"/>
      <c r="K1" s="125"/>
      <c r="L1" s="125"/>
    </row>
    <row r="2" spans="1:13" ht="17.25">
      <c r="A2" s="1" t="s">
        <v>7</v>
      </c>
      <c r="B2" s="4"/>
      <c r="C2" s="5"/>
      <c r="D2" s="125" t="s">
        <v>21</v>
      </c>
      <c r="E2" s="125"/>
      <c r="F2" s="125"/>
      <c r="G2" s="125"/>
      <c r="H2" s="125"/>
      <c r="I2" s="125"/>
      <c r="J2" s="125"/>
      <c r="K2" s="125"/>
      <c r="L2" s="125"/>
      <c r="M2" s="11"/>
    </row>
    <row r="3" spans="1:12" ht="8.25" customHeight="1">
      <c r="A3" s="1"/>
      <c r="B3" s="4"/>
      <c r="C3" s="5"/>
      <c r="D3" s="5"/>
      <c r="F3" s="7"/>
      <c r="G3" s="8"/>
      <c r="H3" s="8"/>
      <c r="I3" s="8"/>
      <c r="J3" s="8"/>
      <c r="K3" s="8"/>
      <c r="L3" s="8"/>
    </row>
    <row r="4" spans="1:12" ht="15" customHeight="1">
      <c r="A4" s="133" t="s">
        <v>43</v>
      </c>
      <c r="B4" s="133"/>
      <c r="C4" s="133"/>
      <c r="D4" s="136" t="s">
        <v>20</v>
      </c>
      <c r="E4" s="136"/>
      <c r="F4" s="136"/>
      <c r="G4" s="136"/>
      <c r="H4" s="136"/>
      <c r="I4" s="136"/>
      <c r="J4" s="136"/>
      <c r="K4" s="136"/>
      <c r="L4" s="136"/>
    </row>
    <row r="5" spans="1:12" ht="19.5">
      <c r="A5" s="120" t="s">
        <v>44</v>
      </c>
      <c r="B5" s="120"/>
      <c r="C5" s="120"/>
      <c r="D5" s="9"/>
      <c r="E5" s="10"/>
      <c r="F5" s="11"/>
      <c r="G5" s="12"/>
      <c r="H5" s="13"/>
      <c r="I5" s="13"/>
      <c r="J5" s="13"/>
      <c r="K5" s="13"/>
      <c r="L5" s="13"/>
    </row>
    <row r="6" spans="1:12" ht="15" customHeight="1">
      <c r="A6" s="134" t="s">
        <v>0</v>
      </c>
      <c r="B6" s="134" t="s">
        <v>1</v>
      </c>
      <c r="C6" s="128" t="s">
        <v>2</v>
      </c>
      <c r="D6" s="129"/>
      <c r="E6" s="122" t="s">
        <v>3</v>
      </c>
      <c r="F6" s="124" t="s">
        <v>8</v>
      </c>
      <c r="G6" s="124"/>
      <c r="H6" s="124"/>
      <c r="I6" s="124"/>
      <c r="J6" s="122" t="s">
        <v>9</v>
      </c>
      <c r="K6" s="122" t="s">
        <v>10</v>
      </c>
      <c r="L6" s="126" t="s">
        <v>4</v>
      </c>
    </row>
    <row r="7" spans="1:12" ht="15">
      <c r="A7" s="135"/>
      <c r="B7" s="135"/>
      <c r="C7" s="130"/>
      <c r="D7" s="131"/>
      <c r="E7" s="123"/>
      <c r="F7" s="26">
        <v>1</v>
      </c>
      <c r="G7" s="26">
        <v>2</v>
      </c>
      <c r="H7" s="26">
        <v>3</v>
      </c>
      <c r="I7" s="26">
        <v>4</v>
      </c>
      <c r="J7" s="123"/>
      <c r="K7" s="123"/>
      <c r="L7" s="127"/>
    </row>
    <row r="8" spans="1:12" ht="20.25" customHeight="1">
      <c r="A8" s="28">
        <v>1</v>
      </c>
      <c r="B8" s="53" t="s">
        <v>45</v>
      </c>
      <c r="C8" s="55" t="s">
        <v>46</v>
      </c>
      <c r="D8" s="56" t="s">
        <v>38</v>
      </c>
      <c r="E8" s="52" t="s">
        <v>105</v>
      </c>
      <c r="F8" s="27"/>
      <c r="G8" s="27"/>
      <c r="H8" s="27"/>
      <c r="I8" s="27"/>
      <c r="J8" s="27"/>
      <c r="K8" s="27"/>
      <c r="L8" s="27"/>
    </row>
    <row r="9" spans="1:12" ht="20.25" customHeight="1">
      <c r="A9" s="28">
        <v>2</v>
      </c>
      <c r="B9" s="53" t="s">
        <v>47</v>
      </c>
      <c r="C9" s="55" t="s">
        <v>48</v>
      </c>
      <c r="D9" s="56" t="s">
        <v>49</v>
      </c>
      <c r="E9" s="52" t="s">
        <v>106</v>
      </c>
      <c r="F9" s="27"/>
      <c r="G9" s="27"/>
      <c r="H9" s="27"/>
      <c r="I9" s="27"/>
      <c r="J9" s="27"/>
      <c r="K9" s="27"/>
      <c r="L9" s="27"/>
    </row>
    <row r="10" spans="1:12" ht="20.25" customHeight="1">
      <c r="A10" s="28">
        <v>3</v>
      </c>
      <c r="B10" s="53" t="s">
        <v>50</v>
      </c>
      <c r="C10" s="55" t="s">
        <v>51</v>
      </c>
      <c r="D10" s="56" t="s">
        <v>39</v>
      </c>
      <c r="E10" s="52" t="s">
        <v>107</v>
      </c>
      <c r="F10" s="27"/>
      <c r="G10" s="27"/>
      <c r="H10" s="27"/>
      <c r="I10" s="27"/>
      <c r="J10" s="27"/>
      <c r="K10" s="27"/>
      <c r="L10" s="27"/>
    </row>
    <row r="11" spans="1:12" ht="20.25" customHeight="1">
      <c r="A11" s="28">
        <v>4</v>
      </c>
      <c r="B11" s="53" t="s">
        <v>52</v>
      </c>
      <c r="C11" s="55" t="s">
        <v>53</v>
      </c>
      <c r="D11" s="56" t="s">
        <v>54</v>
      </c>
      <c r="E11" s="52" t="s">
        <v>108</v>
      </c>
      <c r="F11" s="27"/>
      <c r="G11" s="27"/>
      <c r="H11" s="27"/>
      <c r="I11" s="27"/>
      <c r="J11" s="27"/>
      <c r="K11" s="27"/>
      <c r="L11" s="27"/>
    </row>
    <row r="12" spans="1:12" ht="20.25" customHeight="1">
      <c r="A12" s="28">
        <v>5</v>
      </c>
      <c r="B12" s="53" t="s">
        <v>55</v>
      </c>
      <c r="C12" s="55" t="s">
        <v>56</v>
      </c>
      <c r="D12" s="56" t="s">
        <v>57</v>
      </c>
      <c r="E12" s="52" t="s">
        <v>109</v>
      </c>
      <c r="F12" s="27"/>
      <c r="G12" s="27"/>
      <c r="H12" s="27"/>
      <c r="I12" s="27"/>
      <c r="J12" s="27"/>
      <c r="K12" s="27"/>
      <c r="L12" s="27"/>
    </row>
    <row r="13" spans="1:12" ht="20.25" customHeight="1">
      <c r="A13" s="28">
        <v>6</v>
      </c>
      <c r="B13" s="53" t="s">
        <v>58</v>
      </c>
      <c r="C13" s="55" t="s">
        <v>59</v>
      </c>
      <c r="D13" s="56" t="s">
        <v>60</v>
      </c>
      <c r="E13" s="52" t="s">
        <v>110</v>
      </c>
      <c r="F13" s="27"/>
      <c r="G13" s="27"/>
      <c r="H13" s="27"/>
      <c r="I13" s="27"/>
      <c r="J13" s="27"/>
      <c r="K13" s="27"/>
      <c r="L13" s="27"/>
    </row>
    <row r="14" spans="1:12" ht="20.25" customHeight="1">
      <c r="A14" s="28">
        <v>7</v>
      </c>
      <c r="B14" s="53" t="s">
        <v>61</v>
      </c>
      <c r="C14" s="55" t="s">
        <v>62</v>
      </c>
      <c r="D14" s="56" t="s">
        <v>63</v>
      </c>
      <c r="E14" s="52" t="s">
        <v>111</v>
      </c>
      <c r="F14" s="27"/>
      <c r="G14" s="27"/>
      <c r="H14" s="27"/>
      <c r="I14" s="27"/>
      <c r="J14" s="27"/>
      <c r="K14" s="27"/>
      <c r="L14" s="27"/>
    </row>
    <row r="15" spans="1:12" ht="20.25" customHeight="1">
      <c r="A15" s="28">
        <v>8</v>
      </c>
      <c r="B15" s="53" t="s">
        <v>64</v>
      </c>
      <c r="C15" s="57" t="s">
        <v>65</v>
      </c>
      <c r="D15" s="58" t="s">
        <v>40</v>
      </c>
      <c r="E15" s="54" t="s">
        <v>112</v>
      </c>
      <c r="F15" s="27"/>
      <c r="G15" s="27"/>
      <c r="H15" s="27"/>
      <c r="I15" s="27"/>
      <c r="J15" s="27"/>
      <c r="K15" s="27"/>
      <c r="L15" s="27"/>
    </row>
    <row r="16" spans="1:12" ht="20.25" customHeight="1">
      <c r="A16" s="28">
        <v>9</v>
      </c>
      <c r="B16" s="53" t="s">
        <v>66</v>
      </c>
      <c r="C16" s="55" t="s">
        <v>19</v>
      </c>
      <c r="D16" s="56" t="s">
        <v>67</v>
      </c>
      <c r="E16" s="52" t="s">
        <v>113</v>
      </c>
      <c r="F16" s="27"/>
      <c r="G16" s="27"/>
      <c r="H16" s="27"/>
      <c r="I16" s="27"/>
      <c r="J16" s="27"/>
      <c r="K16" s="27"/>
      <c r="L16" s="27"/>
    </row>
    <row r="17" spans="1:12" ht="20.25" customHeight="1">
      <c r="A17" s="28">
        <v>10</v>
      </c>
      <c r="B17" s="53" t="s">
        <v>68</v>
      </c>
      <c r="C17" s="57" t="s">
        <v>22</v>
      </c>
      <c r="D17" s="58" t="s">
        <v>69</v>
      </c>
      <c r="E17" s="54" t="s">
        <v>114</v>
      </c>
      <c r="F17" s="27"/>
      <c r="G17" s="27"/>
      <c r="H17" s="27"/>
      <c r="I17" s="27"/>
      <c r="J17" s="27"/>
      <c r="K17" s="27"/>
      <c r="L17" s="27"/>
    </row>
    <row r="18" spans="1:12" ht="20.25" customHeight="1">
      <c r="A18" s="28">
        <v>11</v>
      </c>
      <c r="B18" s="53" t="s">
        <v>70</v>
      </c>
      <c r="C18" s="55" t="s">
        <v>71</v>
      </c>
      <c r="D18" s="56" t="s">
        <v>72</v>
      </c>
      <c r="E18" s="52" t="s">
        <v>115</v>
      </c>
      <c r="F18" s="27"/>
      <c r="G18" s="27"/>
      <c r="H18" s="27"/>
      <c r="I18" s="27"/>
      <c r="J18" s="27"/>
      <c r="K18" s="27"/>
      <c r="L18" s="27"/>
    </row>
    <row r="19" spans="1:12" ht="20.25" customHeight="1">
      <c r="A19" s="28">
        <v>12</v>
      </c>
      <c r="B19" s="53" t="s">
        <v>73</v>
      </c>
      <c r="C19" s="55" t="s">
        <v>56</v>
      </c>
      <c r="D19" s="56" t="s">
        <v>74</v>
      </c>
      <c r="E19" s="52" t="s">
        <v>116</v>
      </c>
      <c r="F19" s="27"/>
      <c r="G19" s="27"/>
      <c r="H19" s="27"/>
      <c r="I19" s="27"/>
      <c r="J19" s="27"/>
      <c r="K19" s="27"/>
      <c r="L19" s="27"/>
    </row>
    <row r="20" spans="1:12" ht="20.25" customHeight="1">
      <c r="A20" s="28">
        <v>13</v>
      </c>
      <c r="B20" s="53" t="s">
        <v>75</v>
      </c>
      <c r="C20" s="55" t="s">
        <v>76</v>
      </c>
      <c r="D20" s="56" t="s">
        <v>23</v>
      </c>
      <c r="E20" s="52" t="s">
        <v>117</v>
      </c>
      <c r="F20" s="27"/>
      <c r="G20" s="27"/>
      <c r="H20" s="27"/>
      <c r="I20" s="27"/>
      <c r="J20" s="27"/>
      <c r="K20" s="27"/>
      <c r="L20" s="27"/>
    </row>
    <row r="21" spans="1:12" ht="20.25" customHeight="1">
      <c r="A21" s="28">
        <v>14</v>
      </c>
      <c r="B21" s="53" t="s">
        <v>77</v>
      </c>
      <c r="C21" s="57" t="s">
        <v>18</v>
      </c>
      <c r="D21" s="58" t="s">
        <v>78</v>
      </c>
      <c r="E21" s="54" t="s">
        <v>118</v>
      </c>
      <c r="F21" s="27"/>
      <c r="G21" s="27"/>
      <c r="H21" s="27"/>
      <c r="I21" s="27"/>
      <c r="J21" s="27"/>
      <c r="K21" s="27"/>
      <c r="L21" s="27"/>
    </row>
    <row r="22" spans="1:12" ht="20.25" customHeight="1">
      <c r="A22" s="28">
        <v>15</v>
      </c>
      <c r="B22" s="53" t="s">
        <v>79</v>
      </c>
      <c r="C22" s="55" t="s">
        <v>80</v>
      </c>
      <c r="D22" s="56" t="s">
        <v>81</v>
      </c>
      <c r="E22" s="52" t="s">
        <v>119</v>
      </c>
      <c r="F22" s="27"/>
      <c r="G22" s="27"/>
      <c r="H22" s="27"/>
      <c r="I22" s="27"/>
      <c r="J22" s="27"/>
      <c r="K22" s="27"/>
      <c r="L22" s="27"/>
    </row>
    <row r="23" spans="1:12" ht="20.25" customHeight="1">
      <c r="A23" s="28">
        <v>16</v>
      </c>
      <c r="B23" s="53" t="s">
        <v>82</v>
      </c>
      <c r="C23" s="55" t="s">
        <v>83</v>
      </c>
      <c r="D23" s="56" t="s">
        <v>84</v>
      </c>
      <c r="E23" s="52" t="s">
        <v>120</v>
      </c>
      <c r="F23" s="27"/>
      <c r="G23" s="27"/>
      <c r="H23" s="27"/>
      <c r="I23" s="27"/>
      <c r="J23" s="27"/>
      <c r="K23" s="27"/>
      <c r="L23" s="27"/>
    </row>
    <row r="24" spans="1:12" ht="20.25" customHeight="1">
      <c r="A24" s="28">
        <v>17</v>
      </c>
      <c r="B24" s="53" t="s">
        <v>85</v>
      </c>
      <c r="C24" s="57" t="s">
        <v>86</v>
      </c>
      <c r="D24" s="58" t="s">
        <v>87</v>
      </c>
      <c r="E24" s="54" t="s">
        <v>121</v>
      </c>
      <c r="F24" s="27"/>
      <c r="G24" s="27"/>
      <c r="H24" s="27"/>
      <c r="I24" s="27"/>
      <c r="J24" s="27"/>
      <c r="K24" s="27"/>
      <c r="L24" s="27"/>
    </row>
    <row r="25" spans="1:12" ht="20.25" customHeight="1">
      <c r="A25" s="28">
        <v>18</v>
      </c>
      <c r="B25" s="53" t="s">
        <v>88</v>
      </c>
      <c r="C25" s="55" t="s">
        <v>18</v>
      </c>
      <c r="D25" s="56" t="s">
        <v>89</v>
      </c>
      <c r="E25" s="52" t="s">
        <v>122</v>
      </c>
      <c r="F25" s="27"/>
      <c r="G25" s="27"/>
      <c r="H25" s="27"/>
      <c r="I25" s="27"/>
      <c r="J25" s="27"/>
      <c r="K25" s="27"/>
      <c r="L25" s="27"/>
    </row>
    <row r="26" spans="1:12" ht="20.25" customHeight="1">
      <c r="A26" s="28">
        <v>19</v>
      </c>
      <c r="B26" s="53" t="s">
        <v>90</v>
      </c>
      <c r="C26" s="55" t="s">
        <v>91</v>
      </c>
      <c r="D26" s="56" t="s">
        <v>15</v>
      </c>
      <c r="E26" s="52" t="s">
        <v>123</v>
      </c>
      <c r="F26" s="27"/>
      <c r="G26" s="27"/>
      <c r="H26" s="27"/>
      <c r="I26" s="27"/>
      <c r="J26" s="27"/>
      <c r="K26" s="27"/>
      <c r="L26" s="27"/>
    </row>
    <row r="27" spans="1:12" ht="20.25" customHeight="1">
      <c r="A27" s="28">
        <v>20</v>
      </c>
      <c r="B27" s="53" t="s">
        <v>92</v>
      </c>
      <c r="C27" s="55" t="s">
        <v>93</v>
      </c>
      <c r="D27" s="56" t="s">
        <v>15</v>
      </c>
      <c r="E27" s="52" t="s">
        <v>124</v>
      </c>
      <c r="F27" s="27"/>
      <c r="G27" s="27"/>
      <c r="H27" s="27"/>
      <c r="I27" s="27"/>
      <c r="J27" s="27"/>
      <c r="K27" s="27"/>
      <c r="L27" s="27"/>
    </row>
    <row r="28" spans="1:12" ht="20.25" customHeight="1">
      <c r="A28" s="28">
        <v>21</v>
      </c>
      <c r="B28" s="53" t="s">
        <v>94</v>
      </c>
      <c r="C28" s="55" t="s">
        <v>95</v>
      </c>
      <c r="D28" s="58" t="s">
        <v>81</v>
      </c>
      <c r="E28" s="52" t="s">
        <v>125</v>
      </c>
      <c r="F28" s="27"/>
      <c r="G28" s="27"/>
      <c r="H28" s="27"/>
      <c r="I28" s="27"/>
      <c r="J28" s="27"/>
      <c r="K28" s="27"/>
      <c r="L28" s="27"/>
    </row>
    <row r="29" spans="1:12" ht="20.25" customHeight="1">
      <c r="A29" s="28">
        <v>22</v>
      </c>
      <c r="B29" s="53" t="s">
        <v>96</v>
      </c>
      <c r="C29" s="55" t="s">
        <v>97</v>
      </c>
      <c r="D29" s="56" t="s">
        <v>98</v>
      </c>
      <c r="E29" s="52" t="s">
        <v>126</v>
      </c>
      <c r="F29" s="27"/>
      <c r="G29" s="27"/>
      <c r="H29" s="27"/>
      <c r="I29" s="27"/>
      <c r="J29" s="27"/>
      <c r="K29" s="27"/>
      <c r="L29" s="27"/>
    </row>
    <row r="30" spans="1:12" ht="20.25" customHeight="1">
      <c r="A30" s="28">
        <v>23</v>
      </c>
      <c r="B30" s="53" t="s">
        <v>99</v>
      </c>
      <c r="C30" s="55" t="s">
        <v>100</v>
      </c>
      <c r="D30" s="58" t="s">
        <v>101</v>
      </c>
      <c r="E30" s="52" t="s">
        <v>127</v>
      </c>
      <c r="F30" s="27"/>
      <c r="G30" s="27"/>
      <c r="H30" s="27"/>
      <c r="I30" s="27"/>
      <c r="J30" s="27"/>
      <c r="K30" s="27"/>
      <c r="L30" s="27"/>
    </row>
    <row r="31" spans="1:12" ht="20.25" customHeight="1">
      <c r="A31" s="28">
        <v>24</v>
      </c>
      <c r="B31" s="53" t="s">
        <v>102</v>
      </c>
      <c r="C31" s="55" t="s">
        <v>103</v>
      </c>
      <c r="D31" s="56" t="s">
        <v>104</v>
      </c>
      <c r="E31" s="52" t="s">
        <v>128</v>
      </c>
      <c r="F31" s="27"/>
      <c r="G31" s="27"/>
      <c r="H31" s="27"/>
      <c r="I31" s="27"/>
      <c r="J31" s="27"/>
      <c r="K31" s="27"/>
      <c r="L31" s="27"/>
    </row>
    <row r="32" spans="1:12" ht="15">
      <c r="A32" s="14" t="s">
        <v>14</v>
      </c>
      <c r="B32" s="14"/>
      <c r="C32" s="15"/>
      <c r="D32" s="15"/>
      <c r="E32" s="16"/>
      <c r="F32" s="15"/>
      <c r="G32" s="15"/>
      <c r="H32" s="15"/>
      <c r="I32" s="15"/>
      <c r="J32" s="15"/>
      <c r="K32" s="15"/>
      <c r="L32" s="15"/>
    </row>
    <row r="33" spans="1:12" ht="15.75">
      <c r="A33" s="17"/>
      <c r="B33" s="18"/>
      <c r="C33" s="19"/>
      <c r="D33" s="19"/>
      <c r="E33" s="20"/>
      <c r="F33" s="132" t="s">
        <v>173</v>
      </c>
      <c r="G33" s="132"/>
      <c r="H33" s="132"/>
      <c r="I33" s="132"/>
      <c r="J33" s="132"/>
      <c r="K33" s="132"/>
      <c r="L33" s="132"/>
    </row>
    <row r="34" spans="1:12" ht="16.5">
      <c r="A34" s="121" t="s">
        <v>11</v>
      </c>
      <c r="B34" s="121"/>
      <c r="C34" s="121"/>
      <c r="G34" s="21"/>
      <c r="H34" s="21"/>
      <c r="I34" s="121" t="s">
        <v>12</v>
      </c>
      <c r="J34" s="121"/>
      <c r="K34" s="121"/>
      <c r="L34" s="121"/>
    </row>
    <row r="35" spans="1:12" ht="15.75">
      <c r="A35" s="119" t="s">
        <v>13</v>
      </c>
      <c r="B35" s="119"/>
      <c r="C35" s="119"/>
      <c r="G35" s="15"/>
      <c r="H35" s="15"/>
      <c r="I35" s="119" t="s">
        <v>13</v>
      </c>
      <c r="J35" s="119"/>
      <c r="K35" s="119"/>
      <c r="L35" s="119"/>
    </row>
    <row r="36" spans="1:12" ht="18">
      <c r="A36" s="14"/>
      <c r="B36" s="14"/>
      <c r="C36" s="22"/>
      <c r="D36" s="22"/>
      <c r="E36" s="23"/>
      <c r="F36" s="22"/>
      <c r="G36" s="22"/>
      <c r="H36" s="22"/>
      <c r="I36" s="22"/>
      <c r="J36" s="22"/>
      <c r="K36" s="22"/>
      <c r="L36" s="22"/>
    </row>
    <row r="37" spans="1:12" ht="18">
      <c r="A37" s="14"/>
      <c r="B37" s="14"/>
      <c r="C37" s="22"/>
      <c r="D37" s="22"/>
      <c r="E37" s="23"/>
      <c r="F37" s="22"/>
      <c r="G37" s="22"/>
      <c r="H37" s="22"/>
      <c r="I37" s="22"/>
      <c r="J37" s="22"/>
      <c r="K37" s="22"/>
      <c r="L37" s="22"/>
    </row>
    <row r="38" spans="1:12" ht="18">
      <c r="A38" s="14"/>
      <c r="B38" s="14"/>
      <c r="C38" s="22"/>
      <c r="D38" s="29"/>
      <c r="E38" s="29"/>
      <c r="F38" s="29"/>
      <c r="G38" s="22"/>
      <c r="H38" s="22"/>
      <c r="I38" s="29"/>
      <c r="J38" s="29"/>
      <c r="K38" s="29"/>
      <c r="L38" s="29"/>
    </row>
    <row r="39" spans="1:12" ht="18">
      <c r="A39" s="14"/>
      <c r="B39" s="14"/>
      <c r="C39" s="22"/>
      <c r="D39" s="22"/>
      <c r="E39" s="23"/>
      <c r="F39" s="22"/>
      <c r="G39" s="22"/>
      <c r="H39" s="22"/>
      <c r="I39" s="22"/>
      <c r="J39" s="22"/>
      <c r="K39" s="22"/>
      <c r="L39" s="22"/>
    </row>
  </sheetData>
  <mergeCells count="18">
    <mergeCell ref="D1:L1"/>
    <mergeCell ref="D2:L2"/>
    <mergeCell ref="I34:L34"/>
    <mergeCell ref="L6:L7"/>
    <mergeCell ref="C6:D7"/>
    <mergeCell ref="F33:L33"/>
    <mergeCell ref="A4:C4"/>
    <mergeCell ref="A6:A7"/>
    <mergeCell ref="B6:B7"/>
    <mergeCell ref="D4:L4"/>
    <mergeCell ref="A35:C35"/>
    <mergeCell ref="A5:C5"/>
    <mergeCell ref="I35:L35"/>
    <mergeCell ref="A34:C34"/>
    <mergeCell ref="E6:E7"/>
    <mergeCell ref="F6:I6"/>
    <mergeCell ref="J6:J7"/>
    <mergeCell ref="K6:K7"/>
  </mergeCells>
  <printOptions/>
  <pageMargins left="0.61" right="0.25" top="0.31" bottom="0.25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Q35" sqref="Q35"/>
    </sheetView>
  </sheetViews>
  <sheetFormatPr defaultColWidth="9.140625" defaultRowHeight="12.75"/>
  <cols>
    <col min="1" max="1" width="3.7109375" style="50" customWidth="1"/>
    <col min="2" max="2" width="11.57421875" style="50" customWidth="1"/>
    <col min="3" max="3" width="12.00390625" style="51" customWidth="1"/>
    <col min="4" max="4" width="7.421875" style="51" customWidth="1"/>
    <col min="5" max="5" width="8.00390625" style="35" customWidth="1"/>
    <col min="6" max="6" width="6.8515625" style="51" customWidth="1"/>
    <col min="7" max="7" width="6.00390625" style="51" customWidth="1"/>
    <col min="8" max="8" width="8.57421875" style="51" customWidth="1"/>
    <col min="9" max="9" width="8.7109375" style="51" customWidth="1"/>
    <col min="10" max="10" width="12.8515625" style="51" customWidth="1"/>
    <col min="11" max="11" width="9.57421875" style="51" customWidth="1"/>
    <col min="12" max="16384" width="9.140625" style="31" customWidth="1"/>
  </cols>
  <sheetData>
    <row r="1" spans="1:11" ht="18.75" customHeight="1">
      <c r="A1" s="137" t="s">
        <v>24</v>
      </c>
      <c r="B1" s="137"/>
      <c r="C1" s="137"/>
      <c r="D1" s="30"/>
      <c r="E1" s="138" t="s">
        <v>25</v>
      </c>
      <c r="F1" s="138"/>
      <c r="G1" s="138"/>
      <c r="H1" s="138"/>
      <c r="I1" s="138"/>
      <c r="J1" s="138"/>
      <c r="K1" s="138"/>
    </row>
    <row r="2" spans="1:11" ht="15.75">
      <c r="A2" s="137" t="s">
        <v>26</v>
      </c>
      <c r="B2" s="137"/>
      <c r="C2" s="137"/>
      <c r="D2" s="32"/>
      <c r="E2" s="137" t="s">
        <v>37</v>
      </c>
      <c r="F2" s="137"/>
      <c r="G2" s="137"/>
      <c r="H2" s="137"/>
      <c r="I2" s="137"/>
      <c r="J2" s="137"/>
      <c r="K2" s="137"/>
    </row>
    <row r="3" spans="1:11" ht="9.75" customHeight="1">
      <c r="A3" s="33"/>
      <c r="B3" s="34"/>
      <c r="C3" s="32"/>
      <c r="D3" s="32"/>
      <c r="F3" s="36"/>
      <c r="G3" s="36"/>
      <c r="H3" s="36"/>
      <c r="I3" s="36"/>
      <c r="J3" s="36"/>
      <c r="K3" s="36"/>
    </row>
    <row r="4" spans="1:11" ht="12.75">
      <c r="A4" s="117" t="s">
        <v>41</v>
      </c>
      <c r="B4" s="117"/>
      <c r="C4" s="117"/>
      <c r="D4" s="33"/>
      <c r="E4" s="117" t="s">
        <v>27</v>
      </c>
      <c r="F4" s="117"/>
      <c r="G4" s="117"/>
      <c r="H4" s="117"/>
      <c r="I4" s="117"/>
      <c r="J4" s="117"/>
      <c r="K4" s="117"/>
    </row>
    <row r="5" spans="1:11" ht="24" customHeight="1">
      <c r="A5" s="37" t="s">
        <v>28</v>
      </c>
      <c r="B5" s="37"/>
      <c r="C5" s="38"/>
      <c r="D5" s="38"/>
      <c r="E5" s="118" t="s">
        <v>42</v>
      </c>
      <c r="F5" s="118"/>
      <c r="G5" s="118"/>
      <c r="H5" s="118"/>
      <c r="I5" s="118"/>
      <c r="J5" s="118"/>
      <c r="K5" s="118"/>
    </row>
    <row r="6" spans="1:11" ht="15" customHeight="1">
      <c r="A6" s="112" t="s">
        <v>0</v>
      </c>
      <c r="B6" s="112" t="s">
        <v>1</v>
      </c>
      <c r="C6" s="114" t="s">
        <v>16</v>
      </c>
      <c r="D6" s="115"/>
      <c r="E6" s="112" t="s">
        <v>17</v>
      </c>
      <c r="F6" s="112" t="s">
        <v>29</v>
      </c>
      <c r="G6" s="112" t="s">
        <v>30</v>
      </c>
      <c r="H6" s="112" t="s">
        <v>31</v>
      </c>
      <c r="I6" s="141" t="s">
        <v>32</v>
      </c>
      <c r="J6" s="142"/>
      <c r="K6" s="143" t="s">
        <v>33</v>
      </c>
    </row>
    <row r="7" spans="1:11" ht="21" customHeight="1">
      <c r="A7" s="113"/>
      <c r="B7" s="113"/>
      <c r="C7" s="116"/>
      <c r="D7" s="139"/>
      <c r="E7" s="113"/>
      <c r="F7" s="113"/>
      <c r="G7" s="113"/>
      <c r="H7" s="113"/>
      <c r="I7" s="39" t="s">
        <v>34</v>
      </c>
      <c r="J7" s="39" t="s">
        <v>35</v>
      </c>
      <c r="K7" s="144"/>
    </row>
    <row r="8" spans="1:11" ht="24" customHeight="1">
      <c r="A8" s="28">
        <v>1</v>
      </c>
      <c r="B8" s="53" t="s">
        <v>45</v>
      </c>
      <c r="C8" s="55" t="s">
        <v>46</v>
      </c>
      <c r="D8" s="56" t="s">
        <v>38</v>
      </c>
      <c r="E8" s="52" t="s">
        <v>105</v>
      </c>
      <c r="F8" s="39"/>
      <c r="G8" s="39"/>
      <c r="H8" s="39"/>
      <c r="I8" s="39"/>
      <c r="J8" s="39"/>
      <c r="K8" s="39"/>
    </row>
    <row r="9" spans="1:11" ht="24" customHeight="1">
      <c r="A9" s="28">
        <v>2</v>
      </c>
      <c r="B9" s="53" t="s">
        <v>47</v>
      </c>
      <c r="C9" s="55" t="s">
        <v>48</v>
      </c>
      <c r="D9" s="56" t="s">
        <v>49</v>
      </c>
      <c r="E9" s="52" t="s">
        <v>106</v>
      </c>
      <c r="F9" s="39"/>
      <c r="G9" s="39"/>
      <c r="H9" s="39"/>
      <c r="I9" s="39"/>
      <c r="J9" s="39"/>
      <c r="K9" s="39"/>
    </row>
    <row r="10" spans="1:11" ht="24" customHeight="1">
      <c r="A10" s="28">
        <v>3</v>
      </c>
      <c r="B10" s="53" t="s">
        <v>50</v>
      </c>
      <c r="C10" s="55" t="s">
        <v>51</v>
      </c>
      <c r="D10" s="56" t="s">
        <v>39</v>
      </c>
      <c r="E10" s="52" t="s">
        <v>107</v>
      </c>
      <c r="F10" s="39"/>
      <c r="G10" s="39"/>
      <c r="H10" s="39"/>
      <c r="I10" s="39"/>
      <c r="J10" s="39"/>
      <c r="K10" s="39"/>
    </row>
    <row r="11" spans="1:11" ht="24" customHeight="1">
      <c r="A11" s="28">
        <v>4</v>
      </c>
      <c r="B11" s="53" t="s">
        <v>52</v>
      </c>
      <c r="C11" s="55" t="s">
        <v>53</v>
      </c>
      <c r="D11" s="56" t="s">
        <v>54</v>
      </c>
      <c r="E11" s="52" t="s">
        <v>108</v>
      </c>
      <c r="F11" s="39"/>
      <c r="G11" s="39"/>
      <c r="H11" s="39"/>
      <c r="I11" s="39"/>
      <c r="J11" s="39"/>
      <c r="K11" s="39"/>
    </row>
    <row r="12" spans="1:11" ht="24" customHeight="1">
      <c r="A12" s="28">
        <v>5</v>
      </c>
      <c r="B12" s="53" t="s">
        <v>55</v>
      </c>
      <c r="C12" s="55" t="s">
        <v>56</v>
      </c>
      <c r="D12" s="56" t="s">
        <v>57</v>
      </c>
      <c r="E12" s="52" t="s">
        <v>109</v>
      </c>
      <c r="F12" s="39"/>
      <c r="G12" s="39"/>
      <c r="H12" s="39"/>
      <c r="I12" s="39"/>
      <c r="J12" s="39"/>
      <c r="K12" s="39"/>
    </row>
    <row r="13" spans="1:11" ht="24" customHeight="1">
      <c r="A13" s="28">
        <v>6</v>
      </c>
      <c r="B13" s="53" t="s">
        <v>58</v>
      </c>
      <c r="C13" s="55" t="s">
        <v>59</v>
      </c>
      <c r="D13" s="56" t="s">
        <v>60</v>
      </c>
      <c r="E13" s="52" t="s">
        <v>110</v>
      </c>
      <c r="F13" s="39"/>
      <c r="G13" s="39"/>
      <c r="H13" s="39"/>
      <c r="I13" s="39"/>
      <c r="J13" s="39"/>
      <c r="K13" s="39"/>
    </row>
    <row r="14" spans="1:11" ht="24" customHeight="1">
      <c r="A14" s="28">
        <v>7</v>
      </c>
      <c r="B14" s="53" t="s">
        <v>61</v>
      </c>
      <c r="C14" s="55" t="s">
        <v>62</v>
      </c>
      <c r="D14" s="56" t="s">
        <v>63</v>
      </c>
      <c r="E14" s="52" t="s">
        <v>111</v>
      </c>
      <c r="F14" s="39"/>
      <c r="G14" s="39"/>
      <c r="H14" s="39"/>
      <c r="I14" s="39"/>
      <c r="J14" s="39"/>
      <c r="K14" s="39"/>
    </row>
    <row r="15" spans="1:11" ht="24" customHeight="1">
      <c r="A15" s="28">
        <v>8</v>
      </c>
      <c r="B15" s="53" t="s">
        <v>64</v>
      </c>
      <c r="C15" s="57" t="s">
        <v>65</v>
      </c>
      <c r="D15" s="58" t="s">
        <v>40</v>
      </c>
      <c r="E15" s="54" t="s">
        <v>112</v>
      </c>
      <c r="F15" s="39"/>
      <c r="G15" s="39"/>
      <c r="H15" s="39"/>
      <c r="I15" s="39"/>
      <c r="J15" s="39"/>
      <c r="K15" s="39"/>
    </row>
    <row r="16" spans="1:11" ht="24" customHeight="1">
      <c r="A16" s="28">
        <v>9</v>
      </c>
      <c r="B16" s="53" t="s">
        <v>66</v>
      </c>
      <c r="C16" s="55" t="s">
        <v>19</v>
      </c>
      <c r="D16" s="56" t="s">
        <v>67</v>
      </c>
      <c r="E16" s="52" t="s">
        <v>113</v>
      </c>
      <c r="F16" s="39"/>
      <c r="G16" s="39"/>
      <c r="H16" s="39"/>
      <c r="I16" s="39"/>
      <c r="J16" s="39"/>
      <c r="K16" s="39"/>
    </row>
    <row r="17" spans="1:11" ht="24" customHeight="1">
      <c r="A17" s="28">
        <v>10</v>
      </c>
      <c r="B17" s="53" t="s">
        <v>68</v>
      </c>
      <c r="C17" s="57" t="s">
        <v>22</v>
      </c>
      <c r="D17" s="58" t="s">
        <v>69</v>
      </c>
      <c r="E17" s="54" t="s">
        <v>114</v>
      </c>
      <c r="F17" s="39"/>
      <c r="G17" s="39"/>
      <c r="H17" s="39"/>
      <c r="I17" s="39"/>
      <c r="J17" s="39"/>
      <c r="K17" s="39"/>
    </row>
    <row r="18" spans="1:11" ht="24" customHeight="1">
      <c r="A18" s="28">
        <v>11</v>
      </c>
      <c r="B18" s="53" t="s">
        <v>70</v>
      </c>
      <c r="C18" s="55" t="s">
        <v>71</v>
      </c>
      <c r="D18" s="56" t="s">
        <v>72</v>
      </c>
      <c r="E18" s="52" t="s">
        <v>115</v>
      </c>
      <c r="F18" s="39"/>
      <c r="G18" s="39"/>
      <c r="H18" s="39"/>
      <c r="I18" s="39"/>
      <c r="J18" s="39"/>
      <c r="K18" s="39"/>
    </row>
    <row r="19" spans="1:11" ht="24" customHeight="1">
      <c r="A19" s="28">
        <v>12</v>
      </c>
      <c r="B19" s="53" t="s">
        <v>73</v>
      </c>
      <c r="C19" s="55" t="s">
        <v>56</v>
      </c>
      <c r="D19" s="56" t="s">
        <v>74</v>
      </c>
      <c r="E19" s="52" t="s">
        <v>116</v>
      </c>
      <c r="F19" s="39"/>
      <c r="G19" s="39"/>
      <c r="H19" s="39"/>
      <c r="I19" s="39"/>
      <c r="J19" s="39"/>
      <c r="K19" s="39"/>
    </row>
    <row r="20" spans="1:11" ht="24" customHeight="1">
      <c r="A20" s="28">
        <v>13</v>
      </c>
      <c r="B20" s="53" t="s">
        <v>75</v>
      </c>
      <c r="C20" s="55" t="s">
        <v>76</v>
      </c>
      <c r="D20" s="56" t="s">
        <v>23</v>
      </c>
      <c r="E20" s="52" t="s">
        <v>117</v>
      </c>
      <c r="F20" s="39"/>
      <c r="G20" s="39"/>
      <c r="H20" s="39"/>
      <c r="I20" s="39"/>
      <c r="J20" s="39"/>
      <c r="K20" s="39"/>
    </row>
    <row r="21" spans="1:11" ht="24" customHeight="1">
      <c r="A21" s="28">
        <v>14</v>
      </c>
      <c r="B21" s="53" t="s">
        <v>77</v>
      </c>
      <c r="C21" s="57" t="s">
        <v>18</v>
      </c>
      <c r="D21" s="58" t="s">
        <v>78</v>
      </c>
      <c r="E21" s="54" t="s">
        <v>118</v>
      </c>
      <c r="F21" s="39"/>
      <c r="G21" s="39"/>
      <c r="H21" s="39"/>
      <c r="I21" s="39"/>
      <c r="J21" s="39"/>
      <c r="K21" s="39"/>
    </row>
    <row r="22" spans="1:11" ht="24" customHeight="1">
      <c r="A22" s="28">
        <v>15</v>
      </c>
      <c r="B22" s="53" t="s">
        <v>79</v>
      </c>
      <c r="C22" s="55" t="s">
        <v>80</v>
      </c>
      <c r="D22" s="56" t="s">
        <v>81</v>
      </c>
      <c r="E22" s="52" t="s">
        <v>119</v>
      </c>
      <c r="F22" s="39"/>
      <c r="G22" s="39"/>
      <c r="H22" s="39"/>
      <c r="I22" s="39"/>
      <c r="J22" s="39"/>
      <c r="K22" s="39"/>
    </row>
    <row r="23" spans="1:11" ht="24" customHeight="1">
      <c r="A23" s="28">
        <v>16</v>
      </c>
      <c r="B23" s="53" t="s">
        <v>82</v>
      </c>
      <c r="C23" s="55" t="s">
        <v>83</v>
      </c>
      <c r="D23" s="56" t="s">
        <v>84</v>
      </c>
      <c r="E23" s="52" t="s">
        <v>120</v>
      </c>
      <c r="F23" s="39"/>
      <c r="G23" s="39"/>
      <c r="H23" s="39"/>
      <c r="I23" s="39"/>
      <c r="J23" s="39"/>
      <c r="K23" s="39"/>
    </row>
    <row r="24" spans="1:11" ht="24" customHeight="1">
      <c r="A24" s="28">
        <v>17</v>
      </c>
      <c r="B24" s="53" t="s">
        <v>85</v>
      </c>
      <c r="C24" s="57" t="s">
        <v>86</v>
      </c>
      <c r="D24" s="58" t="s">
        <v>87</v>
      </c>
      <c r="E24" s="54" t="s">
        <v>121</v>
      </c>
      <c r="F24" s="40"/>
      <c r="G24" s="40"/>
      <c r="H24" s="40"/>
      <c r="I24" s="40"/>
      <c r="J24" s="40"/>
      <c r="K24" s="40"/>
    </row>
    <row r="25" spans="1:11" ht="24" customHeight="1">
      <c r="A25" s="28">
        <v>18</v>
      </c>
      <c r="B25" s="53" t="s">
        <v>88</v>
      </c>
      <c r="C25" s="55" t="s">
        <v>18</v>
      </c>
      <c r="D25" s="56" t="s">
        <v>89</v>
      </c>
      <c r="E25" s="52" t="s">
        <v>122</v>
      </c>
      <c r="F25" s="40"/>
      <c r="G25" s="40"/>
      <c r="H25" s="40"/>
      <c r="I25" s="40"/>
      <c r="J25" s="40"/>
      <c r="K25" s="40"/>
    </row>
    <row r="26" spans="1:11" ht="24" customHeight="1">
      <c r="A26" s="28">
        <v>19</v>
      </c>
      <c r="B26" s="53" t="s">
        <v>90</v>
      </c>
      <c r="C26" s="55" t="s">
        <v>91</v>
      </c>
      <c r="D26" s="56" t="s">
        <v>15</v>
      </c>
      <c r="E26" s="52" t="s">
        <v>123</v>
      </c>
      <c r="F26" s="40"/>
      <c r="G26" s="40"/>
      <c r="H26" s="40"/>
      <c r="I26" s="40"/>
      <c r="J26" s="40"/>
      <c r="K26" s="40"/>
    </row>
    <row r="27" spans="1:11" ht="24" customHeight="1">
      <c r="A27" s="28">
        <v>20</v>
      </c>
      <c r="B27" s="53" t="s">
        <v>92</v>
      </c>
      <c r="C27" s="55" t="s">
        <v>93</v>
      </c>
      <c r="D27" s="56" t="s">
        <v>15</v>
      </c>
      <c r="E27" s="52" t="s">
        <v>124</v>
      </c>
      <c r="F27" s="40"/>
      <c r="G27" s="40"/>
      <c r="H27" s="40"/>
      <c r="I27" s="40"/>
      <c r="J27" s="40"/>
      <c r="K27" s="40"/>
    </row>
    <row r="28" spans="1:11" ht="18" customHeight="1">
      <c r="A28" s="28">
        <v>21</v>
      </c>
      <c r="B28" s="53" t="s">
        <v>94</v>
      </c>
      <c r="C28" s="55" t="s">
        <v>95</v>
      </c>
      <c r="D28" s="58" t="s">
        <v>81</v>
      </c>
      <c r="E28" s="52" t="s">
        <v>125</v>
      </c>
      <c r="F28" s="59"/>
      <c r="G28" s="59"/>
      <c r="H28" s="59"/>
      <c r="I28" s="59"/>
      <c r="J28" s="59"/>
      <c r="K28" s="59"/>
    </row>
    <row r="29" spans="1:11" ht="18" customHeight="1">
      <c r="A29" s="28">
        <v>22</v>
      </c>
      <c r="B29" s="53" t="s">
        <v>96</v>
      </c>
      <c r="C29" s="55" t="s">
        <v>97</v>
      </c>
      <c r="D29" s="56" t="s">
        <v>98</v>
      </c>
      <c r="E29" s="52" t="s">
        <v>126</v>
      </c>
      <c r="F29" s="60"/>
      <c r="G29" s="60"/>
      <c r="H29" s="60"/>
      <c r="I29" s="60"/>
      <c r="J29" s="60"/>
      <c r="K29" s="60"/>
    </row>
    <row r="30" spans="1:11" ht="18" customHeight="1">
      <c r="A30" s="28">
        <v>23</v>
      </c>
      <c r="B30" s="53" t="s">
        <v>99</v>
      </c>
      <c r="C30" s="55" t="s">
        <v>100</v>
      </c>
      <c r="D30" s="58" t="s">
        <v>101</v>
      </c>
      <c r="E30" s="52" t="s">
        <v>127</v>
      </c>
      <c r="F30" s="60"/>
      <c r="G30" s="60"/>
      <c r="H30" s="60"/>
      <c r="I30" s="60"/>
      <c r="J30" s="60"/>
      <c r="K30" s="60"/>
    </row>
    <row r="31" spans="1:11" ht="18" customHeight="1">
      <c r="A31" s="28">
        <v>24</v>
      </c>
      <c r="B31" s="53" t="s">
        <v>102</v>
      </c>
      <c r="C31" s="55" t="s">
        <v>103</v>
      </c>
      <c r="D31" s="56" t="s">
        <v>104</v>
      </c>
      <c r="E31" s="52" t="s">
        <v>128</v>
      </c>
      <c r="F31" s="60"/>
      <c r="G31" s="60"/>
      <c r="H31" s="60"/>
      <c r="I31" s="60"/>
      <c r="J31" s="60"/>
      <c r="K31" s="60"/>
    </row>
    <row r="32" spans="1:11" ht="15.75">
      <c r="A32" s="17"/>
      <c r="B32" s="17"/>
      <c r="C32" s="44"/>
      <c r="D32" s="44"/>
      <c r="E32" s="45"/>
      <c r="F32" s="46"/>
      <c r="G32" s="46"/>
      <c r="H32" s="46"/>
      <c r="I32" s="46"/>
      <c r="J32" s="46"/>
      <c r="K32" s="46"/>
    </row>
    <row r="33" spans="1:11" ht="15.75" customHeight="1">
      <c r="A33" s="145" t="s">
        <v>36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</row>
    <row r="34" spans="1:11" ht="15.75">
      <c r="A34" s="41"/>
      <c r="B34" s="41"/>
      <c r="C34" s="42"/>
      <c r="D34" s="42"/>
      <c r="E34" s="43"/>
      <c r="F34" s="42"/>
      <c r="G34" s="42"/>
      <c r="H34" s="42"/>
      <c r="I34" s="42"/>
      <c r="J34" s="140"/>
      <c r="K34" s="140"/>
    </row>
    <row r="35" spans="1:11" ht="18.75">
      <c r="A35" s="41"/>
      <c r="B35" s="41"/>
      <c r="C35" s="47"/>
      <c r="D35" s="47"/>
      <c r="E35" s="48"/>
      <c r="F35" s="47"/>
      <c r="G35" s="47"/>
      <c r="H35" s="47"/>
      <c r="I35" s="47"/>
      <c r="J35" s="47"/>
      <c r="K35" s="47"/>
    </row>
    <row r="36" spans="1:11" ht="18.75">
      <c r="A36" s="41"/>
      <c r="B36" s="41"/>
      <c r="C36" s="47"/>
      <c r="D36" s="47"/>
      <c r="E36" s="48"/>
      <c r="F36" s="47"/>
      <c r="G36" s="47"/>
      <c r="H36" s="47"/>
      <c r="I36" s="47"/>
      <c r="J36" s="47"/>
      <c r="K36" s="47"/>
    </row>
    <row r="37" spans="1:11" ht="18.75">
      <c r="A37" s="41"/>
      <c r="B37" s="41"/>
      <c r="C37" s="47"/>
      <c r="D37" s="47"/>
      <c r="E37" s="48"/>
      <c r="F37" s="47"/>
      <c r="G37" s="47"/>
      <c r="H37" s="47"/>
      <c r="I37" s="47"/>
      <c r="J37" s="47"/>
      <c r="K37" s="47"/>
    </row>
    <row r="38" spans="1:11" ht="15.75">
      <c r="A38" s="41"/>
      <c r="B38" s="41"/>
      <c r="C38" s="42"/>
      <c r="D38" s="42"/>
      <c r="E38" s="43"/>
      <c r="F38" s="42"/>
      <c r="G38" s="42"/>
      <c r="H38" s="42"/>
      <c r="I38" s="42"/>
      <c r="J38" s="140"/>
      <c r="K38" s="140"/>
    </row>
    <row r="39" spans="1:11" ht="18.75">
      <c r="A39" s="41"/>
      <c r="B39" s="41"/>
      <c r="C39" s="47"/>
      <c r="D39" s="47"/>
      <c r="E39" s="48"/>
      <c r="F39" s="47"/>
      <c r="G39" s="47"/>
      <c r="H39" s="47"/>
      <c r="I39" s="47"/>
      <c r="J39" s="47"/>
      <c r="K39" s="47"/>
    </row>
    <row r="40" spans="1:11" ht="18.75">
      <c r="A40" s="41"/>
      <c r="B40" s="41"/>
      <c r="C40" s="47"/>
      <c r="D40" s="47"/>
      <c r="E40" s="48"/>
      <c r="F40" s="47"/>
      <c r="G40" s="47"/>
      <c r="H40" s="47"/>
      <c r="I40" s="47"/>
      <c r="J40" s="47"/>
      <c r="K40" s="47"/>
    </row>
    <row r="41" spans="1:11" ht="18.75">
      <c r="A41" s="41"/>
      <c r="B41" s="41"/>
      <c r="C41" s="47"/>
      <c r="D41" s="47"/>
      <c r="E41" s="48"/>
      <c r="F41" s="47"/>
      <c r="G41" s="47"/>
      <c r="H41" s="47"/>
      <c r="I41" s="47"/>
      <c r="J41" s="47"/>
      <c r="K41" s="47"/>
    </row>
    <row r="42" spans="1:11" ht="15.75">
      <c r="A42" s="41"/>
      <c r="B42" s="41"/>
      <c r="C42" s="42"/>
      <c r="D42" s="42"/>
      <c r="E42" s="43"/>
      <c r="F42" s="42"/>
      <c r="G42" s="42"/>
      <c r="H42" s="42"/>
      <c r="I42" s="42"/>
      <c r="J42" s="42"/>
      <c r="K42" s="42"/>
    </row>
    <row r="43" spans="1:11" ht="15.75">
      <c r="A43" s="41"/>
      <c r="B43" s="41"/>
      <c r="C43" s="42"/>
      <c r="D43" s="42"/>
      <c r="E43" s="43"/>
      <c r="F43" s="42"/>
      <c r="G43" s="42"/>
      <c r="H43" s="42"/>
      <c r="I43" s="42"/>
      <c r="J43" s="42"/>
      <c r="K43" s="42"/>
    </row>
    <row r="44" spans="1:11" ht="15.75">
      <c r="A44" s="17"/>
      <c r="B44" s="17"/>
      <c r="C44" s="44"/>
      <c r="D44" s="44"/>
      <c r="E44" s="45"/>
      <c r="F44" s="46"/>
      <c r="G44" s="46"/>
      <c r="H44" s="46"/>
      <c r="I44" s="46"/>
      <c r="J44" s="46"/>
      <c r="K44" s="46"/>
    </row>
    <row r="45" spans="1:11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</row>
    <row r="46" spans="1:11" ht="15.75">
      <c r="A46" s="41"/>
      <c r="B46" s="41"/>
      <c r="C46" s="42"/>
      <c r="D46" s="42"/>
      <c r="E46" s="43"/>
      <c r="F46" s="42"/>
      <c r="G46" s="42"/>
      <c r="H46" s="42"/>
      <c r="I46" s="42"/>
      <c r="J46" s="140"/>
      <c r="K46" s="140"/>
    </row>
    <row r="47" spans="1:11" ht="18.75">
      <c r="A47" s="41"/>
      <c r="B47" s="41"/>
      <c r="C47" s="47"/>
      <c r="D47" s="47"/>
      <c r="E47" s="48"/>
      <c r="F47" s="47"/>
      <c r="G47" s="47"/>
      <c r="H47" s="47"/>
      <c r="I47" s="47"/>
      <c r="J47" s="47"/>
      <c r="K47" s="47"/>
    </row>
    <row r="48" spans="1:11" ht="18.75">
      <c r="A48" s="41"/>
      <c r="B48" s="41"/>
      <c r="C48" s="47"/>
      <c r="D48" s="47"/>
      <c r="E48" s="48"/>
      <c r="F48" s="47"/>
      <c r="G48" s="47"/>
      <c r="H48" s="47"/>
      <c r="I48" s="47"/>
      <c r="J48" s="47"/>
      <c r="K48" s="47"/>
    </row>
  </sheetData>
  <mergeCells count="20">
    <mergeCell ref="J38:K38"/>
    <mergeCell ref="J46:K46"/>
    <mergeCell ref="I6:J6"/>
    <mergeCell ref="K6:K7"/>
    <mergeCell ref="J34:K34"/>
    <mergeCell ref="A33:K33"/>
    <mergeCell ref="A4:C4"/>
    <mergeCell ref="E4:K4"/>
    <mergeCell ref="E5:K5"/>
    <mergeCell ref="A6:A7"/>
    <mergeCell ref="B6:B7"/>
    <mergeCell ref="C6:D7"/>
    <mergeCell ref="E6:E7"/>
    <mergeCell ref="F6:F7"/>
    <mergeCell ref="G6:G7"/>
    <mergeCell ref="H6:H7"/>
    <mergeCell ref="A1:C1"/>
    <mergeCell ref="E1:K1"/>
    <mergeCell ref="A2:C2"/>
    <mergeCell ref="E2:K2"/>
  </mergeCells>
  <printOptions/>
  <pageMargins left="0.25" right="0.25" top="0.25" bottom="0.3" header="0.16" footer="0.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39"/>
  <sheetViews>
    <sheetView workbookViewId="0" topLeftCell="D1">
      <selection activeCell="F5" sqref="F5:G5"/>
    </sheetView>
  </sheetViews>
  <sheetFormatPr defaultColWidth="9.140625" defaultRowHeight="15" customHeight="1"/>
  <cols>
    <col min="1" max="1" width="3.140625" style="76" customWidth="1"/>
    <col min="2" max="2" width="10.8515625" style="76" customWidth="1"/>
    <col min="3" max="3" width="14.140625" style="76" customWidth="1"/>
    <col min="4" max="4" width="6.7109375" style="76" customWidth="1"/>
    <col min="5" max="5" width="7.8515625" style="89" customWidth="1"/>
    <col min="6" max="6" width="3.140625" style="89" customWidth="1"/>
    <col min="7" max="9" width="2.7109375" style="89" customWidth="1"/>
    <col min="10" max="18" width="2.7109375" style="76" customWidth="1"/>
    <col min="19" max="19" width="2.7109375" style="90" customWidth="1"/>
    <col min="20" max="23" width="2.7109375" style="76" customWidth="1"/>
    <col min="24" max="24" width="4.8515625" style="0" customWidth="1"/>
    <col min="26" max="26" width="14.28125" style="0" customWidth="1"/>
    <col min="29" max="46" width="4.28125" style="0" customWidth="1"/>
  </cols>
  <sheetData>
    <row r="1" spans="2:46" ht="15" customHeight="1">
      <c r="B1" s="146" t="s">
        <v>149</v>
      </c>
      <c r="C1" s="146"/>
      <c r="D1" s="146"/>
      <c r="E1" s="146"/>
      <c r="F1" s="77"/>
      <c r="G1" s="77"/>
      <c r="H1" s="77"/>
      <c r="I1" s="77"/>
      <c r="J1" s="62"/>
      <c r="K1" s="62"/>
      <c r="L1" s="62"/>
      <c r="M1" s="62"/>
      <c r="N1" s="62"/>
      <c r="O1" s="62"/>
      <c r="P1" s="62"/>
      <c r="Q1" s="62"/>
      <c r="R1" s="62"/>
      <c r="S1" s="78"/>
      <c r="T1" s="62"/>
      <c r="U1" s="62"/>
      <c r="V1" s="62"/>
      <c r="W1" s="62"/>
      <c r="X1" s="76"/>
      <c r="Y1" s="146" t="s">
        <v>149</v>
      </c>
      <c r="Z1" s="146"/>
      <c r="AA1" s="146"/>
      <c r="AB1" s="146"/>
      <c r="AC1" s="77"/>
      <c r="AD1" s="77"/>
      <c r="AE1" s="77"/>
      <c r="AF1" s="77"/>
      <c r="AG1" s="62"/>
      <c r="AH1" s="62"/>
      <c r="AI1" s="62"/>
      <c r="AJ1" s="62"/>
      <c r="AK1" s="62"/>
      <c r="AL1" s="62"/>
      <c r="AM1" s="62"/>
      <c r="AN1" s="62"/>
      <c r="AO1" s="62"/>
      <c r="AP1" s="78"/>
      <c r="AQ1" s="62"/>
      <c r="AR1" s="62"/>
      <c r="AS1" s="62"/>
      <c r="AT1" s="62"/>
    </row>
    <row r="2" spans="2:46" ht="15" customHeight="1">
      <c r="B2" s="146" t="s">
        <v>150</v>
      </c>
      <c r="C2" s="146"/>
      <c r="D2" s="146"/>
      <c r="E2" s="146"/>
      <c r="F2" s="77"/>
      <c r="G2" s="77"/>
      <c r="H2" s="77"/>
      <c r="I2" s="77"/>
      <c r="J2" s="62"/>
      <c r="K2" s="62"/>
      <c r="L2" s="62"/>
      <c r="M2" s="62"/>
      <c r="N2" s="62"/>
      <c r="O2" s="62"/>
      <c r="P2" s="62"/>
      <c r="Q2" s="62"/>
      <c r="R2" s="62"/>
      <c r="S2" s="78"/>
      <c r="T2" s="62"/>
      <c r="U2" s="62"/>
      <c r="V2" s="62"/>
      <c r="W2" s="62"/>
      <c r="X2" s="76"/>
      <c r="Y2" s="146" t="s">
        <v>150</v>
      </c>
      <c r="Z2" s="146"/>
      <c r="AA2" s="146"/>
      <c r="AB2" s="146"/>
      <c r="AC2" s="77"/>
      <c r="AD2" s="77"/>
      <c r="AE2" s="77"/>
      <c r="AF2" s="77"/>
      <c r="AG2" s="62"/>
      <c r="AH2" s="62"/>
      <c r="AI2" s="62"/>
      <c r="AJ2" s="62"/>
      <c r="AK2" s="62"/>
      <c r="AL2" s="62"/>
      <c r="AM2" s="62"/>
      <c r="AN2" s="62"/>
      <c r="AO2" s="62"/>
      <c r="AP2" s="78"/>
      <c r="AQ2" s="62"/>
      <c r="AR2" s="62"/>
      <c r="AS2" s="62"/>
      <c r="AT2" s="62"/>
    </row>
    <row r="3" spans="2:46" ht="15" customHeight="1">
      <c r="B3" s="146" t="s">
        <v>169</v>
      </c>
      <c r="C3" s="146"/>
      <c r="D3" s="146"/>
      <c r="E3" s="146"/>
      <c r="F3" s="147" t="s">
        <v>170</v>
      </c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76"/>
      <c r="Y3" s="146" t="s">
        <v>169</v>
      </c>
      <c r="Z3" s="146"/>
      <c r="AA3" s="146"/>
      <c r="AB3" s="146"/>
      <c r="AC3" s="147" t="s">
        <v>184</v>
      </c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</row>
    <row r="4" spans="2:46" ht="15" customHeight="1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78"/>
      <c r="T4" s="62"/>
      <c r="U4" s="62"/>
      <c r="V4" s="62"/>
      <c r="W4" s="62"/>
      <c r="X4" s="76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78"/>
      <c r="AQ4" s="62"/>
      <c r="AR4" s="62"/>
      <c r="AS4" s="62"/>
      <c r="AT4" s="62"/>
    </row>
    <row r="5" spans="1:46" ht="15" customHeight="1">
      <c r="A5" s="148" t="s">
        <v>0</v>
      </c>
      <c r="B5" s="149" t="s">
        <v>151</v>
      </c>
      <c r="C5" s="152" t="s">
        <v>16</v>
      </c>
      <c r="D5" s="153"/>
      <c r="E5" s="158" t="s">
        <v>17</v>
      </c>
      <c r="F5" s="161" t="s">
        <v>155</v>
      </c>
      <c r="G5" s="162"/>
      <c r="H5" s="161" t="s">
        <v>165</v>
      </c>
      <c r="I5" s="162"/>
      <c r="J5" s="161" t="s">
        <v>153</v>
      </c>
      <c r="K5" s="162"/>
      <c r="L5" s="161" t="s">
        <v>166</v>
      </c>
      <c r="M5" s="162"/>
      <c r="N5" s="161" t="s">
        <v>167</v>
      </c>
      <c r="O5" s="162"/>
      <c r="P5" s="161" t="s">
        <v>154</v>
      </c>
      <c r="Q5" s="162"/>
      <c r="R5" s="161" t="s">
        <v>168</v>
      </c>
      <c r="S5" s="162"/>
      <c r="T5" s="161" t="s">
        <v>152</v>
      </c>
      <c r="U5" s="162"/>
      <c r="V5" s="163" t="s">
        <v>156</v>
      </c>
      <c r="W5" s="164"/>
      <c r="X5" s="148" t="s">
        <v>0</v>
      </c>
      <c r="Y5" s="149" t="s">
        <v>151</v>
      </c>
      <c r="Z5" s="152" t="s">
        <v>16</v>
      </c>
      <c r="AA5" s="153"/>
      <c r="AB5" s="158" t="s">
        <v>17</v>
      </c>
      <c r="AC5" s="161" t="s">
        <v>187</v>
      </c>
      <c r="AD5" s="162"/>
      <c r="AE5" s="161" t="s">
        <v>188</v>
      </c>
      <c r="AF5" s="162"/>
      <c r="AG5" s="161" t="s">
        <v>189</v>
      </c>
      <c r="AH5" s="162"/>
      <c r="AI5" s="161" t="s">
        <v>190</v>
      </c>
      <c r="AJ5" s="162"/>
      <c r="AK5" s="161" t="s">
        <v>191</v>
      </c>
      <c r="AL5" s="162"/>
      <c r="AM5" s="161" t="s">
        <v>192</v>
      </c>
      <c r="AN5" s="162"/>
      <c r="AO5" s="161" t="s">
        <v>193</v>
      </c>
      <c r="AP5" s="162"/>
      <c r="AQ5" s="161" t="s">
        <v>194</v>
      </c>
      <c r="AR5" s="162"/>
      <c r="AS5" s="163" t="s">
        <v>156</v>
      </c>
      <c r="AT5" s="164"/>
    </row>
    <row r="6" spans="1:46" ht="15" customHeight="1">
      <c r="A6" s="148"/>
      <c r="B6" s="150"/>
      <c r="C6" s="154"/>
      <c r="D6" s="155"/>
      <c r="E6" s="159"/>
      <c r="F6" s="165">
        <v>2</v>
      </c>
      <c r="G6" s="166"/>
      <c r="H6" s="165">
        <v>2</v>
      </c>
      <c r="I6" s="166"/>
      <c r="J6" s="163">
        <v>2</v>
      </c>
      <c r="K6" s="164"/>
      <c r="L6" s="163">
        <v>2</v>
      </c>
      <c r="M6" s="164"/>
      <c r="N6" s="163">
        <v>4</v>
      </c>
      <c r="O6" s="164"/>
      <c r="P6" s="167">
        <v>2</v>
      </c>
      <c r="Q6" s="168"/>
      <c r="R6" s="167">
        <v>2</v>
      </c>
      <c r="S6" s="168"/>
      <c r="T6" s="163">
        <v>2</v>
      </c>
      <c r="U6" s="164"/>
      <c r="V6" s="163" t="s">
        <v>157</v>
      </c>
      <c r="W6" s="164"/>
      <c r="X6" s="148"/>
      <c r="Y6" s="150"/>
      <c r="Z6" s="154"/>
      <c r="AA6" s="155"/>
      <c r="AB6" s="159"/>
      <c r="AC6" s="165">
        <v>3</v>
      </c>
      <c r="AD6" s="166"/>
      <c r="AE6" s="165">
        <v>2</v>
      </c>
      <c r="AF6" s="166"/>
      <c r="AG6" s="163">
        <v>3</v>
      </c>
      <c r="AH6" s="164"/>
      <c r="AI6" s="163">
        <v>2</v>
      </c>
      <c r="AJ6" s="164"/>
      <c r="AK6" s="163">
        <v>3</v>
      </c>
      <c r="AL6" s="164"/>
      <c r="AM6" s="167">
        <v>3</v>
      </c>
      <c r="AN6" s="168"/>
      <c r="AO6" s="167">
        <v>3</v>
      </c>
      <c r="AP6" s="168"/>
      <c r="AQ6" s="163">
        <v>3</v>
      </c>
      <c r="AR6" s="164"/>
      <c r="AS6" s="163" t="s">
        <v>195</v>
      </c>
      <c r="AT6" s="164"/>
    </row>
    <row r="7" spans="1:46" ht="15" customHeight="1">
      <c r="A7" s="148"/>
      <c r="B7" s="151"/>
      <c r="C7" s="156"/>
      <c r="D7" s="157"/>
      <c r="E7" s="160"/>
      <c r="F7" s="65" t="s">
        <v>158</v>
      </c>
      <c r="G7" s="65" t="s">
        <v>159</v>
      </c>
      <c r="H7" s="65" t="s">
        <v>158</v>
      </c>
      <c r="I7" s="65" t="s">
        <v>159</v>
      </c>
      <c r="J7" s="79" t="s">
        <v>158</v>
      </c>
      <c r="K7" s="79" t="s">
        <v>159</v>
      </c>
      <c r="L7" s="79" t="s">
        <v>158</v>
      </c>
      <c r="M7" s="79" t="s">
        <v>159</v>
      </c>
      <c r="N7" s="79" t="s">
        <v>158</v>
      </c>
      <c r="O7" s="79" t="s">
        <v>159</v>
      </c>
      <c r="P7" s="79" t="s">
        <v>158</v>
      </c>
      <c r="Q7" s="79" t="s">
        <v>159</v>
      </c>
      <c r="R7" s="79" t="s">
        <v>158</v>
      </c>
      <c r="S7" s="80" t="s">
        <v>159</v>
      </c>
      <c r="T7" s="79" t="s">
        <v>158</v>
      </c>
      <c r="U7" s="79" t="s">
        <v>159</v>
      </c>
      <c r="V7" s="79" t="s">
        <v>158</v>
      </c>
      <c r="W7" s="79" t="s">
        <v>159</v>
      </c>
      <c r="X7" s="148"/>
      <c r="Y7" s="151"/>
      <c r="Z7" s="156"/>
      <c r="AA7" s="157"/>
      <c r="AB7" s="160"/>
      <c r="AC7" s="65" t="s">
        <v>158</v>
      </c>
      <c r="AD7" s="65" t="s">
        <v>159</v>
      </c>
      <c r="AE7" s="65" t="s">
        <v>158</v>
      </c>
      <c r="AF7" s="65" t="s">
        <v>159</v>
      </c>
      <c r="AG7" s="79" t="s">
        <v>158</v>
      </c>
      <c r="AH7" s="79" t="s">
        <v>159</v>
      </c>
      <c r="AI7" s="79" t="s">
        <v>158</v>
      </c>
      <c r="AJ7" s="79" t="s">
        <v>159</v>
      </c>
      <c r="AK7" s="79" t="s">
        <v>158</v>
      </c>
      <c r="AL7" s="79" t="s">
        <v>159</v>
      </c>
      <c r="AM7" s="79" t="s">
        <v>158</v>
      </c>
      <c r="AN7" s="79" t="s">
        <v>159</v>
      </c>
      <c r="AO7" s="79" t="s">
        <v>158</v>
      </c>
      <c r="AP7" s="80" t="s">
        <v>159</v>
      </c>
      <c r="AQ7" s="79" t="s">
        <v>158</v>
      </c>
      <c r="AR7" s="79" t="s">
        <v>159</v>
      </c>
      <c r="AS7" s="79" t="s">
        <v>158</v>
      </c>
      <c r="AT7" s="79" t="s">
        <v>159</v>
      </c>
    </row>
    <row r="8" spans="1:46" ht="15" customHeight="1">
      <c r="A8" s="28">
        <v>1</v>
      </c>
      <c r="B8" s="53" t="s">
        <v>45</v>
      </c>
      <c r="C8" s="55" t="s">
        <v>46</v>
      </c>
      <c r="D8" s="56" t="s">
        <v>38</v>
      </c>
      <c r="E8" s="52" t="s">
        <v>105</v>
      </c>
      <c r="F8" s="81">
        <f>'Ky 1'!M8</f>
        <v>7</v>
      </c>
      <c r="G8" s="81"/>
      <c r="H8" s="81">
        <f>'Ky 1'!AA8</f>
        <v>7</v>
      </c>
      <c r="I8" s="81"/>
      <c r="J8" s="68">
        <f>'Ky 1'!AO8</f>
        <v>7</v>
      </c>
      <c r="K8" s="82"/>
      <c r="L8" s="68">
        <f>'Ky 1'!BC8</f>
        <v>6</v>
      </c>
      <c r="M8" s="82"/>
      <c r="N8" s="68">
        <f>'Ky 1'!BQ8</f>
        <v>2</v>
      </c>
      <c r="O8" s="68">
        <f>'Ky 1'!BR8</f>
        <v>7</v>
      </c>
      <c r="P8" s="68">
        <f>'Ky 1'!CE8</f>
        <v>9</v>
      </c>
      <c r="Q8" s="82"/>
      <c r="R8" s="68">
        <f>'Ky 1'!CS8</f>
        <v>7</v>
      </c>
      <c r="S8" s="68"/>
      <c r="T8" s="68">
        <f>'Ky 1'!DG8</f>
        <v>4</v>
      </c>
      <c r="U8" s="68"/>
      <c r="V8" s="83"/>
      <c r="W8" s="82"/>
      <c r="X8" s="28">
        <v>1</v>
      </c>
      <c r="Y8" s="53" t="s">
        <v>45</v>
      </c>
      <c r="Z8" s="55" t="s">
        <v>46</v>
      </c>
      <c r="AA8" s="56" t="s">
        <v>38</v>
      </c>
      <c r="AB8" s="52" t="s">
        <v>105</v>
      </c>
      <c r="AC8" s="81">
        <f>'ky 2'!CS8</f>
        <v>7</v>
      </c>
      <c r="AD8" s="81"/>
      <c r="AE8" s="81">
        <f>'ky 2'!CE8</f>
        <v>8</v>
      </c>
      <c r="AF8" s="81"/>
      <c r="AG8" s="68">
        <f>'ky 2'!AO8</f>
        <v>6</v>
      </c>
      <c r="AH8" s="82"/>
      <c r="AI8" s="68">
        <f>'ky 2'!AA8</f>
        <v>8</v>
      </c>
      <c r="AJ8" s="82"/>
      <c r="AK8" s="68">
        <f>'ky 2'!BQ8</f>
        <v>6</v>
      </c>
      <c r="AL8" s="68"/>
      <c r="AM8" s="68">
        <f>'ky 2'!M8</f>
        <v>6</v>
      </c>
      <c r="AN8" s="82"/>
      <c r="AO8" s="68">
        <f>'ky 2'!BC8</f>
        <v>6</v>
      </c>
      <c r="AP8" s="68"/>
      <c r="AQ8" s="68">
        <f>'ky 2'!DG8</f>
        <v>9</v>
      </c>
      <c r="AR8" s="68"/>
      <c r="AS8" s="83">
        <f>ROUND((MAX(AC8:AD8)*3+MAX(AE8:AF8)*2+MAX(AG8:AH8)*3+MAX(AI8:AJ8)*2+MAX(AK8:AL8)*3+MAX(AM8:AN8)*3+MAX(AO8:AP8)*3+MAX(AQ8:AR8)*3)/22,2)</f>
        <v>6.91</v>
      </c>
      <c r="AT8" s="82"/>
    </row>
    <row r="9" spans="1:46" ht="15" customHeight="1">
      <c r="A9" s="28">
        <v>2</v>
      </c>
      <c r="B9" s="53" t="s">
        <v>47</v>
      </c>
      <c r="C9" s="55" t="s">
        <v>48</v>
      </c>
      <c r="D9" s="56" t="s">
        <v>49</v>
      </c>
      <c r="E9" s="52" t="s">
        <v>106</v>
      </c>
      <c r="F9" s="81" t="e">
        <f>'Ky 1'!#REF!</f>
        <v>#REF!</v>
      </c>
      <c r="G9" s="81"/>
      <c r="H9" s="81" t="e">
        <f>'Ky 1'!#REF!</f>
        <v>#REF!</v>
      </c>
      <c r="I9" s="81"/>
      <c r="J9" s="68" t="e">
        <f>'Ky 1'!#REF!</f>
        <v>#REF!</v>
      </c>
      <c r="K9" s="82"/>
      <c r="L9" s="68" t="e">
        <f>'Ky 1'!#REF!</f>
        <v>#REF!</v>
      </c>
      <c r="M9" s="82"/>
      <c r="N9" s="68" t="e">
        <f>'Ky 1'!#REF!</f>
        <v>#REF!</v>
      </c>
      <c r="O9" s="68"/>
      <c r="P9" s="68" t="e">
        <f>'Ky 1'!#REF!</f>
        <v>#REF!</v>
      </c>
      <c r="Q9" s="82"/>
      <c r="R9" s="68" t="e">
        <f>'Ky 1'!#REF!</f>
        <v>#REF!</v>
      </c>
      <c r="S9" s="68"/>
      <c r="T9" s="68" t="e">
        <f>'Ky 1'!#REF!</f>
        <v>#REF!</v>
      </c>
      <c r="U9" s="68"/>
      <c r="V9" s="83"/>
      <c r="W9" s="82"/>
      <c r="X9" s="28">
        <v>2</v>
      </c>
      <c r="Y9" s="53" t="s">
        <v>47</v>
      </c>
      <c r="Z9" s="55" t="s">
        <v>48</v>
      </c>
      <c r="AA9" s="56" t="s">
        <v>49</v>
      </c>
      <c r="AB9" s="52" t="s">
        <v>106</v>
      </c>
      <c r="AC9" s="81" t="e">
        <f>'ky 2'!#REF!</f>
        <v>#REF!</v>
      </c>
      <c r="AD9" s="81"/>
      <c r="AE9" s="81" t="e">
        <f>'ky 2'!#REF!</f>
        <v>#REF!</v>
      </c>
      <c r="AF9" s="81"/>
      <c r="AG9" s="68" t="e">
        <f>'ky 2'!#REF!</f>
        <v>#REF!</v>
      </c>
      <c r="AH9" s="82"/>
      <c r="AI9" s="68" t="e">
        <f>'ky 2'!#REF!</f>
        <v>#REF!</v>
      </c>
      <c r="AJ9" s="82"/>
      <c r="AK9" s="68" t="e">
        <f>'ky 2'!#REF!</f>
        <v>#REF!</v>
      </c>
      <c r="AL9" s="68"/>
      <c r="AM9" s="68" t="e">
        <f>'ky 2'!#REF!</f>
        <v>#REF!</v>
      </c>
      <c r="AN9" s="82"/>
      <c r="AO9" s="68" t="e">
        <f>'ky 2'!#REF!</f>
        <v>#REF!</v>
      </c>
      <c r="AP9" s="68"/>
      <c r="AQ9" s="68" t="e">
        <f>'ky 2'!#REF!</f>
        <v>#REF!</v>
      </c>
      <c r="AR9" s="68"/>
      <c r="AS9" s="83" t="e">
        <f aca="true" t="shared" si="0" ref="AS9:AS30">ROUND((MAX(AC9:AD9)*3+MAX(AE9:AF9)*2+MAX(AG9:AH9)*3+MAX(AI9:AJ9)*2+MAX(AK9:AL9)*3+MAX(AM9:AN9)*3+MAX(AO9:AP9)*3+MAX(AQ9:AR9)*3)/22,2)</f>
        <v>#REF!</v>
      </c>
      <c r="AT9" s="82"/>
    </row>
    <row r="10" spans="1:46" ht="15" customHeight="1">
      <c r="A10" s="28">
        <v>3</v>
      </c>
      <c r="B10" s="53" t="s">
        <v>50</v>
      </c>
      <c r="C10" s="55" t="s">
        <v>51</v>
      </c>
      <c r="D10" s="56" t="s">
        <v>39</v>
      </c>
      <c r="E10" s="52" t="s">
        <v>107</v>
      </c>
      <c r="F10" s="81">
        <f>'Ky 1'!M9</f>
        <v>7</v>
      </c>
      <c r="G10" s="81"/>
      <c r="H10" s="81">
        <f>'Ky 1'!AA9</f>
        <v>8</v>
      </c>
      <c r="I10" s="81"/>
      <c r="J10" s="68">
        <f>'Ky 1'!AO9</f>
        <v>7</v>
      </c>
      <c r="K10" s="82"/>
      <c r="L10" s="68">
        <f>'Ky 1'!BC9</f>
        <v>6</v>
      </c>
      <c r="M10" s="82"/>
      <c r="N10" s="68">
        <f>'Ky 1'!BQ9</f>
        <v>7</v>
      </c>
      <c r="O10" s="68"/>
      <c r="P10" s="68">
        <f>'Ky 1'!CE9</f>
        <v>8</v>
      </c>
      <c r="Q10" s="82"/>
      <c r="R10" s="68">
        <f>'Ky 1'!CS9</f>
        <v>7</v>
      </c>
      <c r="S10" s="68"/>
      <c r="T10" s="68">
        <f>'Ky 1'!DG9</f>
        <v>7</v>
      </c>
      <c r="U10" s="68"/>
      <c r="V10" s="83"/>
      <c r="W10" s="82"/>
      <c r="X10" s="28">
        <v>3</v>
      </c>
      <c r="Y10" s="53" t="s">
        <v>50</v>
      </c>
      <c r="Z10" s="55" t="s">
        <v>51</v>
      </c>
      <c r="AA10" s="56" t="s">
        <v>39</v>
      </c>
      <c r="AB10" s="52" t="s">
        <v>107</v>
      </c>
      <c r="AC10" s="81">
        <f>'ky 2'!CS9</f>
        <v>5</v>
      </c>
      <c r="AD10" s="81"/>
      <c r="AE10" s="81">
        <f>'ky 2'!CE9</f>
        <v>5</v>
      </c>
      <c r="AF10" s="81"/>
      <c r="AG10" s="68">
        <f>'ky 2'!AO9</f>
        <v>6</v>
      </c>
      <c r="AH10" s="82"/>
      <c r="AI10" s="68">
        <f>'ky 2'!AA9</f>
        <v>5</v>
      </c>
      <c r="AJ10" s="82"/>
      <c r="AK10" s="68">
        <f>'ky 2'!BQ9</f>
        <v>7</v>
      </c>
      <c r="AL10" s="68"/>
      <c r="AM10" s="68">
        <f>'ky 2'!M9</f>
        <v>0</v>
      </c>
      <c r="AN10" s="82"/>
      <c r="AO10" s="68">
        <f>'ky 2'!BC9</f>
        <v>6</v>
      </c>
      <c r="AP10" s="68"/>
      <c r="AQ10" s="68">
        <f>'ky 2'!DG9</f>
        <v>6</v>
      </c>
      <c r="AR10" s="68"/>
      <c r="AS10" s="83">
        <f t="shared" si="0"/>
        <v>5</v>
      </c>
      <c r="AT10" s="82"/>
    </row>
    <row r="11" spans="1:46" ht="15" customHeight="1">
      <c r="A11" s="28">
        <v>4</v>
      </c>
      <c r="B11" s="53" t="s">
        <v>52</v>
      </c>
      <c r="C11" s="55" t="s">
        <v>53</v>
      </c>
      <c r="D11" s="56" t="s">
        <v>54</v>
      </c>
      <c r="E11" s="52" t="s">
        <v>108</v>
      </c>
      <c r="F11" s="81" t="e">
        <f>'Ky 1'!#REF!</f>
        <v>#REF!</v>
      </c>
      <c r="G11" s="81"/>
      <c r="H11" s="81" t="e">
        <f>'Ky 1'!#REF!</f>
        <v>#REF!</v>
      </c>
      <c r="I11" s="81"/>
      <c r="J11" s="68" t="e">
        <f>'Ky 1'!#REF!</f>
        <v>#REF!</v>
      </c>
      <c r="K11" s="82"/>
      <c r="L11" s="68" t="e">
        <f>'Ky 1'!#REF!</f>
        <v>#REF!</v>
      </c>
      <c r="M11" s="82"/>
      <c r="N11" s="68" t="e">
        <f>'Ky 1'!#REF!</f>
        <v>#REF!</v>
      </c>
      <c r="O11" s="68"/>
      <c r="P11" s="68" t="e">
        <f>'Ky 1'!#REF!</f>
        <v>#REF!</v>
      </c>
      <c r="Q11" s="82"/>
      <c r="R11" s="68" t="e">
        <f>'Ky 1'!#REF!</f>
        <v>#REF!</v>
      </c>
      <c r="S11" s="68"/>
      <c r="T11" s="68" t="e">
        <f>'Ky 1'!#REF!</f>
        <v>#REF!</v>
      </c>
      <c r="U11" s="68"/>
      <c r="V11" s="86"/>
      <c r="W11" s="85"/>
      <c r="X11" s="28">
        <v>4</v>
      </c>
      <c r="Y11" s="53" t="s">
        <v>52</v>
      </c>
      <c r="Z11" s="55" t="s">
        <v>53</v>
      </c>
      <c r="AA11" s="56" t="s">
        <v>54</v>
      </c>
      <c r="AB11" s="52" t="s">
        <v>108</v>
      </c>
      <c r="AC11" s="81" t="e">
        <f>'ky 2'!#REF!</f>
        <v>#REF!</v>
      </c>
      <c r="AD11" s="81"/>
      <c r="AE11" s="81" t="e">
        <f>'ky 2'!#REF!</f>
        <v>#REF!</v>
      </c>
      <c r="AF11" s="81"/>
      <c r="AG11" s="68" t="e">
        <f>'ky 2'!#REF!</f>
        <v>#REF!</v>
      </c>
      <c r="AH11" s="82"/>
      <c r="AI11" s="68" t="e">
        <f>'ky 2'!#REF!</f>
        <v>#REF!</v>
      </c>
      <c r="AJ11" s="82"/>
      <c r="AK11" s="68" t="e">
        <f>'ky 2'!#REF!</f>
        <v>#REF!</v>
      </c>
      <c r="AL11" s="68"/>
      <c r="AM11" s="68" t="e">
        <f>'ky 2'!#REF!</f>
        <v>#REF!</v>
      </c>
      <c r="AN11" s="82"/>
      <c r="AO11" s="68" t="e">
        <f>'ky 2'!#REF!</f>
        <v>#REF!</v>
      </c>
      <c r="AP11" s="68"/>
      <c r="AQ11" s="68" t="e">
        <f>'ky 2'!#REF!</f>
        <v>#REF!</v>
      </c>
      <c r="AR11" s="68"/>
      <c r="AS11" s="83" t="e">
        <f t="shared" si="0"/>
        <v>#REF!</v>
      </c>
      <c r="AT11" s="85"/>
    </row>
    <row r="12" spans="1:46" ht="15" customHeight="1">
      <c r="A12" s="28">
        <v>5</v>
      </c>
      <c r="B12" s="53" t="s">
        <v>55</v>
      </c>
      <c r="C12" s="55" t="s">
        <v>56</v>
      </c>
      <c r="D12" s="56" t="s">
        <v>57</v>
      </c>
      <c r="E12" s="52" t="s">
        <v>109</v>
      </c>
      <c r="F12" s="81">
        <f>'Ky 1'!M10</f>
        <v>7</v>
      </c>
      <c r="G12" s="81"/>
      <c r="H12" s="81">
        <f>'Ky 1'!AA10</f>
        <v>8</v>
      </c>
      <c r="I12" s="81"/>
      <c r="J12" s="68">
        <f>'Ky 1'!AO10</f>
        <v>8</v>
      </c>
      <c r="K12" s="82"/>
      <c r="L12" s="68">
        <f>'Ky 1'!BC10</f>
        <v>6</v>
      </c>
      <c r="M12" s="82"/>
      <c r="N12" s="68">
        <f>'Ky 1'!BQ10</f>
        <v>6</v>
      </c>
      <c r="O12" s="68"/>
      <c r="P12" s="68">
        <f>'Ky 1'!CE10</f>
        <v>7</v>
      </c>
      <c r="Q12" s="82"/>
      <c r="R12" s="68">
        <f>'Ky 1'!CS10</f>
        <v>9</v>
      </c>
      <c r="S12" s="68"/>
      <c r="T12" s="68">
        <f>'Ky 1'!DG10</f>
        <v>1</v>
      </c>
      <c r="U12" s="68">
        <f>'Ky 1'!DH10</f>
        <v>4</v>
      </c>
      <c r="V12" s="83"/>
      <c r="W12" s="82"/>
      <c r="X12" s="28">
        <v>5</v>
      </c>
      <c r="Y12" s="53" t="s">
        <v>55</v>
      </c>
      <c r="Z12" s="55" t="s">
        <v>56</v>
      </c>
      <c r="AA12" s="56" t="s">
        <v>57</v>
      </c>
      <c r="AB12" s="52" t="s">
        <v>109</v>
      </c>
      <c r="AC12" s="81">
        <f>'ky 2'!CS10</f>
        <v>8</v>
      </c>
      <c r="AD12" s="81"/>
      <c r="AE12" s="81">
        <f>'ky 2'!CE10</f>
        <v>6</v>
      </c>
      <c r="AF12" s="81"/>
      <c r="AG12" s="68">
        <f>'ky 2'!AO10</f>
        <v>8</v>
      </c>
      <c r="AH12" s="82"/>
      <c r="AI12" s="68">
        <f>'ky 2'!AA10</f>
        <v>8</v>
      </c>
      <c r="AJ12" s="82"/>
      <c r="AK12" s="68">
        <f>'ky 2'!BQ10</f>
        <v>7</v>
      </c>
      <c r="AL12" s="68"/>
      <c r="AM12" s="68">
        <f>'ky 2'!M10</f>
        <v>0</v>
      </c>
      <c r="AN12" s="82"/>
      <c r="AO12" s="68">
        <f>'ky 2'!BC10</f>
        <v>7</v>
      </c>
      <c r="AP12" s="68"/>
      <c r="AQ12" s="68">
        <f>'ky 2'!DG10</f>
        <v>8</v>
      </c>
      <c r="AR12" s="68"/>
      <c r="AS12" s="83">
        <f t="shared" si="0"/>
        <v>6.45</v>
      </c>
      <c r="AT12" s="82"/>
    </row>
    <row r="13" spans="1:46" ht="15" customHeight="1">
      <c r="A13" s="28">
        <v>6</v>
      </c>
      <c r="B13" s="53" t="s">
        <v>58</v>
      </c>
      <c r="C13" s="55" t="s">
        <v>59</v>
      </c>
      <c r="D13" s="56" t="s">
        <v>60</v>
      </c>
      <c r="E13" s="52" t="s">
        <v>110</v>
      </c>
      <c r="F13" s="81">
        <f>'Ky 1'!M11</f>
        <v>5</v>
      </c>
      <c r="G13" s="81"/>
      <c r="H13" s="81">
        <f>'Ky 1'!AA11</f>
        <v>7</v>
      </c>
      <c r="I13" s="81"/>
      <c r="J13" s="68">
        <f>'Ky 1'!AO11</f>
        <v>5</v>
      </c>
      <c r="K13" s="82"/>
      <c r="L13" s="68">
        <f>'Ky 1'!BC11</f>
        <v>6</v>
      </c>
      <c r="M13" s="82"/>
      <c r="N13" s="68">
        <f>'Ky 1'!BQ11</f>
        <v>6</v>
      </c>
      <c r="O13" s="68"/>
      <c r="P13" s="68">
        <f>'Ky 1'!CE11</f>
        <v>0</v>
      </c>
      <c r="Q13" s="82"/>
      <c r="R13" s="68">
        <f>'Ky 1'!CS11</f>
        <v>0</v>
      </c>
      <c r="S13" s="68"/>
      <c r="T13" s="68">
        <f>'Ky 1'!DG11</f>
        <v>1</v>
      </c>
      <c r="U13" s="68">
        <f>'Ky 1'!DH11</f>
        <v>4</v>
      </c>
      <c r="V13" s="86"/>
      <c r="W13" s="85"/>
      <c r="X13" s="28">
        <v>6</v>
      </c>
      <c r="Y13" s="53" t="s">
        <v>58</v>
      </c>
      <c r="Z13" s="55" t="s">
        <v>59</v>
      </c>
      <c r="AA13" s="56" t="s">
        <v>60</v>
      </c>
      <c r="AB13" s="52" t="s">
        <v>110</v>
      </c>
      <c r="AC13" s="81">
        <f>'ky 2'!CS11</f>
        <v>5</v>
      </c>
      <c r="AD13" s="81"/>
      <c r="AE13" s="81">
        <f>'ky 2'!CE11</f>
        <v>6</v>
      </c>
      <c r="AF13" s="81"/>
      <c r="AG13" s="68">
        <f>'ky 2'!AO11</f>
        <v>0</v>
      </c>
      <c r="AH13" s="82"/>
      <c r="AI13" s="68">
        <f>'ky 2'!AA11</f>
        <v>0</v>
      </c>
      <c r="AJ13" s="82"/>
      <c r="AK13" s="68">
        <f>'ky 2'!BQ11</f>
        <v>0</v>
      </c>
      <c r="AL13" s="68"/>
      <c r="AM13" s="68">
        <f>'ky 2'!M11</f>
        <v>5</v>
      </c>
      <c r="AN13" s="82"/>
      <c r="AO13" s="68">
        <f>'ky 2'!BC11</f>
        <v>0</v>
      </c>
      <c r="AP13" s="68">
        <f>'ky 2'!BD11</f>
        <v>0</v>
      </c>
      <c r="AQ13" s="68">
        <f>'ky 2'!DG11</f>
        <v>0</v>
      </c>
      <c r="AR13" s="68"/>
      <c r="AS13" s="83">
        <f t="shared" si="0"/>
        <v>1.91</v>
      </c>
      <c r="AT13" s="85"/>
    </row>
    <row r="14" spans="1:46" ht="15" customHeight="1">
      <c r="A14" s="28">
        <v>7</v>
      </c>
      <c r="B14" s="53" t="s">
        <v>61</v>
      </c>
      <c r="C14" s="55" t="s">
        <v>62</v>
      </c>
      <c r="D14" s="56" t="s">
        <v>63</v>
      </c>
      <c r="E14" s="52" t="s">
        <v>111</v>
      </c>
      <c r="F14" s="81">
        <f>'Ky 1'!M12</f>
        <v>6</v>
      </c>
      <c r="G14" s="81"/>
      <c r="H14" s="81">
        <f>'Ky 1'!AA12</f>
        <v>7</v>
      </c>
      <c r="I14" s="81"/>
      <c r="J14" s="68">
        <f>'Ky 1'!AO12</f>
        <v>7</v>
      </c>
      <c r="K14" s="82"/>
      <c r="L14" s="68">
        <f>'Ky 1'!BC12</f>
        <v>6</v>
      </c>
      <c r="M14" s="82"/>
      <c r="N14" s="68">
        <f>'Ky 1'!BQ12</f>
        <v>7</v>
      </c>
      <c r="O14" s="68"/>
      <c r="P14" s="68">
        <f>'Ky 1'!CE12</f>
        <v>9</v>
      </c>
      <c r="Q14" s="82"/>
      <c r="R14" s="68">
        <f>'Ky 1'!CS12</f>
        <v>6</v>
      </c>
      <c r="S14" s="68"/>
      <c r="T14" s="68">
        <f>'Ky 1'!DG12</f>
        <v>5</v>
      </c>
      <c r="U14" s="68"/>
      <c r="V14" s="83"/>
      <c r="W14" s="82"/>
      <c r="X14" s="28">
        <v>7</v>
      </c>
      <c r="Y14" s="53" t="s">
        <v>61</v>
      </c>
      <c r="Z14" s="55" t="s">
        <v>62</v>
      </c>
      <c r="AA14" s="56" t="s">
        <v>63</v>
      </c>
      <c r="AB14" s="52" t="s">
        <v>111</v>
      </c>
      <c r="AC14" s="81">
        <f>'ky 2'!CS12</f>
        <v>8</v>
      </c>
      <c r="AD14" s="81"/>
      <c r="AE14" s="81">
        <f>'ky 2'!CE12</f>
        <v>7</v>
      </c>
      <c r="AF14" s="81"/>
      <c r="AG14" s="68">
        <f>'ky 2'!AO12</f>
        <v>7</v>
      </c>
      <c r="AH14" s="82"/>
      <c r="AI14" s="68">
        <f>'ky 2'!AA12</f>
        <v>8</v>
      </c>
      <c r="AJ14" s="82"/>
      <c r="AK14" s="68">
        <f>'ky 2'!BQ12</f>
        <v>7</v>
      </c>
      <c r="AL14" s="68"/>
      <c r="AM14" s="68">
        <f>'ky 2'!M12</f>
        <v>0</v>
      </c>
      <c r="AN14" s="82"/>
      <c r="AO14" s="68">
        <f>'ky 2'!BC12</f>
        <v>7</v>
      </c>
      <c r="AP14" s="68"/>
      <c r="AQ14" s="68">
        <f>'ky 2'!DG12</f>
        <v>9</v>
      </c>
      <c r="AR14" s="68"/>
      <c r="AS14" s="83">
        <f t="shared" si="0"/>
        <v>6.55</v>
      </c>
      <c r="AT14" s="82"/>
    </row>
    <row r="15" spans="1:46" ht="15" customHeight="1">
      <c r="A15" s="28">
        <v>9</v>
      </c>
      <c r="B15" s="53" t="s">
        <v>66</v>
      </c>
      <c r="C15" s="55" t="s">
        <v>19</v>
      </c>
      <c r="D15" s="56" t="s">
        <v>67</v>
      </c>
      <c r="E15" s="52" t="s">
        <v>113</v>
      </c>
      <c r="F15" s="81">
        <f>'Ky 1'!M13</f>
        <v>6</v>
      </c>
      <c r="G15" s="81"/>
      <c r="H15" s="81">
        <f>'Ky 1'!AA13</f>
        <v>8</v>
      </c>
      <c r="I15" s="81"/>
      <c r="J15" s="68">
        <f>'Ky 1'!AO13</f>
        <v>8</v>
      </c>
      <c r="K15" s="82"/>
      <c r="L15" s="68">
        <f>'Ky 1'!BC13</f>
        <v>6</v>
      </c>
      <c r="M15" s="82"/>
      <c r="N15" s="68">
        <f>'Ky 1'!BQ13</f>
        <v>9</v>
      </c>
      <c r="O15" s="68"/>
      <c r="P15" s="68">
        <f>'Ky 1'!CE13</f>
        <v>8</v>
      </c>
      <c r="Q15" s="82"/>
      <c r="R15" s="68">
        <f>'Ky 1'!CS13</f>
        <v>6</v>
      </c>
      <c r="S15" s="68"/>
      <c r="T15" s="68">
        <f>'Ky 1'!DG13</f>
        <v>7</v>
      </c>
      <c r="U15" s="68"/>
      <c r="V15" s="83"/>
      <c r="W15" s="82"/>
      <c r="X15" s="28">
        <v>8</v>
      </c>
      <c r="Y15" s="53" t="s">
        <v>66</v>
      </c>
      <c r="Z15" s="55" t="s">
        <v>19</v>
      </c>
      <c r="AA15" s="56" t="s">
        <v>67</v>
      </c>
      <c r="AB15" s="52" t="s">
        <v>113</v>
      </c>
      <c r="AC15" s="81">
        <f>'ky 2'!CS13</f>
        <v>8</v>
      </c>
      <c r="AD15" s="81"/>
      <c r="AE15" s="81">
        <f>'ky 2'!CE13</f>
        <v>7</v>
      </c>
      <c r="AF15" s="81"/>
      <c r="AG15" s="68">
        <f>'ky 2'!AO13</f>
        <v>7</v>
      </c>
      <c r="AH15" s="82"/>
      <c r="AI15" s="68">
        <f>'ky 2'!AA13</f>
        <v>6</v>
      </c>
      <c r="AJ15" s="82"/>
      <c r="AK15" s="68">
        <f>'ky 2'!BQ13</f>
        <v>7</v>
      </c>
      <c r="AL15" s="68"/>
      <c r="AM15" s="68">
        <f>'ky 2'!M13</f>
        <v>6</v>
      </c>
      <c r="AN15" s="82"/>
      <c r="AO15" s="68">
        <f>'ky 2'!BC13</f>
        <v>7</v>
      </c>
      <c r="AP15" s="68"/>
      <c r="AQ15" s="68">
        <f>'ky 2'!DG13</f>
        <v>7</v>
      </c>
      <c r="AR15" s="68"/>
      <c r="AS15" s="83">
        <f t="shared" si="0"/>
        <v>6.91</v>
      </c>
      <c r="AT15" s="82"/>
    </row>
    <row r="16" spans="1:46" ht="15" customHeight="1">
      <c r="A16" s="28">
        <v>10</v>
      </c>
      <c r="B16" s="53" t="s">
        <v>68</v>
      </c>
      <c r="C16" s="57" t="s">
        <v>22</v>
      </c>
      <c r="D16" s="58" t="s">
        <v>69</v>
      </c>
      <c r="E16" s="54" t="s">
        <v>114</v>
      </c>
      <c r="F16" s="81">
        <f>'Ky 1'!M14</f>
        <v>7</v>
      </c>
      <c r="G16" s="81"/>
      <c r="H16" s="81">
        <f>'Ky 1'!AA14</f>
        <v>7</v>
      </c>
      <c r="I16" s="81"/>
      <c r="J16" s="68">
        <f>'Ky 1'!AO14</f>
        <v>7</v>
      </c>
      <c r="K16" s="82"/>
      <c r="L16" s="68">
        <f>'Ky 1'!BC14</f>
        <v>5</v>
      </c>
      <c r="M16" s="82"/>
      <c r="N16" s="68">
        <f>'Ky 1'!BQ14</f>
        <v>7</v>
      </c>
      <c r="O16" s="68"/>
      <c r="P16" s="68">
        <f>'Ky 1'!CE14</f>
        <v>9</v>
      </c>
      <c r="Q16" s="82"/>
      <c r="R16" s="68">
        <f>'Ky 1'!CS14</f>
        <v>8</v>
      </c>
      <c r="S16" s="68"/>
      <c r="T16" s="68">
        <f>'Ky 1'!DG14</f>
        <v>4</v>
      </c>
      <c r="U16" s="68"/>
      <c r="V16" s="83"/>
      <c r="W16" s="82"/>
      <c r="X16" s="28">
        <v>9</v>
      </c>
      <c r="Y16" s="53" t="s">
        <v>68</v>
      </c>
      <c r="Z16" s="57" t="s">
        <v>22</v>
      </c>
      <c r="AA16" s="58" t="s">
        <v>69</v>
      </c>
      <c r="AB16" s="54" t="s">
        <v>114</v>
      </c>
      <c r="AC16" s="81">
        <f>'ky 2'!CS14</f>
        <v>7</v>
      </c>
      <c r="AD16" s="81"/>
      <c r="AE16" s="81">
        <f>'ky 2'!CE14</f>
        <v>7</v>
      </c>
      <c r="AF16" s="81"/>
      <c r="AG16" s="68">
        <f>'ky 2'!AO14</f>
        <v>6</v>
      </c>
      <c r="AH16" s="82"/>
      <c r="AI16" s="68">
        <f>'ky 2'!AA14</f>
        <v>8</v>
      </c>
      <c r="AJ16" s="82"/>
      <c r="AK16" s="68">
        <f>'ky 2'!BQ14</f>
        <v>7</v>
      </c>
      <c r="AL16" s="68"/>
      <c r="AM16" s="68">
        <f>'ky 2'!M14</f>
        <v>6</v>
      </c>
      <c r="AN16" s="82"/>
      <c r="AO16" s="68">
        <f>'ky 2'!BC14</f>
        <v>7</v>
      </c>
      <c r="AP16" s="68"/>
      <c r="AQ16" s="68">
        <f>'ky 2'!DG14</f>
        <v>7</v>
      </c>
      <c r="AR16" s="68"/>
      <c r="AS16" s="83">
        <f t="shared" si="0"/>
        <v>6.82</v>
      </c>
      <c r="AT16" s="82"/>
    </row>
    <row r="17" spans="1:46" ht="15" customHeight="1">
      <c r="A17" s="28">
        <v>11</v>
      </c>
      <c r="B17" s="53" t="s">
        <v>70</v>
      </c>
      <c r="C17" s="55" t="s">
        <v>71</v>
      </c>
      <c r="D17" s="56" t="s">
        <v>72</v>
      </c>
      <c r="E17" s="52" t="s">
        <v>115</v>
      </c>
      <c r="F17" s="81">
        <f>'Ky 1'!M15</f>
        <v>8</v>
      </c>
      <c r="G17" s="81"/>
      <c r="H17" s="81">
        <f>'Ky 1'!AA15</f>
        <v>7</v>
      </c>
      <c r="I17" s="81"/>
      <c r="J17" s="68">
        <f>'Ky 1'!AO15</f>
        <v>8</v>
      </c>
      <c r="K17" s="82"/>
      <c r="L17" s="68">
        <f>'Ky 1'!BC15</f>
        <v>6</v>
      </c>
      <c r="M17" s="82"/>
      <c r="N17" s="68">
        <f>'Ky 1'!BQ15</f>
        <v>6</v>
      </c>
      <c r="O17" s="68"/>
      <c r="P17" s="68">
        <f>'Ky 1'!CE15</f>
        <v>8</v>
      </c>
      <c r="Q17" s="82"/>
      <c r="R17" s="68">
        <f>'Ky 1'!CS15</f>
        <v>5</v>
      </c>
      <c r="S17" s="68"/>
      <c r="T17" s="68">
        <f>'Ky 1'!DG15</f>
        <v>2</v>
      </c>
      <c r="U17" s="68">
        <f>'Ky 1'!DH15</f>
        <v>5</v>
      </c>
      <c r="V17" s="83"/>
      <c r="W17" s="82"/>
      <c r="X17" s="28">
        <v>10</v>
      </c>
      <c r="Y17" s="53" t="s">
        <v>70</v>
      </c>
      <c r="Z17" s="55" t="s">
        <v>71</v>
      </c>
      <c r="AA17" s="56" t="s">
        <v>72</v>
      </c>
      <c r="AB17" s="52" t="s">
        <v>115</v>
      </c>
      <c r="AC17" s="81">
        <f>'ky 2'!CS15</f>
        <v>8</v>
      </c>
      <c r="AD17" s="81"/>
      <c r="AE17" s="81">
        <f>'ky 2'!CE15</f>
        <v>7</v>
      </c>
      <c r="AF17" s="81"/>
      <c r="AG17" s="68">
        <f>'ky 2'!AO15</f>
        <v>6</v>
      </c>
      <c r="AH17" s="82"/>
      <c r="AI17" s="68">
        <f>'ky 2'!AA15</f>
        <v>6</v>
      </c>
      <c r="AJ17" s="82"/>
      <c r="AK17" s="68">
        <f>'ky 2'!BQ15</f>
        <v>7</v>
      </c>
      <c r="AL17" s="68"/>
      <c r="AM17" s="68">
        <f>'ky 2'!M15</f>
        <v>0</v>
      </c>
      <c r="AN17" s="82"/>
      <c r="AO17" s="68">
        <f>'ky 2'!BC15</f>
        <v>7</v>
      </c>
      <c r="AP17" s="68"/>
      <c r="AQ17" s="68">
        <f>'ky 2'!DG15</f>
        <v>8</v>
      </c>
      <c r="AR17" s="68"/>
      <c r="AS17" s="83">
        <f t="shared" si="0"/>
        <v>6.09</v>
      </c>
      <c r="AT17" s="82"/>
    </row>
    <row r="18" spans="1:46" ht="15" customHeight="1">
      <c r="A18" s="28">
        <v>12</v>
      </c>
      <c r="B18" s="53" t="s">
        <v>73</v>
      </c>
      <c r="C18" s="55" t="s">
        <v>56</v>
      </c>
      <c r="D18" s="56" t="s">
        <v>74</v>
      </c>
      <c r="E18" s="52" t="s">
        <v>116</v>
      </c>
      <c r="F18" s="81">
        <f>'Ky 1'!M16</f>
        <v>5</v>
      </c>
      <c r="G18" s="81"/>
      <c r="H18" s="81">
        <f>'Ky 1'!AA16</f>
        <v>5</v>
      </c>
      <c r="I18" s="81"/>
      <c r="J18" s="68">
        <f>'Ky 1'!AO16</f>
        <v>7</v>
      </c>
      <c r="K18" s="82"/>
      <c r="L18" s="68">
        <f>'Ky 1'!BC16</f>
        <v>6</v>
      </c>
      <c r="M18" s="82"/>
      <c r="N18" s="68">
        <f>'Ky 1'!BQ16</f>
        <v>6</v>
      </c>
      <c r="O18" s="68"/>
      <c r="P18" s="68">
        <f>'Ky 1'!CE16</f>
        <v>7</v>
      </c>
      <c r="Q18" s="82"/>
      <c r="R18" s="68">
        <f>'Ky 1'!CS16</f>
        <v>8</v>
      </c>
      <c r="S18" s="68"/>
      <c r="T18" s="68">
        <f>'Ky 1'!DG16</f>
        <v>3</v>
      </c>
      <c r="U18" s="68"/>
      <c r="V18" s="83"/>
      <c r="W18" s="82"/>
      <c r="X18" s="28">
        <v>11</v>
      </c>
      <c r="Y18" s="53" t="s">
        <v>73</v>
      </c>
      <c r="Z18" s="55" t="s">
        <v>56</v>
      </c>
      <c r="AA18" s="56" t="s">
        <v>74</v>
      </c>
      <c r="AB18" s="52" t="s">
        <v>116</v>
      </c>
      <c r="AC18" s="81">
        <f>'ky 2'!CS16</f>
        <v>8</v>
      </c>
      <c r="AD18" s="81"/>
      <c r="AE18" s="81">
        <f>'ky 2'!CE16</f>
        <v>5</v>
      </c>
      <c r="AF18" s="81"/>
      <c r="AG18" s="68">
        <f>'ky 2'!AO16</f>
        <v>2</v>
      </c>
      <c r="AH18" s="82"/>
      <c r="AI18" s="68">
        <f>'ky 2'!AA16</f>
        <v>0</v>
      </c>
      <c r="AJ18" s="82"/>
      <c r="AK18" s="68">
        <f>'ky 2'!BQ16</f>
        <v>7</v>
      </c>
      <c r="AL18" s="68"/>
      <c r="AM18" s="68">
        <f>'ky 2'!M16</f>
        <v>0</v>
      </c>
      <c r="AN18" s="82"/>
      <c r="AO18" s="68">
        <f>'ky 2'!BC16</f>
        <v>0</v>
      </c>
      <c r="AP18" s="68"/>
      <c r="AQ18" s="68">
        <f>'ky 2'!DG16</f>
        <v>0</v>
      </c>
      <c r="AR18" s="68"/>
      <c r="AS18" s="83">
        <f t="shared" si="0"/>
        <v>2.77</v>
      </c>
      <c r="AT18" s="82"/>
    </row>
    <row r="19" spans="1:46" ht="15" customHeight="1">
      <c r="A19" s="28">
        <v>13</v>
      </c>
      <c r="B19" s="53" t="s">
        <v>75</v>
      </c>
      <c r="C19" s="55" t="s">
        <v>76</v>
      </c>
      <c r="D19" s="56" t="s">
        <v>23</v>
      </c>
      <c r="E19" s="52" t="s">
        <v>117</v>
      </c>
      <c r="F19" s="81">
        <f>'Ky 1'!M17</f>
        <v>8</v>
      </c>
      <c r="G19" s="81"/>
      <c r="H19" s="81">
        <f>'Ky 1'!AA17</f>
        <v>8</v>
      </c>
      <c r="I19" s="81"/>
      <c r="J19" s="68">
        <f>'Ky 1'!AO17</f>
        <v>7</v>
      </c>
      <c r="K19" s="82"/>
      <c r="L19" s="68">
        <f>'Ky 1'!BC17</f>
        <v>7</v>
      </c>
      <c r="M19" s="82"/>
      <c r="N19" s="68">
        <f>'Ky 1'!BQ17</f>
        <v>5</v>
      </c>
      <c r="O19" s="68"/>
      <c r="P19" s="68">
        <f>'Ky 1'!CE17</f>
        <v>5</v>
      </c>
      <c r="Q19" s="82"/>
      <c r="R19" s="68">
        <f>'Ky 1'!CS17</f>
        <v>6</v>
      </c>
      <c r="S19" s="68"/>
      <c r="T19" s="68">
        <f>'Ky 1'!DG17</f>
        <v>6</v>
      </c>
      <c r="U19" s="68"/>
      <c r="V19" s="83"/>
      <c r="W19" s="82"/>
      <c r="X19" s="28">
        <v>12</v>
      </c>
      <c r="Y19" s="53" t="s">
        <v>75</v>
      </c>
      <c r="Z19" s="55" t="s">
        <v>76</v>
      </c>
      <c r="AA19" s="56" t="s">
        <v>23</v>
      </c>
      <c r="AB19" s="52" t="s">
        <v>117</v>
      </c>
      <c r="AC19" s="81">
        <f>'ky 2'!CS17</f>
        <v>0</v>
      </c>
      <c r="AD19" s="81"/>
      <c r="AE19" s="81">
        <f>'ky 2'!CE17</f>
        <v>6</v>
      </c>
      <c r="AF19" s="81"/>
      <c r="AG19" s="68">
        <f>'ky 2'!AO17</f>
        <v>0</v>
      </c>
      <c r="AH19" s="82"/>
      <c r="AI19" s="68">
        <f>'ky 2'!AA17</f>
        <v>0</v>
      </c>
      <c r="AJ19" s="82"/>
      <c r="AK19" s="68">
        <f>'ky 2'!BQ17</f>
        <v>0</v>
      </c>
      <c r="AL19" s="68"/>
      <c r="AM19" s="68">
        <f>'ky 2'!M17</f>
        <v>0</v>
      </c>
      <c r="AN19" s="82"/>
      <c r="AO19" s="68">
        <f>'ky 2'!BC17</f>
        <v>0</v>
      </c>
      <c r="AP19" s="68"/>
      <c r="AQ19" s="68">
        <f>'ky 2'!DG17</f>
        <v>9</v>
      </c>
      <c r="AR19" s="68"/>
      <c r="AS19" s="83">
        <f t="shared" si="0"/>
        <v>1.77</v>
      </c>
      <c r="AT19" s="82"/>
    </row>
    <row r="20" spans="1:46" ht="15" customHeight="1">
      <c r="A20" s="28">
        <v>14</v>
      </c>
      <c r="B20" s="53" t="s">
        <v>77</v>
      </c>
      <c r="C20" s="57" t="s">
        <v>18</v>
      </c>
      <c r="D20" s="58" t="s">
        <v>78</v>
      </c>
      <c r="E20" s="54" t="s">
        <v>118</v>
      </c>
      <c r="F20" s="81">
        <f>'Ky 1'!M18</f>
        <v>7</v>
      </c>
      <c r="G20" s="81"/>
      <c r="H20" s="81">
        <f>'Ky 1'!AA18</f>
        <v>8</v>
      </c>
      <c r="I20" s="81"/>
      <c r="J20" s="68">
        <f>'Ky 1'!AO18</f>
        <v>7</v>
      </c>
      <c r="K20" s="82"/>
      <c r="L20" s="68">
        <f>'Ky 1'!BC18</f>
        <v>7</v>
      </c>
      <c r="M20" s="82"/>
      <c r="N20" s="68">
        <f>'Ky 1'!BQ18</f>
        <v>5</v>
      </c>
      <c r="O20" s="68"/>
      <c r="P20" s="68">
        <f>'Ky 1'!CE18</f>
        <v>8</v>
      </c>
      <c r="Q20" s="82"/>
      <c r="R20" s="68">
        <f>'Ky 1'!CS18</f>
        <v>5</v>
      </c>
      <c r="S20" s="68"/>
      <c r="T20" s="68">
        <f>'Ky 1'!DG18</f>
        <v>8</v>
      </c>
      <c r="U20" s="68"/>
      <c r="V20" s="83"/>
      <c r="W20" s="82"/>
      <c r="X20" s="28">
        <v>13</v>
      </c>
      <c r="Y20" s="53" t="s">
        <v>77</v>
      </c>
      <c r="Z20" s="57" t="s">
        <v>18</v>
      </c>
      <c r="AA20" s="58" t="s">
        <v>78</v>
      </c>
      <c r="AB20" s="54" t="s">
        <v>118</v>
      </c>
      <c r="AC20" s="81">
        <f>'ky 2'!CS18</f>
        <v>7</v>
      </c>
      <c r="AD20" s="81"/>
      <c r="AE20" s="81">
        <f>'ky 2'!CE18</f>
        <v>7</v>
      </c>
      <c r="AF20" s="81"/>
      <c r="AG20" s="68">
        <f>'ky 2'!AO18</f>
        <v>7</v>
      </c>
      <c r="AH20" s="82"/>
      <c r="AI20" s="68">
        <f>'ky 2'!AA18</f>
        <v>8</v>
      </c>
      <c r="AJ20" s="82"/>
      <c r="AK20" s="68">
        <f>'ky 2'!BQ18</f>
        <v>8</v>
      </c>
      <c r="AL20" s="68"/>
      <c r="AM20" s="68">
        <f>'ky 2'!M18</f>
        <v>0</v>
      </c>
      <c r="AN20" s="82"/>
      <c r="AO20" s="68">
        <f>'ky 2'!BC18</f>
        <v>6</v>
      </c>
      <c r="AP20" s="68"/>
      <c r="AQ20" s="68">
        <f>'ky 2'!DG18</f>
        <v>7</v>
      </c>
      <c r="AR20" s="68"/>
      <c r="AS20" s="83">
        <f t="shared" si="0"/>
        <v>6.14</v>
      </c>
      <c r="AT20" s="82"/>
    </row>
    <row r="21" spans="1:46" ht="15" customHeight="1">
      <c r="A21" s="28">
        <v>15</v>
      </c>
      <c r="B21" s="53" t="s">
        <v>79</v>
      </c>
      <c r="C21" s="55" t="s">
        <v>80</v>
      </c>
      <c r="D21" s="56" t="s">
        <v>81</v>
      </c>
      <c r="E21" s="52" t="s">
        <v>119</v>
      </c>
      <c r="F21" s="81">
        <f>'Ky 1'!M19</f>
        <v>6</v>
      </c>
      <c r="G21" s="81"/>
      <c r="H21" s="81">
        <f>'Ky 1'!AA19</f>
        <v>6</v>
      </c>
      <c r="I21" s="81"/>
      <c r="J21" s="68">
        <f>'Ky 1'!AO19</f>
        <v>7</v>
      </c>
      <c r="K21" s="82"/>
      <c r="L21" s="68">
        <f>'Ky 1'!BC19</f>
        <v>7</v>
      </c>
      <c r="M21" s="82"/>
      <c r="N21" s="68">
        <f>'Ky 1'!BQ19</f>
        <v>7</v>
      </c>
      <c r="O21" s="68"/>
      <c r="P21" s="68">
        <f>'Ky 1'!CE19</f>
        <v>6</v>
      </c>
      <c r="Q21" s="82"/>
      <c r="R21" s="68">
        <f>'Ky 1'!CS19</f>
        <v>6</v>
      </c>
      <c r="S21" s="68"/>
      <c r="T21" s="68">
        <f>'Ky 1'!DG19</f>
        <v>5</v>
      </c>
      <c r="U21" s="68"/>
      <c r="V21" s="83"/>
      <c r="W21" s="82"/>
      <c r="X21" s="28">
        <v>14</v>
      </c>
      <c r="Y21" s="53" t="s">
        <v>79</v>
      </c>
      <c r="Z21" s="55" t="s">
        <v>80</v>
      </c>
      <c r="AA21" s="56" t="s">
        <v>81</v>
      </c>
      <c r="AB21" s="52" t="s">
        <v>119</v>
      </c>
      <c r="AC21" s="81">
        <f>'ky 2'!CS19</f>
        <v>0</v>
      </c>
      <c r="AD21" s="81"/>
      <c r="AE21" s="81">
        <f>'ky 2'!CE19</f>
        <v>0</v>
      </c>
      <c r="AF21" s="81"/>
      <c r="AG21" s="68">
        <f>'ky 2'!AO19</f>
        <v>0</v>
      </c>
      <c r="AH21" s="82"/>
      <c r="AI21" s="68">
        <f>'ky 2'!AA19</f>
        <v>0</v>
      </c>
      <c r="AJ21" s="82"/>
      <c r="AK21" s="68">
        <f>'ky 2'!BQ19</f>
        <v>0</v>
      </c>
      <c r="AL21" s="68"/>
      <c r="AM21" s="68">
        <f>'ky 2'!M19</f>
        <v>0</v>
      </c>
      <c r="AN21" s="82"/>
      <c r="AO21" s="68">
        <f>'ky 2'!BC19</f>
        <v>0</v>
      </c>
      <c r="AP21" s="68"/>
      <c r="AQ21" s="68">
        <f>'ky 2'!DG19</f>
        <v>0</v>
      </c>
      <c r="AR21" s="68"/>
      <c r="AS21" s="83">
        <f t="shared" si="0"/>
        <v>0</v>
      </c>
      <c r="AT21" s="82"/>
    </row>
    <row r="22" spans="1:46" ht="15" customHeight="1">
      <c r="A22" s="28">
        <v>16</v>
      </c>
      <c r="B22" s="53" t="s">
        <v>82</v>
      </c>
      <c r="C22" s="55" t="s">
        <v>83</v>
      </c>
      <c r="D22" s="56" t="s">
        <v>84</v>
      </c>
      <c r="E22" s="52" t="s">
        <v>120</v>
      </c>
      <c r="F22" s="81">
        <f>'Ky 1'!M20</f>
        <v>6</v>
      </c>
      <c r="G22" s="81"/>
      <c r="H22" s="81">
        <f>'Ky 1'!AA20</f>
        <v>7</v>
      </c>
      <c r="I22" s="81"/>
      <c r="J22" s="68">
        <f>'Ky 1'!AO20</f>
        <v>7</v>
      </c>
      <c r="K22" s="82"/>
      <c r="L22" s="68">
        <f>'Ky 1'!BC20</f>
        <v>5</v>
      </c>
      <c r="M22" s="82"/>
      <c r="N22" s="68">
        <f>'Ky 1'!BQ20</f>
        <v>6</v>
      </c>
      <c r="O22" s="68"/>
      <c r="P22" s="68">
        <f>'Ky 1'!CE20</f>
        <v>9</v>
      </c>
      <c r="Q22" s="82"/>
      <c r="R22" s="68">
        <f>'Ky 1'!CS20</f>
        <v>5</v>
      </c>
      <c r="S22" s="68"/>
      <c r="T22" s="68">
        <f>'Ky 1'!DG20</f>
        <v>6</v>
      </c>
      <c r="U22" s="68"/>
      <c r="V22" s="83"/>
      <c r="W22" s="82"/>
      <c r="X22" s="28">
        <v>15</v>
      </c>
      <c r="Y22" s="53" t="s">
        <v>82</v>
      </c>
      <c r="Z22" s="55" t="s">
        <v>83</v>
      </c>
      <c r="AA22" s="56" t="s">
        <v>84</v>
      </c>
      <c r="AB22" s="52" t="s">
        <v>120</v>
      </c>
      <c r="AC22" s="81">
        <f>'ky 2'!CS20</f>
        <v>7</v>
      </c>
      <c r="AD22" s="81"/>
      <c r="AE22" s="81">
        <f>'ky 2'!CE20</f>
        <v>4</v>
      </c>
      <c r="AF22" s="81">
        <f>'ky 2'!CF20</f>
        <v>7</v>
      </c>
      <c r="AG22" s="68">
        <f>'ky 2'!AO20</f>
        <v>7</v>
      </c>
      <c r="AH22" s="82"/>
      <c r="AI22" s="68">
        <f>'ky 2'!AA20</f>
        <v>8</v>
      </c>
      <c r="AJ22" s="82"/>
      <c r="AK22" s="68">
        <f>'ky 2'!BQ20</f>
        <v>7</v>
      </c>
      <c r="AL22" s="68"/>
      <c r="AM22" s="68">
        <f>'ky 2'!M20</f>
        <v>0</v>
      </c>
      <c r="AN22" s="82"/>
      <c r="AO22" s="68">
        <f>'ky 2'!BC20</f>
        <v>6</v>
      </c>
      <c r="AP22" s="68"/>
      <c r="AQ22" s="68">
        <f>'ky 2'!DG20</f>
        <v>7</v>
      </c>
      <c r="AR22" s="68"/>
      <c r="AS22" s="83">
        <f t="shared" si="0"/>
        <v>6</v>
      </c>
      <c r="AT22" s="82"/>
    </row>
    <row r="23" spans="1:46" ht="15" customHeight="1">
      <c r="A23" s="28">
        <v>17</v>
      </c>
      <c r="B23" s="53" t="s">
        <v>85</v>
      </c>
      <c r="C23" s="57" t="s">
        <v>86</v>
      </c>
      <c r="D23" s="58" t="s">
        <v>87</v>
      </c>
      <c r="E23" s="54" t="s">
        <v>121</v>
      </c>
      <c r="F23" s="81">
        <f>'Ky 1'!M21</f>
        <v>7</v>
      </c>
      <c r="G23" s="81"/>
      <c r="H23" s="81">
        <f>'Ky 1'!AA21</f>
        <v>7</v>
      </c>
      <c r="I23" s="81"/>
      <c r="J23" s="68">
        <f>'Ky 1'!AO21</f>
        <v>8</v>
      </c>
      <c r="K23" s="82"/>
      <c r="L23" s="68">
        <f>'Ky 1'!BC21</f>
        <v>6</v>
      </c>
      <c r="M23" s="82"/>
      <c r="N23" s="68">
        <f>'Ky 1'!BQ21</f>
        <v>5</v>
      </c>
      <c r="O23" s="68"/>
      <c r="P23" s="68">
        <f>'Ky 1'!CE21</f>
        <v>9</v>
      </c>
      <c r="Q23" s="82"/>
      <c r="R23" s="68">
        <f>'Ky 1'!CS21</f>
        <v>2</v>
      </c>
      <c r="S23" s="68">
        <f>'Ky 1'!CT21</f>
        <v>5</v>
      </c>
      <c r="T23" s="68">
        <f>'Ky 1'!DG21</f>
        <v>2</v>
      </c>
      <c r="U23" s="68">
        <f>'Ky 1'!DH21</f>
        <v>5</v>
      </c>
      <c r="V23" s="83"/>
      <c r="W23" s="82"/>
      <c r="X23" s="28">
        <v>16</v>
      </c>
      <c r="Y23" s="53" t="s">
        <v>85</v>
      </c>
      <c r="Z23" s="57" t="s">
        <v>86</v>
      </c>
      <c r="AA23" s="58" t="s">
        <v>87</v>
      </c>
      <c r="AB23" s="54" t="s">
        <v>121</v>
      </c>
      <c r="AC23" s="81">
        <f>'ky 2'!CS21</f>
        <v>7</v>
      </c>
      <c r="AD23" s="81"/>
      <c r="AE23" s="81">
        <f>'ky 2'!CE21</f>
        <v>5</v>
      </c>
      <c r="AF23" s="81"/>
      <c r="AG23" s="68">
        <f>'ky 2'!AO21</f>
        <v>5</v>
      </c>
      <c r="AH23" s="82"/>
      <c r="AI23" s="68">
        <f>'ky 2'!AA21</f>
        <v>4</v>
      </c>
      <c r="AJ23" s="68">
        <f>'ky 2'!AB21</f>
        <v>8</v>
      </c>
      <c r="AK23" s="68">
        <f>'ky 2'!BQ21</f>
        <v>6</v>
      </c>
      <c r="AL23" s="68"/>
      <c r="AM23" s="68">
        <f>'ky 2'!M21</f>
        <v>6</v>
      </c>
      <c r="AN23" s="82"/>
      <c r="AO23" s="68">
        <f>'ky 2'!BC21</f>
        <v>5</v>
      </c>
      <c r="AP23" s="68"/>
      <c r="AQ23" s="68">
        <f>'ky 2'!DG21</f>
        <v>7</v>
      </c>
      <c r="AR23" s="68"/>
      <c r="AS23" s="83">
        <f t="shared" si="0"/>
        <v>6.09</v>
      </c>
      <c r="AT23" s="82"/>
    </row>
    <row r="24" spans="1:46" ht="15" customHeight="1">
      <c r="A24" s="28">
        <v>18</v>
      </c>
      <c r="B24" s="53" t="s">
        <v>88</v>
      </c>
      <c r="C24" s="55" t="s">
        <v>18</v>
      </c>
      <c r="D24" s="56" t="s">
        <v>89</v>
      </c>
      <c r="E24" s="52" t="s">
        <v>122</v>
      </c>
      <c r="F24" s="81">
        <f>'Ky 1'!M22</f>
        <v>7</v>
      </c>
      <c r="G24" s="81"/>
      <c r="H24" s="81">
        <f>'Ky 1'!AA22</f>
        <v>8</v>
      </c>
      <c r="I24" s="81"/>
      <c r="J24" s="68">
        <f>'Ky 1'!AO22</f>
        <v>8</v>
      </c>
      <c r="K24" s="82"/>
      <c r="L24" s="68">
        <f>'Ky 1'!BC22</f>
        <v>7</v>
      </c>
      <c r="M24" s="82"/>
      <c r="N24" s="68">
        <f>'Ky 1'!BQ22</f>
        <v>6</v>
      </c>
      <c r="O24" s="68"/>
      <c r="P24" s="68">
        <f>'Ky 1'!CE22</f>
        <v>9</v>
      </c>
      <c r="Q24" s="82"/>
      <c r="R24" s="68">
        <f>'Ky 1'!CS22</f>
        <v>8</v>
      </c>
      <c r="S24" s="68"/>
      <c r="T24" s="68">
        <f>'Ky 1'!DG22</f>
        <v>2</v>
      </c>
      <c r="U24" s="68">
        <f>'Ky 1'!DH22</f>
        <v>5</v>
      </c>
      <c r="V24" s="83"/>
      <c r="W24" s="82"/>
      <c r="X24" s="28">
        <v>17</v>
      </c>
      <c r="Y24" s="53" t="s">
        <v>88</v>
      </c>
      <c r="Z24" s="55" t="s">
        <v>18</v>
      </c>
      <c r="AA24" s="56" t="s">
        <v>89</v>
      </c>
      <c r="AB24" s="52" t="s">
        <v>122</v>
      </c>
      <c r="AC24" s="81">
        <f>'ky 2'!CS22</f>
        <v>8</v>
      </c>
      <c r="AD24" s="81"/>
      <c r="AE24" s="81">
        <f>'ky 2'!CE22</f>
        <v>6</v>
      </c>
      <c r="AF24" s="81"/>
      <c r="AG24" s="68">
        <f>'ky 2'!AO22</f>
        <v>7</v>
      </c>
      <c r="AH24" s="82"/>
      <c r="AI24" s="68">
        <f>'ky 2'!AA22</f>
        <v>8</v>
      </c>
      <c r="AJ24" s="82"/>
      <c r="AK24" s="68">
        <f>'ky 2'!BQ22</f>
        <v>8</v>
      </c>
      <c r="AL24" s="68"/>
      <c r="AM24" s="68">
        <f>'ky 2'!M22</f>
        <v>0</v>
      </c>
      <c r="AN24" s="82"/>
      <c r="AO24" s="68">
        <f>'ky 2'!BC22</f>
        <v>2</v>
      </c>
      <c r="AP24" s="68">
        <f>'ky 2'!BD22</f>
        <v>5</v>
      </c>
      <c r="AQ24" s="68">
        <f>'ky 2'!DG22</f>
        <v>9</v>
      </c>
      <c r="AR24" s="68"/>
      <c r="AS24" s="83">
        <f t="shared" si="0"/>
        <v>6.32</v>
      </c>
      <c r="AT24" s="82"/>
    </row>
    <row r="25" spans="1:46" ht="15" customHeight="1">
      <c r="A25" s="28">
        <v>19</v>
      </c>
      <c r="B25" s="53" t="s">
        <v>90</v>
      </c>
      <c r="C25" s="55" t="s">
        <v>91</v>
      </c>
      <c r="D25" s="56" t="s">
        <v>15</v>
      </c>
      <c r="E25" s="52" t="s">
        <v>123</v>
      </c>
      <c r="F25" s="81">
        <f>'Ky 1'!M23</f>
        <v>8</v>
      </c>
      <c r="G25" s="81"/>
      <c r="H25" s="81">
        <f>'Ky 1'!AA23</f>
        <v>8</v>
      </c>
      <c r="I25" s="81"/>
      <c r="J25" s="68">
        <f>'Ky 1'!AO23</f>
        <v>7</v>
      </c>
      <c r="K25" s="82"/>
      <c r="L25" s="68">
        <f>'Ky 1'!BC23</f>
        <v>6</v>
      </c>
      <c r="M25" s="82"/>
      <c r="N25" s="68">
        <f>'Ky 1'!BQ23</f>
        <v>9</v>
      </c>
      <c r="O25" s="68"/>
      <c r="P25" s="68">
        <f>'Ky 1'!CE23</f>
        <v>9</v>
      </c>
      <c r="Q25" s="82"/>
      <c r="R25" s="68">
        <f>'Ky 1'!CS23</f>
        <v>9</v>
      </c>
      <c r="S25" s="68"/>
      <c r="T25" s="68">
        <f>'Ky 1'!DG23</f>
        <v>3</v>
      </c>
      <c r="U25" s="68"/>
      <c r="V25" s="83"/>
      <c r="W25" s="82"/>
      <c r="X25" s="28">
        <v>18</v>
      </c>
      <c r="Y25" s="53" t="s">
        <v>90</v>
      </c>
      <c r="Z25" s="55" t="s">
        <v>91</v>
      </c>
      <c r="AA25" s="56" t="s">
        <v>15</v>
      </c>
      <c r="AB25" s="52" t="s">
        <v>123</v>
      </c>
      <c r="AC25" s="81">
        <f>'ky 2'!CS23</f>
        <v>8</v>
      </c>
      <c r="AD25" s="81"/>
      <c r="AE25" s="81">
        <f>'ky 2'!CE23</f>
        <v>7</v>
      </c>
      <c r="AF25" s="81"/>
      <c r="AG25" s="68">
        <f>'ky 2'!AO23</f>
        <v>7</v>
      </c>
      <c r="AH25" s="82"/>
      <c r="AI25" s="68">
        <f>'ky 2'!AA23</f>
        <v>3</v>
      </c>
      <c r="AJ25" s="68">
        <f>'ky 2'!AB23</f>
        <v>9</v>
      </c>
      <c r="AK25" s="68">
        <f>'ky 2'!BQ23</f>
        <v>8</v>
      </c>
      <c r="AL25" s="68"/>
      <c r="AM25" s="68">
        <f>'ky 2'!M23</f>
        <v>7</v>
      </c>
      <c r="AN25" s="82"/>
      <c r="AO25" s="68">
        <f>'ky 2'!BC23</f>
        <v>8</v>
      </c>
      <c r="AP25" s="68"/>
      <c r="AQ25" s="68">
        <f>'ky 2'!DG23</f>
        <v>8</v>
      </c>
      <c r="AR25" s="68"/>
      <c r="AS25" s="83">
        <f t="shared" si="0"/>
        <v>7.73</v>
      </c>
      <c r="AT25" s="82"/>
    </row>
    <row r="26" spans="1:46" ht="15" customHeight="1">
      <c r="A26" s="28">
        <v>20</v>
      </c>
      <c r="B26" s="53" t="s">
        <v>92</v>
      </c>
      <c r="C26" s="55" t="s">
        <v>93</v>
      </c>
      <c r="D26" s="56" t="s">
        <v>15</v>
      </c>
      <c r="E26" s="52" t="s">
        <v>124</v>
      </c>
      <c r="F26" s="81">
        <f>'Ky 1'!M24</f>
        <v>7</v>
      </c>
      <c r="G26" s="81"/>
      <c r="H26" s="81">
        <f>'Ky 1'!AA24</f>
        <v>7</v>
      </c>
      <c r="I26" s="81"/>
      <c r="J26" s="68">
        <f>'Ky 1'!AO24</f>
        <v>8</v>
      </c>
      <c r="K26" s="82"/>
      <c r="L26" s="68">
        <f>'Ky 1'!BC24</f>
        <v>5</v>
      </c>
      <c r="M26" s="82"/>
      <c r="N26" s="68">
        <f>'Ky 1'!BQ24</f>
        <v>5</v>
      </c>
      <c r="O26" s="68"/>
      <c r="P26" s="68">
        <f>'Ky 1'!CE24</f>
        <v>7</v>
      </c>
      <c r="Q26" s="82"/>
      <c r="R26" s="68">
        <f>'Ky 1'!CS24</f>
        <v>5</v>
      </c>
      <c r="S26" s="68"/>
      <c r="T26" s="68">
        <f>'Ky 1'!DG24</f>
        <v>3</v>
      </c>
      <c r="U26" s="68"/>
      <c r="V26" s="83"/>
      <c r="W26" s="82"/>
      <c r="X26" s="28">
        <v>19</v>
      </c>
      <c r="Y26" s="53" t="s">
        <v>92</v>
      </c>
      <c r="Z26" s="55" t="s">
        <v>93</v>
      </c>
      <c r="AA26" s="56" t="s">
        <v>15</v>
      </c>
      <c r="AB26" s="52" t="s">
        <v>124</v>
      </c>
      <c r="AC26" s="81">
        <f>'ky 2'!CS24</f>
        <v>5</v>
      </c>
      <c r="AD26" s="81"/>
      <c r="AE26" s="81">
        <f>'ky 2'!CE24</f>
        <v>5</v>
      </c>
      <c r="AF26" s="81"/>
      <c r="AG26" s="68">
        <f>'ky 2'!AO24</f>
        <v>6</v>
      </c>
      <c r="AH26" s="82"/>
      <c r="AI26" s="68">
        <f>'ky 2'!AA24</f>
        <v>7</v>
      </c>
      <c r="AJ26" s="82"/>
      <c r="AK26" s="68">
        <f>'ky 2'!BQ24</f>
        <v>0</v>
      </c>
      <c r="AL26" s="68"/>
      <c r="AM26" s="68">
        <f>'ky 2'!M24</f>
        <v>0</v>
      </c>
      <c r="AN26" s="82"/>
      <c r="AO26" s="68">
        <f>'ky 2'!BC24</f>
        <v>5</v>
      </c>
      <c r="AP26" s="68"/>
      <c r="AQ26" s="68">
        <f>'ky 2'!DG24</f>
        <v>7</v>
      </c>
      <c r="AR26" s="68"/>
      <c r="AS26" s="83">
        <f t="shared" si="0"/>
        <v>4.23</v>
      </c>
      <c r="AT26" s="82"/>
    </row>
    <row r="27" spans="1:46" ht="15" customHeight="1">
      <c r="A27" s="28">
        <v>21</v>
      </c>
      <c r="B27" s="53" t="s">
        <v>94</v>
      </c>
      <c r="C27" s="55" t="s">
        <v>95</v>
      </c>
      <c r="D27" s="58" t="s">
        <v>81</v>
      </c>
      <c r="E27" s="52" t="s">
        <v>125</v>
      </c>
      <c r="F27" s="81">
        <f>'Ky 1'!M25</f>
        <v>6</v>
      </c>
      <c r="G27" s="81"/>
      <c r="H27" s="81">
        <f>'Ky 1'!AA25</f>
        <v>6</v>
      </c>
      <c r="I27" s="81"/>
      <c r="J27" s="68">
        <f>'Ky 1'!AO25</f>
        <v>8</v>
      </c>
      <c r="K27" s="82"/>
      <c r="L27" s="68">
        <f>'Ky 1'!BC25</f>
        <v>5</v>
      </c>
      <c r="M27" s="82"/>
      <c r="N27" s="68">
        <f>'Ky 1'!BQ25</f>
        <v>8</v>
      </c>
      <c r="O27" s="68"/>
      <c r="P27" s="68">
        <f>'Ky 1'!CE25</f>
        <v>8</v>
      </c>
      <c r="Q27" s="82"/>
      <c r="R27" s="68">
        <f>'Ky 1'!CS25</f>
        <v>9</v>
      </c>
      <c r="S27" s="68"/>
      <c r="T27" s="68">
        <f>'Ky 1'!DG25</f>
        <v>5</v>
      </c>
      <c r="U27" s="68"/>
      <c r="V27" s="83"/>
      <c r="W27" s="82"/>
      <c r="X27" s="28">
        <v>20</v>
      </c>
      <c r="Y27" s="53" t="s">
        <v>94</v>
      </c>
      <c r="Z27" s="55" t="s">
        <v>95</v>
      </c>
      <c r="AA27" s="58" t="s">
        <v>81</v>
      </c>
      <c r="AB27" s="52" t="s">
        <v>125</v>
      </c>
      <c r="AC27" s="81">
        <f>'ky 2'!CS25</f>
        <v>8</v>
      </c>
      <c r="AD27" s="81"/>
      <c r="AE27" s="81">
        <f>'ky 2'!CE25</f>
        <v>0</v>
      </c>
      <c r="AF27" s="81"/>
      <c r="AG27" s="68">
        <f>'ky 2'!AO25</f>
        <v>7</v>
      </c>
      <c r="AH27" s="82"/>
      <c r="AI27" s="68">
        <f>'ky 2'!AA25</f>
        <v>5</v>
      </c>
      <c r="AJ27" s="82"/>
      <c r="AK27" s="68">
        <f>'ky 2'!BQ25</f>
        <v>7</v>
      </c>
      <c r="AL27" s="68"/>
      <c r="AM27" s="68">
        <f>'ky 2'!M25</f>
        <v>6</v>
      </c>
      <c r="AN27" s="82"/>
      <c r="AO27" s="68">
        <f>'ky 2'!BC25</f>
        <v>6</v>
      </c>
      <c r="AP27" s="68"/>
      <c r="AQ27" s="68">
        <f>'ky 2'!DG25</f>
        <v>8</v>
      </c>
      <c r="AR27" s="68"/>
      <c r="AS27" s="83">
        <f t="shared" si="0"/>
        <v>6.18</v>
      </c>
      <c r="AT27" s="82"/>
    </row>
    <row r="28" spans="1:46" ht="15" customHeight="1">
      <c r="A28" s="28">
        <v>22</v>
      </c>
      <c r="B28" s="53" t="s">
        <v>96</v>
      </c>
      <c r="C28" s="55" t="s">
        <v>97</v>
      </c>
      <c r="D28" s="56" t="s">
        <v>98</v>
      </c>
      <c r="E28" s="52" t="s">
        <v>126</v>
      </c>
      <c r="F28" s="81">
        <f>'Ky 1'!M26</f>
        <v>7</v>
      </c>
      <c r="G28" s="81"/>
      <c r="H28" s="81">
        <f>'Ky 1'!AA26</f>
        <v>8</v>
      </c>
      <c r="I28" s="81"/>
      <c r="J28" s="68">
        <f>'Ky 1'!AO26</f>
        <v>7</v>
      </c>
      <c r="K28" s="82"/>
      <c r="L28" s="68">
        <f>'Ky 1'!BC26</f>
        <v>6</v>
      </c>
      <c r="M28" s="82"/>
      <c r="N28" s="68">
        <f>'Ky 1'!BQ26</f>
        <v>5</v>
      </c>
      <c r="O28" s="68"/>
      <c r="P28" s="68">
        <f>'Ky 1'!CE26</f>
        <v>9</v>
      </c>
      <c r="Q28" s="82"/>
      <c r="R28" s="68">
        <f>'Ky 1'!CS26</f>
        <v>7</v>
      </c>
      <c r="S28" s="68"/>
      <c r="T28" s="68">
        <f>'Ky 1'!DG26</f>
        <v>6</v>
      </c>
      <c r="U28" s="68"/>
      <c r="V28" s="83"/>
      <c r="W28" s="82"/>
      <c r="X28" s="28">
        <v>21</v>
      </c>
      <c r="Y28" s="53" t="s">
        <v>96</v>
      </c>
      <c r="Z28" s="55" t="s">
        <v>97</v>
      </c>
      <c r="AA28" s="56" t="s">
        <v>98</v>
      </c>
      <c r="AB28" s="52" t="s">
        <v>126</v>
      </c>
      <c r="AC28" s="81">
        <f>'ky 2'!CS26</f>
        <v>0</v>
      </c>
      <c r="AD28" s="81"/>
      <c r="AE28" s="81">
        <f>'ky 2'!CE26</f>
        <v>0</v>
      </c>
      <c r="AF28" s="81"/>
      <c r="AG28" s="68">
        <f>'ky 2'!AO26</f>
        <v>0</v>
      </c>
      <c r="AH28" s="82"/>
      <c r="AI28" s="68">
        <f>'ky 2'!AA26</f>
        <v>0</v>
      </c>
      <c r="AJ28" s="82"/>
      <c r="AK28" s="68">
        <f>'ky 2'!BQ26</f>
        <v>8</v>
      </c>
      <c r="AL28" s="68"/>
      <c r="AM28" s="68">
        <f>'ky 2'!M26</f>
        <v>0</v>
      </c>
      <c r="AN28" s="82"/>
      <c r="AO28" s="68">
        <f>'ky 2'!BC26</f>
        <v>0</v>
      </c>
      <c r="AP28" s="68"/>
      <c r="AQ28" s="68">
        <f>'ky 2'!DG26</f>
        <v>9</v>
      </c>
      <c r="AR28" s="68"/>
      <c r="AS28" s="83">
        <f t="shared" si="0"/>
        <v>2.32</v>
      </c>
      <c r="AT28" s="82"/>
    </row>
    <row r="29" spans="1:46" ht="15" customHeight="1">
      <c r="A29" s="28">
        <v>23</v>
      </c>
      <c r="B29" s="53" t="s">
        <v>99</v>
      </c>
      <c r="C29" s="55" t="s">
        <v>100</v>
      </c>
      <c r="D29" s="58" t="s">
        <v>101</v>
      </c>
      <c r="E29" s="52" t="s">
        <v>127</v>
      </c>
      <c r="F29" s="81" t="e">
        <f>'Ky 1'!#REF!</f>
        <v>#REF!</v>
      </c>
      <c r="G29" s="81"/>
      <c r="H29" s="81" t="e">
        <f>'Ky 1'!#REF!</f>
        <v>#REF!</v>
      </c>
      <c r="I29" s="81"/>
      <c r="J29" s="68" t="e">
        <f>'Ky 1'!#REF!</f>
        <v>#REF!</v>
      </c>
      <c r="K29" s="82"/>
      <c r="L29" s="68" t="e">
        <f>'Ky 1'!#REF!</f>
        <v>#REF!</v>
      </c>
      <c r="M29" s="82"/>
      <c r="N29" s="68" t="e">
        <f>'Ky 1'!#REF!</f>
        <v>#REF!</v>
      </c>
      <c r="O29" s="68"/>
      <c r="P29" s="68" t="e">
        <f>'Ky 1'!#REF!</f>
        <v>#REF!</v>
      </c>
      <c r="Q29" s="82"/>
      <c r="R29" s="68" t="e">
        <f>'Ky 1'!#REF!</f>
        <v>#REF!</v>
      </c>
      <c r="S29" s="68"/>
      <c r="T29" s="68" t="e">
        <f>'Ky 1'!#REF!</f>
        <v>#REF!</v>
      </c>
      <c r="U29" s="68"/>
      <c r="V29" s="83"/>
      <c r="W29" s="82"/>
      <c r="X29" s="28">
        <v>22</v>
      </c>
      <c r="Y29" s="53" t="s">
        <v>99</v>
      </c>
      <c r="Z29" s="55" t="s">
        <v>100</v>
      </c>
      <c r="AA29" s="58" t="s">
        <v>101</v>
      </c>
      <c r="AB29" s="52" t="s">
        <v>127</v>
      </c>
      <c r="AC29" s="81" t="e">
        <f>'ky 2'!#REF!</f>
        <v>#REF!</v>
      </c>
      <c r="AD29" s="81"/>
      <c r="AE29" s="81" t="e">
        <f>'ky 2'!#REF!</f>
        <v>#REF!</v>
      </c>
      <c r="AF29" s="81"/>
      <c r="AG29" s="68" t="e">
        <f>'ky 2'!#REF!</f>
        <v>#REF!</v>
      </c>
      <c r="AH29" s="82"/>
      <c r="AI29" s="68" t="e">
        <f>'ky 2'!#REF!</f>
        <v>#REF!</v>
      </c>
      <c r="AJ29" s="82"/>
      <c r="AK29" s="68" t="e">
        <f>'ky 2'!#REF!</f>
        <v>#REF!</v>
      </c>
      <c r="AL29" s="68"/>
      <c r="AM29" s="68" t="e">
        <f>'ky 2'!#REF!</f>
        <v>#REF!</v>
      </c>
      <c r="AN29" s="82"/>
      <c r="AO29" s="68" t="e">
        <f>'ky 2'!#REF!</f>
        <v>#REF!</v>
      </c>
      <c r="AP29" s="68"/>
      <c r="AQ29" s="68" t="e">
        <f>'ky 2'!#REF!</f>
        <v>#REF!</v>
      </c>
      <c r="AR29" s="68"/>
      <c r="AS29" s="83" t="e">
        <f t="shared" si="0"/>
        <v>#REF!</v>
      </c>
      <c r="AT29" s="82"/>
    </row>
    <row r="30" spans="1:46" ht="15" customHeight="1">
      <c r="A30" s="28">
        <v>24</v>
      </c>
      <c r="B30" s="53" t="s">
        <v>102</v>
      </c>
      <c r="C30" s="55" t="s">
        <v>103</v>
      </c>
      <c r="D30" s="56" t="s">
        <v>104</v>
      </c>
      <c r="E30" s="52" t="s">
        <v>128</v>
      </c>
      <c r="F30" s="81">
        <f>'Ky 1'!M27</f>
        <v>6</v>
      </c>
      <c r="G30" s="81"/>
      <c r="H30" s="81">
        <f>'Ky 1'!AA27</f>
        <v>6</v>
      </c>
      <c r="I30" s="81"/>
      <c r="J30" s="68">
        <f>'Ky 1'!AO27</f>
        <v>8</v>
      </c>
      <c r="K30" s="82"/>
      <c r="L30" s="68">
        <f>'Ky 1'!BC27</f>
        <v>7</v>
      </c>
      <c r="M30" s="82"/>
      <c r="N30" s="68">
        <f>'Ky 1'!BQ27</f>
        <v>6</v>
      </c>
      <c r="O30" s="68"/>
      <c r="P30" s="68">
        <f>'Ky 1'!CE27</f>
        <v>8</v>
      </c>
      <c r="Q30" s="82"/>
      <c r="R30" s="68">
        <f>'Ky 1'!CS27</f>
        <v>6</v>
      </c>
      <c r="S30" s="68"/>
      <c r="T30" s="68">
        <f>'Ky 1'!DG27</f>
        <v>5</v>
      </c>
      <c r="U30" s="68"/>
      <c r="V30" s="83"/>
      <c r="W30" s="82"/>
      <c r="X30" s="28">
        <v>23</v>
      </c>
      <c r="Y30" s="53" t="s">
        <v>102</v>
      </c>
      <c r="Z30" s="55" t="s">
        <v>103</v>
      </c>
      <c r="AA30" s="56" t="s">
        <v>104</v>
      </c>
      <c r="AB30" s="52" t="s">
        <v>128</v>
      </c>
      <c r="AC30" s="81">
        <f>'ky 2'!CS27</f>
        <v>4</v>
      </c>
      <c r="AD30" s="81">
        <f>'ky 2'!CT27</f>
        <v>6</v>
      </c>
      <c r="AE30" s="81">
        <f>'ky 2'!CE27</f>
        <v>6</v>
      </c>
      <c r="AF30" s="81"/>
      <c r="AG30" s="68">
        <f>'ky 2'!AO27</f>
        <v>6</v>
      </c>
      <c r="AH30" s="82"/>
      <c r="AI30" s="68">
        <f>'ky 2'!AA27</f>
        <v>3</v>
      </c>
      <c r="AJ30" s="68">
        <f>'ky 2'!AB27</f>
        <v>9</v>
      </c>
      <c r="AK30" s="68">
        <f>'ky 2'!BQ27</f>
        <v>7</v>
      </c>
      <c r="AL30" s="68"/>
      <c r="AM30" s="68">
        <f>'ky 2'!M27</f>
        <v>7</v>
      </c>
      <c r="AN30" s="82"/>
      <c r="AO30" s="68">
        <f>'ky 2'!BC27</f>
        <v>6</v>
      </c>
      <c r="AP30" s="68"/>
      <c r="AQ30" s="68">
        <f>'ky 2'!DG27</f>
        <v>8</v>
      </c>
      <c r="AR30" s="68"/>
      <c r="AS30" s="83">
        <f t="shared" si="0"/>
        <v>6.82</v>
      </c>
      <c r="AT30" s="82"/>
    </row>
    <row r="31" spans="2:46" ht="15" customHeight="1">
      <c r="B31" s="170" t="s">
        <v>160</v>
      </c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76"/>
      <c r="Y31" s="170" t="s">
        <v>160</v>
      </c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</row>
    <row r="32" spans="2:46" ht="15" customHeight="1">
      <c r="B32" s="87"/>
      <c r="C32" s="87"/>
      <c r="D32" s="87"/>
      <c r="E32" s="87"/>
      <c r="F32" s="87"/>
      <c r="G32" s="87"/>
      <c r="H32" s="87"/>
      <c r="I32" s="87"/>
      <c r="J32" s="87"/>
      <c r="K32" s="171" t="s">
        <v>161</v>
      </c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76"/>
      <c r="Y32" s="87"/>
      <c r="Z32" s="87"/>
      <c r="AA32" s="87"/>
      <c r="AB32" s="87"/>
      <c r="AC32" s="87"/>
      <c r="AD32" s="87"/>
      <c r="AE32" s="87"/>
      <c r="AF32" s="87"/>
      <c r="AG32" s="87"/>
      <c r="AH32" s="171" t="s">
        <v>185</v>
      </c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</row>
    <row r="33" spans="2:46" ht="15" customHeight="1">
      <c r="B33" s="172" t="s">
        <v>162</v>
      </c>
      <c r="C33" s="172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172" t="s">
        <v>163</v>
      </c>
      <c r="O33" s="172"/>
      <c r="P33" s="172"/>
      <c r="Q33" s="172"/>
      <c r="R33" s="172"/>
      <c r="S33" s="172"/>
      <c r="T33" s="172"/>
      <c r="U33" s="172"/>
      <c r="V33" s="172"/>
      <c r="W33" s="87"/>
      <c r="X33" s="76"/>
      <c r="Y33" s="172" t="s">
        <v>162</v>
      </c>
      <c r="Z33" s="172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172" t="s">
        <v>163</v>
      </c>
      <c r="AL33" s="172"/>
      <c r="AM33" s="172"/>
      <c r="AN33" s="172"/>
      <c r="AO33" s="172"/>
      <c r="AP33" s="172"/>
      <c r="AQ33" s="172"/>
      <c r="AR33" s="172"/>
      <c r="AS33" s="172"/>
      <c r="AT33" s="87"/>
    </row>
    <row r="34" spans="2:46" ht="15" customHeight="1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76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</row>
    <row r="35" spans="2:46" ht="15" customHeight="1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76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</row>
    <row r="36" spans="24:46" ht="15" customHeight="1">
      <c r="X36" s="76"/>
      <c r="Y36" s="76"/>
      <c r="Z36" s="76"/>
      <c r="AA36" s="76"/>
      <c r="AB36" s="89"/>
      <c r="AC36" s="89"/>
      <c r="AD36" s="89"/>
      <c r="AE36" s="89"/>
      <c r="AF36" s="89"/>
      <c r="AG36" s="76"/>
      <c r="AH36" s="76"/>
      <c r="AI36" s="76"/>
      <c r="AJ36" s="76"/>
      <c r="AK36" s="76"/>
      <c r="AL36" s="76"/>
      <c r="AM36" s="76"/>
      <c r="AN36" s="76"/>
      <c r="AO36" s="76"/>
      <c r="AP36" s="90"/>
      <c r="AQ36" s="76"/>
      <c r="AR36" s="76"/>
      <c r="AS36" s="76"/>
      <c r="AT36" s="76"/>
    </row>
    <row r="37" spans="3:46" ht="15" customHeight="1">
      <c r="C37" s="91"/>
      <c r="D37" s="91"/>
      <c r="X37" s="76"/>
      <c r="Y37" s="76"/>
      <c r="Z37" s="91"/>
      <c r="AA37" s="91"/>
      <c r="AB37" s="89"/>
      <c r="AC37" s="89"/>
      <c r="AD37" s="89"/>
      <c r="AE37" s="89"/>
      <c r="AF37" s="89"/>
      <c r="AG37" s="76"/>
      <c r="AH37" s="76"/>
      <c r="AI37" s="76"/>
      <c r="AJ37" s="76"/>
      <c r="AK37" s="76"/>
      <c r="AL37" s="76"/>
      <c r="AM37" s="76"/>
      <c r="AN37" s="76"/>
      <c r="AO37" s="76"/>
      <c r="AP37" s="90"/>
      <c r="AQ37" s="76"/>
      <c r="AR37" s="76"/>
      <c r="AS37" s="76"/>
      <c r="AT37" s="76"/>
    </row>
    <row r="38" spans="2:46" ht="15" customHeight="1">
      <c r="B38" s="169" t="s">
        <v>172</v>
      </c>
      <c r="C38" s="169"/>
      <c r="D38" s="92"/>
      <c r="E38" s="93"/>
      <c r="F38" s="93"/>
      <c r="G38" s="93"/>
      <c r="H38" s="93"/>
      <c r="I38" s="93"/>
      <c r="J38" s="94"/>
      <c r="K38" s="94"/>
      <c r="L38" s="94"/>
      <c r="M38" s="94"/>
      <c r="N38" s="169" t="s">
        <v>164</v>
      </c>
      <c r="O38" s="169"/>
      <c r="P38" s="169"/>
      <c r="Q38" s="169"/>
      <c r="R38" s="169"/>
      <c r="S38" s="169"/>
      <c r="T38" s="169"/>
      <c r="U38" s="169"/>
      <c r="V38" s="169"/>
      <c r="X38" s="76"/>
      <c r="Y38" s="169" t="s">
        <v>172</v>
      </c>
      <c r="Z38" s="169"/>
      <c r="AA38" s="92"/>
      <c r="AB38" s="93"/>
      <c r="AC38" s="93"/>
      <c r="AD38" s="93"/>
      <c r="AE38" s="93"/>
      <c r="AF38" s="93"/>
      <c r="AG38" s="94"/>
      <c r="AH38" s="94"/>
      <c r="AI38" s="94"/>
      <c r="AJ38" s="94"/>
      <c r="AK38" s="169" t="s">
        <v>186</v>
      </c>
      <c r="AL38" s="169"/>
      <c r="AM38" s="169"/>
      <c r="AN38" s="169"/>
      <c r="AO38" s="169"/>
      <c r="AP38" s="169"/>
      <c r="AQ38" s="169"/>
      <c r="AR38" s="169"/>
      <c r="AS38" s="169"/>
      <c r="AT38" s="76"/>
    </row>
    <row r="39" spans="24:46" ht="15" customHeight="1">
      <c r="X39" s="76"/>
      <c r="Y39" s="76"/>
      <c r="Z39" s="76"/>
      <c r="AA39" s="76"/>
      <c r="AB39" s="89"/>
      <c r="AC39" s="89"/>
      <c r="AD39" s="89"/>
      <c r="AE39" s="89"/>
      <c r="AF39" s="89"/>
      <c r="AG39" s="76"/>
      <c r="AH39" s="76"/>
      <c r="AI39" s="76"/>
      <c r="AJ39" s="76"/>
      <c r="AK39" s="76"/>
      <c r="AL39" s="76"/>
      <c r="AM39" s="76"/>
      <c r="AN39" s="76"/>
      <c r="AO39" s="76"/>
      <c r="AP39" s="90"/>
      <c r="AQ39" s="76"/>
      <c r="AR39" s="76"/>
      <c r="AS39" s="76"/>
      <c r="AT39" s="76"/>
    </row>
  </sheetData>
  <mergeCells count="64">
    <mergeCell ref="Y38:Z38"/>
    <mergeCell ref="AK38:AS38"/>
    <mergeCell ref="Y31:AT31"/>
    <mergeCell ref="AH32:AT32"/>
    <mergeCell ref="Y33:Z33"/>
    <mergeCell ref="AK33:AS33"/>
    <mergeCell ref="AS5:AT5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K5:AL5"/>
    <mergeCell ref="AM5:AN5"/>
    <mergeCell ref="AO5:AP5"/>
    <mergeCell ref="AQ5:AR5"/>
    <mergeCell ref="AC5:AD5"/>
    <mergeCell ref="AE5:AF5"/>
    <mergeCell ref="AG5:AH5"/>
    <mergeCell ref="AI5:AJ5"/>
    <mergeCell ref="X5:X7"/>
    <mergeCell ref="Y5:Y7"/>
    <mergeCell ref="Z5:AA7"/>
    <mergeCell ref="AB5:AB7"/>
    <mergeCell ref="Y1:AB1"/>
    <mergeCell ref="Y2:AB2"/>
    <mergeCell ref="Y3:AB3"/>
    <mergeCell ref="AC3:AT3"/>
    <mergeCell ref="B38:C38"/>
    <mergeCell ref="N38:V38"/>
    <mergeCell ref="B31:W31"/>
    <mergeCell ref="K32:W32"/>
    <mergeCell ref="B33:C33"/>
    <mergeCell ref="N33:V33"/>
    <mergeCell ref="V5:W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N5:O5"/>
    <mergeCell ref="P5:Q5"/>
    <mergeCell ref="R5:S5"/>
    <mergeCell ref="T5:U5"/>
    <mergeCell ref="F5:G5"/>
    <mergeCell ref="H5:I5"/>
    <mergeCell ref="J5:K5"/>
    <mergeCell ref="L5:M5"/>
    <mergeCell ref="A5:A7"/>
    <mergeCell ref="B5:B7"/>
    <mergeCell ref="C5:D7"/>
    <mergeCell ref="E5:E7"/>
    <mergeCell ref="B1:E1"/>
    <mergeCell ref="B2:E2"/>
    <mergeCell ref="B3:E3"/>
    <mergeCell ref="F3:W3"/>
  </mergeCells>
  <conditionalFormatting sqref="S23 U17 U23:U24 J8:J30 T8:T30 N8:N30 P8:P30 R8:R30 F8:F30 L8:L30 H8:H30 O8 U12:U13 AE8:AE30 AO8:AO30 AI8:AI30 AK8:AK30 AM8:AM30 AQ8:AQ30 AG8:AG30 AC8:AC30 AF22 AD30 AJ23 AJ30 AJ25 AP24 AP13">
    <cfRule type="cellIs" priority="1" dxfId="0" operator="lessThan" stopIfTrue="1">
      <formula>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H28"/>
  <sheetViews>
    <sheetView workbookViewId="0" topLeftCell="A7">
      <selection activeCell="DG23" sqref="DG23"/>
    </sheetView>
  </sheetViews>
  <sheetFormatPr defaultColWidth="9.140625" defaultRowHeight="12.75"/>
  <cols>
    <col min="1" max="1" width="5.28125" style="0" customWidth="1"/>
    <col min="2" max="2" width="11.7109375" style="0" customWidth="1"/>
    <col min="3" max="3" width="16.00390625" style="0" customWidth="1"/>
    <col min="4" max="4" width="7.421875" style="0" customWidth="1"/>
    <col min="5" max="5" width="12.421875" style="0" customWidth="1"/>
    <col min="6" max="10" width="4.7109375" style="0" customWidth="1"/>
    <col min="11" max="11" width="7.8515625" style="71" customWidth="1"/>
    <col min="12" max="12" width="7.28125" style="0" customWidth="1"/>
    <col min="13" max="13" width="7.57421875" style="0" customWidth="1"/>
    <col min="15" max="15" width="5.28125" style="0" customWidth="1"/>
    <col min="16" max="16" width="11.7109375" style="0" customWidth="1"/>
    <col min="17" max="17" width="16.00390625" style="0" customWidth="1"/>
    <col min="18" max="18" width="7.421875" style="0" customWidth="1"/>
    <col min="19" max="19" width="12.421875" style="0" customWidth="1"/>
    <col min="20" max="24" width="4.7109375" style="0" customWidth="1"/>
    <col min="25" max="25" width="7.8515625" style="71" customWidth="1"/>
    <col min="26" max="26" width="7.28125" style="0" customWidth="1"/>
    <col min="27" max="27" width="7.57421875" style="0" customWidth="1"/>
    <col min="29" max="29" width="5.28125" style="0" customWidth="1"/>
    <col min="30" max="30" width="11.7109375" style="0" customWidth="1"/>
    <col min="31" max="31" width="16.00390625" style="0" customWidth="1"/>
    <col min="32" max="32" width="7.421875" style="0" customWidth="1"/>
    <col min="33" max="33" width="12.421875" style="0" customWidth="1"/>
    <col min="34" max="38" width="4.7109375" style="0" customWidth="1"/>
    <col min="39" max="39" width="7.8515625" style="71" customWidth="1"/>
    <col min="40" max="40" width="7.28125" style="0" customWidth="1"/>
    <col min="41" max="41" width="7.57421875" style="0" customWidth="1"/>
    <col min="43" max="43" width="5.28125" style="0" customWidth="1"/>
    <col min="44" max="44" width="11.7109375" style="0" customWidth="1"/>
    <col min="45" max="45" width="16.00390625" style="0" customWidth="1"/>
    <col min="46" max="46" width="7.421875" style="0" customWidth="1"/>
    <col min="47" max="47" width="12.421875" style="0" customWidth="1"/>
    <col min="48" max="52" width="4.7109375" style="0" customWidth="1"/>
    <col min="53" max="53" width="7.8515625" style="71" customWidth="1"/>
    <col min="54" max="54" width="7.28125" style="0" customWidth="1"/>
    <col min="55" max="55" width="7.57421875" style="0" customWidth="1"/>
    <col min="57" max="57" width="5.28125" style="0" customWidth="1"/>
    <col min="58" max="58" width="11.7109375" style="0" customWidth="1"/>
    <col min="59" max="59" width="16.00390625" style="0" customWidth="1"/>
    <col min="60" max="60" width="7.421875" style="0" customWidth="1"/>
    <col min="61" max="61" width="12.421875" style="0" customWidth="1"/>
    <col min="62" max="66" width="4.7109375" style="0" customWidth="1"/>
    <col min="67" max="67" width="7.8515625" style="71" customWidth="1"/>
    <col min="68" max="68" width="7.28125" style="0" customWidth="1"/>
    <col min="69" max="69" width="7.57421875" style="0" customWidth="1"/>
    <col min="71" max="71" width="5.28125" style="0" customWidth="1"/>
    <col min="72" max="72" width="11.7109375" style="0" customWidth="1"/>
    <col min="73" max="73" width="16.00390625" style="0" customWidth="1"/>
    <col min="74" max="74" width="7.421875" style="0" customWidth="1"/>
    <col min="75" max="75" width="12.421875" style="0" customWidth="1"/>
    <col min="76" max="80" width="4.7109375" style="0" customWidth="1"/>
    <col min="81" max="81" width="7.8515625" style="71" customWidth="1"/>
    <col min="82" max="82" width="7.28125" style="0" customWidth="1"/>
    <col min="83" max="83" width="7.57421875" style="0" customWidth="1"/>
    <col min="85" max="85" width="5.28125" style="0" customWidth="1"/>
    <col min="86" max="86" width="11.7109375" style="0" customWidth="1"/>
    <col min="87" max="87" width="16.00390625" style="0" customWidth="1"/>
    <col min="88" max="88" width="7.421875" style="0" customWidth="1"/>
    <col min="89" max="89" width="12.421875" style="0" customWidth="1"/>
    <col min="90" max="94" width="4.7109375" style="0" customWidth="1"/>
    <col min="95" max="95" width="7.8515625" style="71" customWidth="1"/>
    <col min="96" max="96" width="7.28125" style="0" customWidth="1"/>
    <col min="97" max="97" width="7.57421875" style="0" customWidth="1"/>
    <col min="99" max="99" width="5.28125" style="0" customWidth="1"/>
    <col min="100" max="100" width="11.7109375" style="0" customWidth="1"/>
    <col min="101" max="101" width="16.00390625" style="0" customWidth="1"/>
    <col min="102" max="102" width="7.421875" style="0" customWidth="1"/>
    <col min="103" max="103" width="12.421875" style="0" customWidth="1"/>
    <col min="104" max="108" width="4.7109375" style="0" customWidth="1"/>
    <col min="109" max="109" width="7.8515625" style="71" customWidth="1"/>
    <col min="110" max="110" width="7.28125" style="0" customWidth="1"/>
    <col min="111" max="111" width="7.57421875" style="0" customWidth="1"/>
  </cols>
  <sheetData>
    <row r="1" spans="2:112" ht="14.25">
      <c r="B1" s="61" t="s">
        <v>129</v>
      </c>
      <c r="C1" s="61"/>
      <c r="D1" s="61"/>
      <c r="E1" s="61"/>
      <c r="F1" s="181" t="s">
        <v>130</v>
      </c>
      <c r="G1" s="181"/>
      <c r="H1" s="181"/>
      <c r="I1" s="181"/>
      <c r="J1" s="181"/>
      <c r="K1" s="181"/>
      <c r="L1" s="181"/>
      <c r="M1" s="181"/>
      <c r="N1" s="61"/>
      <c r="P1" s="61" t="s">
        <v>129</v>
      </c>
      <c r="Q1" s="61"/>
      <c r="R1" s="61"/>
      <c r="S1" s="61"/>
      <c r="T1" s="181" t="s">
        <v>130</v>
      </c>
      <c r="U1" s="181"/>
      <c r="V1" s="181"/>
      <c r="W1" s="181"/>
      <c r="X1" s="181"/>
      <c r="Y1" s="181"/>
      <c r="Z1" s="181"/>
      <c r="AA1" s="181"/>
      <c r="AB1" s="61"/>
      <c r="AD1" s="61" t="s">
        <v>129</v>
      </c>
      <c r="AE1" s="61"/>
      <c r="AF1" s="61"/>
      <c r="AG1" s="61"/>
      <c r="AH1" s="181" t="s">
        <v>130</v>
      </c>
      <c r="AI1" s="181"/>
      <c r="AJ1" s="181"/>
      <c r="AK1" s="181"/>
      <c r="AL1" s="181"/>
      <c r="AM1" s="181"/>
      <c r="AN1" s="181"/>
      <c r="AO1" s="181"/>
      <c r="AP1" s="61"/>
      <c r="AR1" s="61" t="s">
        <v>129</v>
      </c>
      <c r="AS1" s="61"/>
      <c r="AT1" s="61"/>
      <c r="AU1" s="61"/>
      <c r="AV1" s="181" t="s">
        <v>130</v>
      </c>
      <c r="AW1" s="181"/>
      <c r="AX1" s="181"/>
      <c r="AY1" s="181"/>
      <c r="AZ1" s="181"/>
      <c r="BA1" s="181"/>
      <c r="BB1" s="181"/>
      <c r="BC1" s="181"/>
      <c r="BD1" s="61"/>
      <c r="BF1" s="61" t="s">
        <v>129</v>
      </c>
      <c r="BG1" s="61"/>
      <c r="BH1" s="61"/>
      <c r="BI1" s="61"/>
      <c r="BJ1" s="181" t="s">
        <v>130</v>
      </c>
      <c r="BK1" s="181"/>
      <c r="BL1" s="181"/>
      <c r="BM1" s="181"/>
      <c r="BN1" s="181"/>
      <c r="BO1" s="181"/>
      <c r="BP1" s="181"/>
      <c r="BQ1" s="181"/>
      <c r="BR1" s="61"/>
      <c r="BT1" s="61" t="s">
        <v>129</v>
      </c>
      <c r="BU1" s="61"/>
      <c r="BV1" s="61"/>
      <c r="BW1" s="61"/>
      <c r="BX1" s="181" t="s">
        <v>130</v>
      </c>
      <c r="BY1" s="181"/>
      <c r="BZ1" s="181"/>
      <c r="CA1" s="181"/>
      <c r="CB1" s="181"/>
      <c r="CC1" s="181"/>
      <c r="CD1" s="181"/>
      <c r="CE1" s="181"/>
      <c r="CF1" s="61"/>
      <c r="CH1" s="61" t="s">
        <v>129</v>
      </c>
      <c r="CI1" s="61"/>
      <c r="CJ1" s="61"/>
      <c r="CK1" s="61"/>
      <c r="CL1" s="181" t="s">
        <v>130</v>
      </c>
      <c r="CM1" s="181"/>
      <c r="CN1" s="181"/>
      <c r="CO1" s="181"/>
      <c r="CP1" s="181"/>
      <c r="CQ1" s="181"/>
      <c r="CR1" s="181"/>
      <c r="CS1" s="181"/>
      <c r="CT1" s="61"/>
      <c r="CV1" s="61" t="s">
        <v>129</v>
      </c>
      <c r="CW1" s="61"/>
      <c r="CX1" s="61"/>
      <c r="CY1" s="61"/>
      <c r="CZ1" s="181" t="s">
        <v>130</v>
      </c>
      <c r="DA1" s="181"/>
      <c r="DB1" s="181"/>
      <c r="DC1" s="181"/>
      <c r="DD1" s="181"/>
      <c r="DE1" s="181"/>
      <c r="DF1" s="181"/>
      <c r="DG1" s="181"/>
      <c r="DH1" s="61"/>
    </row>
    <row r="2" spans="2:112" ht="14.25">
      <c r="B2" s="61" t="s">
        <v>131</v>
      </c>
      <c r="C2" s="61"/>
      <c r="D2" s="61"/>
      <c r="E2" s="61"/>
      <c r="F2" s="181" t="s">
        <v>132</v>
      </c>
      <c r="G2" s="181"/>
      <c r="H2" s="181"/>
      <c r="I2" s="181"/>
      <c r="J2" s="181"/>
      <c r="K2" s="181"/>
      <c r="L2" s="181"/>
      <c r="M2" s="181"/>
      <c r="N2" s="61"/>
      <c r="P2" s="61" t="s">
        <v>131</v>
      </c>
      <c r="Q2" s="61"/>
      <c r="R2" s="61"/>
      <c r="S2" s="61"/>
      <c r="T2" s="181" t="s">
        <v>132</v>
      </c>
      <c r="U2" s="181"/>
      <c r="V2" s="181"/>
      <c r="W2" s="181"/>
      <c r="X2" s="181"/>
      <c r="Y2" s="181"/>
      <c r="Z2" s="181"/>
      <c r="AA2" s="181"/>
      <c r="AB2" s="61"/>
      <c r="AD2" s="61" t="s">
        <v>131</v>
      </c>
      <c r="AE2" s="61"/>
      <c r="AF2" s="61"/>
      <c r="AG2" s="61"/>
      <c r="AH2" s="181" t="s">
        <v>132</v>
      </c>
      <c r="AI2" s="181"/>
      <c r="AJ2" s="181"/>
      <c r="AK2" s="181"/>
      <c r="AL2" s="181"/>
      <c r="AM2" s="181"/>
      <c r="AN2" s="181"/>
      <c r="AO2" s="181"/>
      <c r="AP2" s="61"/>
      <c r="AR2" s="61" t="s">
        <v>131</v>
      </c>
      <c r="AS2" s="61"/>
      <c r="AT2" s="61"/>
      <c r="AU2" s="61"/>
      <c r="AV2" s="181" t="s">
        <v>132</v>
      </c>
      <c r="AW2" s="181"/>
      <c r="AX2" s="181"/>
      <c r="AY2" s="181"/>
      <c r="AZ2" s="181"/>
      <c r="BA2" s="181"/>
      <c r="BB2" s="181"/>
      <c r="BC2" s="181"/>
      <c r="BD2" s="61"/>
      <c r="BF2" s="61" t="s">
        <v>131</v>
      </c>
      <c r="BG2" s="61"/>
      <c r="BH2" s="61"/>
      <c r="BI2" s="61"/>
      <c r="BJ2" s="181" t="s">
        <v>132</v>
      </c>
      <c r="BK2" s="181"/>
      <c r="BL2" s="181"/>
      <c r="BM2" s="181"/>
      <c r="BN2" s="181"/>
      <c r="BO2" s="181"/>
      <c r="BP2" s="181"/>
      <c r="BQ2" s="181"/>
      <c r="BR2" s="61"/>
      <c r="BT2" s="61" t="s">
        <v>131</v>
      </c>
      <c r="BU2" s="61"/>
      <c r="BV2" s="61"/>
      <c r="BW2" s="61"/>
      <c r="BX2" s="181" t="s">
        <v>132</v>
      </c>
      <c r="BY2" s="181"/>
      <c r="BZ2" s="181"/>
      <c r="CA2" s="181"/>
      <c r="CB2" s="181"/>
      <c r="CC2" s="181"/>
      <c r="CD2" s="181"/>
      <c r="CE2" s="181"/>
      <c r="CF2" s="61"/>
      <c r="CH2" s="61" t="s">
        <v>131</v>
      </c>
      <c r="CI2" s="61"/>
      <c r="CJ2" s="61"/>
      <c r="CK2" s="61"/>
      <c r="CL2" s="181" t="s">
        <v>132</v>
      </c>
      <c r="CM2" s="181"/>
      <c r="CN2" s="181"/>
      <c r="CO2" s="181"/>
      <c r="CP2" s="181"/>
      <c r="CQ2" s="181"/>
      <c r="CR2" s="181"/>
      <c r="CS2" s="181"/>
      <c r="CT2" s="61"/>
      <c r="CV2" s="61" t="s">
        <v>131</v>
      </c>
      <c r="CW2" s="61"/>
      <c r="CX2" s="61"/>
      <c r="CY2" s="61"/>
      <c r="CZ2" s="181" t="s">
        <v>132</v>
      </c>
      <c r="DA2" s="181"/>
      <c r="DB2" s="181"/>
      <c r="DC2" s="181"/>
      <c r="DD2" s="181"/>
      <c r="DE2" s="181"/>
      <c r="DF2" s="181"/>
      <c r="DG2" s="181"/>
      <c r="DH2" s="61"/>
    </row>
    <row r="3" spans="2:112" ht="12.75">
      <c r="B3" s="62"/>
      <c r="C3" s="62"/>
      <c r="D3" s="62"/>
      <c r="E3" s="62"/>
      <c r="F3" s="62"/>
      <c r="G3" s="62"/>
      <c r="H3" s="62"/>
      <c r="I3" s="62"/>
      <c r="J3" s="62"/>
      <c r="K3" s="63"/>
      <c r="L3" s="62"/>
      <c r="M3" s="62"/>
      <c r="N3" s="62"/>
      <c r="P3" s="62"/>
      <c r="Q3" s="62"/>
      <c r="R3" s="62"/>
      <c r="S3" s="62"/>
      <c r="T3" s="62"/>
      <c r="U3" s="62"/>
      <c r="V3" s="62"/>
      <c r="W3" s="62"/>
      <c r="X3" s="62"/>
      <c r="Y3" s="63"/>
      <c r="Z3" s="62"/>
      <c r="AA3" s="62"/>
      <c r="AB3" s="62"/>
      <c r="AD3" s="62"/>
      <c r="AE3" s="62"/>
      <c r="AF3" s="62"/>
      <c r="AG3" s="62"/>
      <c r="AH3" s="62"/>
      <c r="AI3" s="62"/>
      <c r="AJ3" s="62"/>
      <c r="AK3" s="62"/>
      <c r="AL3" s="62"/>
      <c r="AM3" s="63"/>
      <c r="AN3" s="62"/>
      <c r="AO3" s="62"/>
      <c r="AP3" s="62"/>
      <c r="AR3" s="62"/>
      <c r="AS3" s="62"/>
      <c r="AT3" s="62"/>
      <c r="AU3" s="62"/>
      <c r="AV3" s="62"/>
      <c r="AW3" s="62"/>
      <c r="AX3" s="62"/>
      <c r="AY3" s="62"/>
      <c r="AZ3" s="62"/>
      <c r="BA3" s="63"/>
      <c r="BB3" s="62"/>
      <c r="BC3" s="62"/>
      <c r="BD3" s="62"/>
      <c r="BF3" s="62"/>
      <c r="BG3" s="62"/>
      <c r="BH3" s="62"/>
      <c r="BI3" s="62"/>
      <c r="BJ3" s="62"/>
      <c r="BK3" s="62"/>
      <c r="BL3" s="62"/>
      <c r="BM3" s="62"/>
      <c r="BN3" s="62"/>
      <c r="BO3" s="63"/>
      <c r="BP3" s="62"/>
      <c r="BQ3" s="62"/>
      <c r="BR3" s="62"/>
      <c r="BT3" s="62"/>
      <c r="BU3" s="62"/>
      <c r="BV3" s="62"/>
      <c r="BW3" s="62"/>
      <c r="BX3" s="62"/>
      <c r="BY3" s="62"/>
      <c r="BZ3" s="62"/>
      <c r="CA3" s="62"/>
      <c r="CB3" s="62"/>
      <c r="CC3" s="63"/>
      <c r="CD3" s="62"/>
      <c r="CE3" s="62"/>
      <c r="CF3" s="62"/>
      <c r="CH3" s="62"/>
      <c r="CI3" s="62"/>
      <c r="CJ3" s="62"/>
      <c r="CK3" s="62"/>
      <c r="CL3" s="62"/>
      <c r="CM3" s="62"/>
      <c r="CN3" s="62"/>
      <c r="CO3" s="62"/>
      <c r="CP3" s="62"/>
      <c r="CQ3" s="63"/>
      <c r="CR3" s="62"/>
      <c r="CS3" s="62"/>
      <c r="CT3" s="62"/>
      <c r="CV3" s="62"/>
      <c r="CW3" s="62"/>
      <c r="CX3" s="62"/>
      <c r="CY3" s="62"/>
      <c r="CZ3" s="62"/>
      <c r="DA3" s="62"/>
      <c r="DB3" s="62"/>
      <c r="DC3" s="62"/>
      <c r="DD3" s="62"/>
      <c r="DE3" s="63"/>
      <c r="DF3" s="62"/>
      <c r="DG3" s="62"/>
      <c r="DH3" s="62"/>
    </row>
    <row r="4" spans="2:112" ht="12.75">
      <c r="B4" s="182" t="s">
        <v>141</v>
      </c>
      <c r="C4" s="183"/>
      <c r="D4" s="183"/>
      <c r="E4" s="183"/>
      <c r="F4" s="184" t="s">
        <v>142</v>
      </c>
      <c r="G4" s="184"/>
      <c r="H4" s="184"/>
      <c r="I4" s="184"/>
      <c r="J4" s="184"/>
      <c r="K4" s="184"/>
      <c r="L4" s="184"/>
      <c r="M4" s="184"/>
      <c r="N4" s="184"/>
      <c r="P4" s="182" t="s">
        <v>141</v>
      </c>
      <c r="Q4" s="183"/>
      <c r="R4" s="183"/>
      <c r="S4" s="183"/>
      <c r="T4" s="184" t="s">
        <v>133</v>
      </c>
      <c r="U4" s="184"/>
      <c r="V4" s="184"/>
      <c r="W4" s="184"/>
      <c r="X4" s="184"/>
      <c r="Y4" s="184"/>
      <c r="Z4" s="184"/>
      <c r="AA4" s="184"/>
      <c r="AB4" s="184"/>
      <c r="AD4" s="182" t="s">
        <v>141</v>
      </c>
      <c r="AE4" s="183"/>
      <c r="AF4" s="183"/>
      <c r="AG4" s="183"/>
      <c r="AH4" s="184" t="s">
        <v>143</v>
      </c>
      <c r="AI4" s="184"/>
      <c r="AJ4" s="184"/>
      <c r="AK4" s="184"/>
      <c r="AL4" s="184"/>
      <c r="AM4" s="184"/>
      <c r="AN4" s="184"/>
      <c r="AO4" s="184"/>
      <c r="AP4" s="184"/>
      <c r="AR4" s="182" t="s">
        <v>141</v>
      </c>
      <c r="AS4" s="183"/>
      <c r="AT4" s="183"/>
      <c r="AU4" s="183"/>
      <c r="AV4" s="184" t="s">
        <v>144</v>
      </c>
      <c r="AW4" s="184"/>
      <c r="AX4" s="184"/>
      <c r="AY4" s="184"/>
      <c r="AZ4" s="184"/>
      <c r="BA4" s="184"/>
      <c r="BB4" s="184"/>
      <c r="BC4" s="184"/>
      <c r="BD4" s="184"/>
      <c r="BF4" s="182" t="s">
        <v>141</v>
      </c>
      <c r="BG4" s="183"/>
      <c r="BH4" s="183"/>
      <c r="BI4" s="183"/>
      <c r="BJ4" s="184" t="s">
        <v>145</v>
      </c>
      <c r="BK4" s="184"/>
      <c r="BL4" s="184"/>
      <c r="BM4" s="184"/>
      <c r="BN4" s="184"/>
      <c r="BO4" s="184"/>
      <c r="BP4" s="184"/>
      <c r="BQ4" s="184"/>
      <c r="BR4" s="184"/>
      <c r="BT4" s="182" t="s">
        <v>141</v>
      </c>
      <c r="BU4" s="183"/>
      <c r="BV4" s="183"/>
      <c r="BW4" s="183"/>
      <c r="BX4" s="184" t="s">
        <v>146</v>
      </c>
      <c r="BY4" s="184"/>
      <c r="BZ4" s="184"/>
      <c r="CA4" s="184"/>
      <c r="CB4" s="184"/>
      <c r="CC4" s="184"/>
      <c r="CD4" s="184"/>
      <c r="CE4" s="184"/>
      <c r="CF4" s="184"/>
      <c r="CH4" s="182" t="s">
        <v>141</v>
      </c>
      <c r="CI4" s="183"/>
      <c r="CJ4" s="183"/>
      <c r="CK4" s="183"/>
      <c r="CL4" s="184" t="s">
        <v>147</v>
      </c>
      <c r="CM4" s="184"/>
      <c r="CN4" s="184"/>
      <c r="CO4" s="184"/>
      <c r="CP4" s="184"/>
      <c r="CQ4" s="184"/>
      <c r="CR4" s="184"/>
      <c r="CS4" s="184"/>
      <c r="CT4" s="184"/>
      <c r="CV4" s="182" t="s">
        <v>141</v>
      </c>
      <c r="CW4" s="183"/>
      <c r="CX4" s="183"/>
      <c r="CY4" s="183"/>
      <c r="CZ4" s="184" t="s">
        <v>148</v>
      </c>
      <c r="DA4" s="184"/>
      <c r="DB4" s="184"/>
      <c r="DC4" s="184"/>
      <c r="DD4" s="184"/>
      <c r="DE4" s="184"/>
      <c r="DF4" s="184"/>
      <c r="DG4" s="184"/>
      <c r="DH4" s="184"/>
    </row>
    <row r="5" spans="1:112" ht="12.75">
      <c r="A5" s="179" t="s">
        <v>0</v>
      </c>
      <c r="B5" s="180" t="s">
        <v>1</v>
      </c>
      <c r="C5" s="173" t="s">
        <v>134</v>
      </c>
      <c r="D5" s="173" t="s">
        <v>135</v>
      </c>
      <c r="E5" s="173" t="s">
        <v>3</v>
      </c>
      <c r="F5" s="176"/>
      <c r="G5" s="177"/>
      <c r="H5" s="177"/>
      <c r="I5" s="177"/>
      <c r="J5" s="178"/>
      <c r="K5" s="176"/>
      <c r="L5" s="178"/>
      <c r="M5" s="176"/>
      <c r="N5" s="178"/>
      <c r="O5" s="179" t="s">
        <v>0</v>
      </c>
      <c r="P5" s="180" t="s">
        <v>1</v>
      </c>
      <c r="Q5" s="173" t="s">
        <v>134</v>
      </c>
      <c r="R5" s="173" t="s">
        <v>135</v>
      </c>
      <c r="S5" s="173" t="s">
        <v>3</v>
      </c>
      <c r="T5" s="176"/>
      <c r="U5" s="177"/>
      <c r="V5" s="177"/>
      <c r="W5" s="177"/>
      <c r="X5" s="178"/>
      <c r="Y5" s="176"/>
      <c r="Z5" s="178"/>
      <c r="AA5" s="176"/>
      <c r="AB5" s="178"/>
      <c r="AC5" s="179" t="s">
        <v>0</v>
      </c>
      <c r="AD5" s="180" t="s">
        <v>1</v>
      </c>
      <c r="AE5" s="173" t="s">
        <v>134</v>
      </c>
      <c r="AF5" s="173" t="s">
        <v>135</v>
      </c>
      <c r="AG5" s="173" t="s">
        <v>3</v>
      </c>
      <c r="AH5" s="176"/>
      <c r="AI5" s="177"/>
      <c r="AJ5" s="177"/>
      <c r="AK5" s="177"/>
      <c r="AL5" s="178"/>
      <c r="AM5" s="176"/>
      <c r="AN5" s="178"/>
      <c r="AO5" s="176"/>
      <c r="AP5" s="178"/>
      <c r="AQ5" s="179" t="s">
        <v>0</v>
      </c>
      <c r="AR5" s="180" t="s">
        <v>1</v>
      </c>
      <c r="AS5" s="173" t="s">
        <v>134</v>
      </c>
      <c r="AT5" s="173" t="s">
        <v>135</v>
      </c>
      <c r="AU5" s="173" t="s">
        <v>3</v>
      </c>
      <c r="AV5" s="176"/>
      <c r="AW5" s="177"/>
      <c r="AX5" s="177"/>
      <c r="AY5" s="177"/>
      <c r="AZ5" s="178"/>
      <c r="BA5" s="176"/>
      <c r="BB5" s="178"/>
      <c r="BC5" s="176"/>
      <c r="BD5" s="178"/>
      <c r="BE5" s="179" t="s">
        <v>0</v>
      </c>
      <c r="BF5" s="180" t="s">
        <v>1</v>
      </c>
      <c r="BG5" s="173" t="s">
        <v>134</v>
      </c>
      <c r="BH5" s="173" t="s">
        <v>135</v>
      </c>
      <c r="BI5" s="173" t="s">
        <v>3</v>
      </c>
      <c r="BJ5" s="176"/>
      <c r="BK5" s="177"/>
      <c r="BL5" s="177"/>
      <c r="BM5" s="177"/>
      <c r="BN5" s="178"/>
      <c r="BO5" s="176"/>
      <c r="BP5" s="178"/>
      <c r="BQ5" s="176"/>
      <c r="BR5" s="178"/>
      <c r="BS5" s="179" t="s">
        <v>0</v>
      </c>
      <c r="BT5" s="180" t="s">
        <v>1</v>
      </c>
      <c r="BU5" s="173" t="s">
        <v>134</v>
      </c>
      <c r="BV5" s="173" t="s">
        <v>135</v>
      </c>
      <c r="BW5" s="173" t="s">
        <v>3</v>
      </c>
      <c r="BX5" s="176"/>
      <c r="BY5" s="177"/>
      <c r="BZ5" s="177"/>
      <c r="CA5" s="177"/>
      <c r="CB5" s="178"/>
      <c r="CC5" s="176"/>
      <c r="CD5" s="178"/>
      <c r="CE5" s="176"/>
      <c r="CF5" s="178"/>
      <c r="CG5" s="179" t="s">
        <v>0</v>
      </c>
      <c r="CH5" s="180" t="s">
        <v>1</v>
      </c>
      <c r="CI5" s="173" t="s">
        <v>134</v>
      </c>
      <c r="CJ5" s="173" t="s">
        <v>135</v>
      </c>
      <c r="CK5" s="173" t="s">
        <v>3</v>
      </c>
      <c r="CL5" s="176"/>
      <c r="CM5" s="177"/>
      <c r="CN5" s="177"/>
      <c r="CO5" s="177"/>
      <c r="CP5" s="178"/>
      <c r="CQ5" s="176"/>
      <c r="CR5" s="178"/>
      <c r="CS5" s="176"/>
      <c r="CT5" s="178"/>
      <c r="CU5" s="179" t="s">
        <v>0</v>
      </c>
      <c r="CV5" s="180" t="s">
        <v>1</v>
      </c>
      <c r="CW5" s="173" t="s">
        <v>134</v>
      </c>
      <c r="CX5" s="173" t="s">
        <v>135</v>
      </c>
      <c r="CY5" s="173" t="s">
        <v>3</v>
      </c>
      <c r="CZ5" s="176"/>
      <c r="DA5" s="177"/>
      <c r="DB5" s="177"/>
      <c r="DC5" s="177"/>
      <c r="DD5" s="178"/>
      <c r="DE5" s="176"/>
      <c r="DF5" s="178"/>
      <c r="DG5" s="176"/>
      <c r="DH5" s="178"/>
    </row>
    <row r="6" spans="1:112" ht="12.75">
      <c r="A6" s="179"/>
      <c r="B6" s="180"/>
      <c r="C6" s="174"/>
      <c r="D6" s="174"/>
      <c r="E6" s="174"/>
      <c r="F6" s="176" t="s">
        <v>136</v>
      </c>
      <c r="G6" s="177"/>
      <c r="H6" s="177"/>
      <c r="I6" s="177"/>
      <c r="J6" s="178"/>
      <c r="K6" s="64" t="s">
        <v>137</v>
      </c>
      <c r="L6" s="65"/>
      <c r="M6" s="65" t="s">
        <v>138</v>
      </c>
      <c r="N6" s="65"/>
      <c r="O6" s="179"/>
      <c r="P6" s="180"/>
      <c r="Q6" s="174"/>
      <c r="R6" s="174"/>
      <c r="S6" s="174"/>
      <c r="T6" s="176" t="s">
        <v>136</v>
      </c>
      <c r="U6" s="177"/>
      <c r="V6" s="177"/>
      <c r="W6" s="177"/>
      <c r="X6" s="178"/>
      <c r="Y6" s="64" t="s">
        <v>137</v>
      </c>
      <c r="Z6" s="65"/>
      <c r="AA6" s="65" t="s">
        <v>138</v>
      </c>
      <c r="AB6" s="65"/>
      <c r="AC6" s="179"/>
      <c r="AD6" s="180"/>
      <c r="AE6" s="174"/>
      <c r="AF6" s="174"/>
      <c r="AG6" s="174"/>
      <c r="AH6" s="176" t="s">
        <v>136</v>
      </c>
      <c r="AI6" s="177"/>
      <c r="AJ6" s="177"/>
      <c r="AK6" s="177"/>
      <c r="AL6" s="178"/>
      <c r="AM6" s="64" t="s">
        <v>137</v>
      </c>
      <c r="AN6" s="65"/>
      <c r="AO6" s="65" t="s">
        <v>138</v>
      </c>
      <c r="AP6" s="65"/>
      <c r="AQ6" s="179"/>
      <c r="AR6" s="180"/>
      <c r="AS6" s="174"/>
      <c r="AT6" s="174"/>
      <c r="AU6" s="174"/>
      <c r="AV6" s="176" t="s">
        <v>136</v>
      </c>
      <c r="AW6" s="177"/>
      <c r="AX6" s="177"/>
      <c r="AY6" s="177"/>
      <c r="AZ6" s="178"/>
      <c r="BA6" s="64" t="s">
        <v>137</v>
      </c>
      <c r="BB6" s="65"/>
      <c r="BC6" s="65" t="s">
        <v>138</v>
      </c>
      <c r="BD6" s="65"/>
      <c r="BE6" s="179"/>
      <c r="BF6" s="180"/>
      <c r="BG6" s="174"/>
      <c r="BH6" s="174"/>
      <c r="BI6" s="174"/>
      <c r="BJ6" s="176" t="s">
        <v>136</v>
      </c>
      <c r="BK6" s="177"/>
      <c r="BL6" s="177"/>
      <c r="BM6" s="177"/>
      <c r="BN6" s="178"/>
      <c r="BO6" s="64" t="s">
        <v>137</v>
      </c>
      <c r="BP6" s="65"/>
      <c r="BQ6" s="65" t="s">
        <v>138</v>
      </c>
      <c r="BR6" s="65"/>
      <c r="BS6" s="179"/>
      <c r="BT6" s="180"/>
      <c r="BU6" s="174"/>
      <c r="BV6" s="174"/>
      <c r="BW6" s="174"/>
      <c r="BX6" s="176" t="s">
        <v>136</v>
      </c>
      <c r="BY6" s="177"/>
      <c r="BZ6" s="177"/>
      <c r="CA6" s="177"/>
      <c r="CB6" s="178"/>
      <c r="CC6" s="64" t="s">
        <v>137</v>
      </c>
      <c r="CD6" s="65"/>
      <c r="CE6" s="65" t="s">
        <v>138</v>
      </c>
      <c r="CF6" s="65"/>
      <c r="CG6" s="179"/>
      <c r="CH6" s="180"/>
      <c r="CI6" s="174"/>
      <c r="CJ6" s="174"/>
      <c r="CK6" s="174"/>
      <c r="CL6" s="176" t="s">
        <v>136</v>
      </c>
      <c r="CM6" s="177"/>
      <c r="CN6" s="177"/>
      <c r="CO6" s="177"/>
      <c r="CP6" s="178"/>
      <c r="CQ6" s="64" t="s">
        <v>137</v>
      </c>
      <c r="CR6" s="65"/>
      <c r="CS6" s="65" t="s">
        <v>138</v>
      </c>
      <c r="CT6" s="65"/>
      <c r="CU6" s="179"/>
      <c r="CV6" s="180"/>
      <c r="CW6" s="174"/>
      <c r="CX6" s="174"/>
      <c r="CY6" s="174"/>
      <c r="CZ6" s="176" t="s">
        <v>136</v>
      </c>
      <c r="DA6" s="177"/>
      <c r="DB6" s="177"/>
      <c r="DC6" s="177"/>
      <c r="DD6" s="178"/>
      <c r="DE6" s="64" t="s">
        <v>137</v>
      </c>
      <c r="DF6" s="65"/>
      <c r="DG6" s="65" t="s">
        <v>138</v>
      </c>
      <c r="DH6" s="65"/>
    </row>
    <row r="7" spans="1:112" ht="14.25">
      <c r="A7" s="179"/>
      <c r="B7" s="180"/>
      <c r="C7" s="175"/>
      <c r="D7" s="175"/>
      <c r="E7" s="175"/>
      <c r="F7" s="66">
        <v>1</v>
      </c>
      <c r="G7" s="66">
        <v>2</v>
      </c>
      <c r="H7" s="66">
        <v>3</v>
      </c>
      <c r="I7" s="66">
        <v>4</v>
      </c>
      <c r="J7" s="66">
        <v>5</v>
      </c>
      <c r="K7" s="67" t="s">
        <v>139</v>
      </c>
      <c r="L7" s="66" t="s">
        <v>140</v>
      </c>
      <c r="M7" s="66" t="s">
        <v>139</v>
      </c>
      <c r="N7" s="66" t="s">
        <v>140</v>
      </c>
      <c r="O7" s="179"/>
      <c r="P7" s="180"/>
      <c r="Q7" s="175"/>
      <c r="R7" s="175"/>
      <c r="S7" s="175"/>
      <c r="T7" s="66">
        <v>1</v>
      </c>
      <c r="U7" s="66">
        <v>2</v>
      </c>
      <c r="V7" s="66">
        <v>3</v>
      </c>
      <c r="W7" s="66">
        <v>4</v>
      </c>
      <c r="X7" s="66">
        <v>5</v>
      </c>
      <c r="Y7" s="67" t="s">
        <v>139</v>
      </c>
      <c r="Z7" s="66" t="s">
        <v>140</v>
      </c>
      <c r="AA7" s="66" t="s">
        <v>139</v>
      </c>
      <c r="AB7" s="66" t="s">
        <v>140</v>
      </c>
      <c r="AC7" s="179"/>
      <c r="AD7" s="180"/>
      <c r="AE7" s="175"/>
      <c r="AF7" s="175"/>
      <c r="AG7" s="175"/>
      <c r="AH7" s="66">
        <v>1</v>
      </c>
      <c r="AI7" s="66">
        <v>2</v>
      </c>
      <c r="AJ7" s="66">
        <v>3</v>
      </c>
      <c r="AK7" s="66">
        <v>4</v>
      </c>
      <c r="AL7" s="66">
        <v>5</v>
      </c>
      <c r="AM7" s="67" t="s">
        <v>139</v>
      </c>
      <c r="AN7" s="66" t="s">
        <v>140</v>
      </c>
      <c r="AO7" s="66" t="s">
        <v>139</v>
      </c>
      <c r="AP7" s="66" t="s">
        <v>140</v>
      </c>
      <c r="AQ7" s="179"/>
      <c r="AR7" s="180"/>
      <c r="AS7" s="175"/>
      <c r="AT7" s="175"/>
      <c r="AU7" s="175"/>
      <c r="AV7" s="66">
        <v>1</v>
      </c>
      <c r="AW7" s="66">
        <v>2</v>
      </c>
      <c r="AX7" s="66">
        <v>3</v>
      </c>
      <c r="AY7" s="66">
        <v>4</v>
      </c>
      <c r="AZ7" s="66">
        <v>5</v>
      </c>
      <c r="BA7" s="67" t="s">
        <v>139</v>
      </c>
      <c r="BB7" s="66" t="s">
        <v>140</v>
      </c>
      <c r="BC7" s="66" t="s">
        <v>139</v>
      </c>
      <c r="BD7" s="66" t="s">
        <v>140</v>
      </c>
      <c r="BE7" s="179"/>
      <c r="BF7" s="180"/>
      <c r="BG7" s="175"/>
      <c r="BH7" s="175"/>
      <c r="BI7" s="175"/>
      <c r="BJ7" s="66">
        <v>1</v>
      </c>
      <c r="BK7" s="66">
        <v>2</v>
      </c>
      <c r="BL7" s="66">
        <v>3</v>
      </c>
      <c r="BM7" s="66">
        <v>4</v>
      </c>
      <c r="BN7" s="66">
        <v>5</v>
      </c>
      <c r="BO7" s="67" t="s">
        <v>139</v>
      </c>
      <c r="BP7" s="66" t="s">
        <v>140</v>
      </c>
      <c r="BQ7" s="66" t="s">
        <v>139</v>
      </c>
      <c r="BR7" s="66" t="s">
        <v>140</v>
      </c>
      <c r="BS7" s="179"/>
      <c r="BT7" s="180"/>
      <c r="BU7" s="175"/>
      <c r="BV7" s="175"/>
      <c r="BW7" s="175"/>
      <c r="BX7" s="66">
        <v>1</v>
      </c>
      <c r="BY7" s="66">
        <v>2</v>
      </c>
      <c r="BZ7" s="66">
        <v>3</v>
      </c>
      <c r="CA7" s="66">
        <v>4</v>
      </c>
      <c r="CB7" s="66">
        <v>5</v>
      </c>
      <c r="CC7" s="67" t="s">
        <v>139</v>
      </c>
      <c r="CD7" s="66" t="s">
        <v>140</v>
      </c>
      <c r="CE7" s="66" t="s">
        <v>139</v>
      </c>
      <c r="CF7" s="66" t="s">
        <v>140</v>
      </c>
      <c r="CG7" s="179"/>
      <c r="CH7" s="180"/>
      <c r="CI7" s="175"/>
      <c r="CJ7" s="175"/>
      <c r="CK7" s="175"/>
      <c r="CL7" s="66">
        <v>1</v>
      </c>
      <c r="CM7" s="66">
        <v>2</v>
      </c>
      <c r="CN7" s="66">
        <v>3</v>
      </c>
      <c r="CO7" s="66">
        <v>4</v>
      </c>
      <c r="CP7" s="66">
        <v>5</v>
      </c>
      <c r="CQ7" s="67" t="s">
        <v>139</v>
      </c>
      <c r="CR7" s="66" t="s">
        <v>140</v>
      </c>
      <c r="CS7" s="66" t="s">
        <v>139</v>
      </c>
      <c r="CT7" s="66" t="s">
        <v>140</v>
      </c>
      <c r="CU7" s="179"/>
      <c r="CV7" s="180"/>
      <c r="CW7" s="175"/>
      <c r="CX7" s="175"/>
      <c r="CY7" s="175"/>
      <c r="CZ7" s="66">
        <v>1</v>
      </c>
      <c r="DA7" s="66">
        <v>2</v>
      </c>
      <c r="DB7" s="66">
        <v>3</v>
      </c>
      <c r="DC7" s="66">
        <v>4</v>
      </c>
      <c r="DD7" s="66">
        <v>5</v>
      </c>
      <c r="DE7" s="67" t="s">
        <v>139</v>
      </c>
      <c r="DF7" s="66" t="s">
        <v>140</v>
      </c>
      <c r="DG7" s="66" t="s">
        <v>139</v>
      </c>
      <c r="DH7" s="66" t="s">
        <v>140</v>
      </c>
    </row>
    <row r="8" spans="1:112" ht="15.75">
      <c r="A8" s="28">
        <v>1</v>
      </c>
      <c r="B8" s="53" t="s">
        <v>45</v>
      </c>
      <c r="C8" s="55" t="s">
        <v>46</v>
      </c>
      <c r="D8" s="56" t="s">
        <v>38</v>
      </c>
      <c r="E8" s="52" t="s">
        <v>105</v>
      </c>
      <c r="F8" s="68">
        <v>6</v>
      </c>
      <c r="G8" s="68">
        <v>7</v>
      </c>
      <c r="H8" s="68"/>
      <c r="I8" s="68"/>
      <c r="J8" s="68"/>
      <c r="K8" s="69">
        <v>7</v>
      </c>
      <c r="L8" s="68"/>
      <c r="M8" s="84">
        <f>ROUND((SUM(F8:J8)/2*0.3+K8*0.7),0)</f>
        <v>7</v>
      </c>
      <c r="N8" s="68"/>
      <c r="O8" s="28">
        <v>1</v>
      </c>
      <c r="P8" s="53" t="s">
        <v>45</v>
      </c>
      <c r="Q8" s="55" t="s">
        <v>46</v>
      </c>
      <c r="R8" s="56" t="s">
        <v>38</v>
      </c>
      <c r="S8" s="52" t="s">
        <v>105</v>
      </c>
      <c r="T8" s="68">
        <v>8</v>
      </c>
      <c r="U8" s="68">
        <v>7</v>
      </c>
      <c r="V8" s="68"/>
      <c r="W8" s="68"/>
      <c r="X8" s="68"/>
      <c r="Y8" s="69">
        <v>7</v>
      </c>
      <c r="Z8" s="68"/>
      <c r="AA8" s="84">
        <f>ROUND((SUM(T8:X8)/2*0.3+Y8*0.7),0)</f>
        <v>7</v>
      </c>
      <c r="AB8" s="68"/>
      <c r="AC8" s="28">
        <v>1</v>
      </c>
      <c r="AD8" s="53" t="s">
        <v>45</v>
      </c>
      <c r="AE8" s="55" t="s">
        <v>46</v>
      </c>
      <c r="AF8" s="56" t="s">
        <v>38</v>
      </c>
      <c r="AG8" s="52" t="s">
        <v>105</v>
      </c>
      <c r="AH8" s="68">
        <v>8</v>
      </c>
      <c r="AI8" s="68">
        <v>8</v>
      </c>
      <c r="AJ8" s="68">
        <v>8</v>
      </c>
      <c r="AK8" s="68"/>
      <c r="AL8" s="68"/>
      <c r="AM8" s="69">
        <v>7</v>
      </c>
      <c r="AN8" s="68"/>
      <c r="AO8" s="84">
        <f>ROUND((SUM(AH8:AL8)/3*0.3+AM8*0.7),0)</f>
        <v>7</v>
      </c>
      <c r="AP8" s="68"/>
      <c r="AQ8" s="28">
        <v>1</v>
      </c>
      <c r="AR8" s="53" t="s">
        <v>45</v>
      </c>
      <c r="AS8" s="55" t="s">
        <v>46</v>
      </c>
      <c r="AT8" s="56" t="s">
        <v>38</v>
      </c>
      <c r="AU8" s="52" t="s">
        <v>105</v>
      </c>
      <c r="AV8" s="68">
        <v>6</v>
      </c>
      <c r="AW8" s="68">
        <v>6</v>
      </c>
      <c r="AX8" s="68"/>
      <c r="AY8" s="68"/>
      <c r="AZ8" s="68"/>
      <c r="BA8" s="69">
        <v>6</v>
      </c>
      <c r="BB8" s="68"/>
      <c r="BC8" s="84">
        <f>ROUND((SUM(AV8:AZ8)/2*0.3+BA8*0.7),0)</f>
        <v>6</v>
      </c>
      <c r="BD8" s="68"/>
      <c r="BE8" s="28">
        <v>1</v>
      </c>
      <c r="BF8" s="53" t="s">
        <v>45</v>
      </c>
      <c r="BG8" s="55" t="s">
        <v>46</v>
      </c>
      <c r="BH8" s="56" t="s">
        <v>38</v>
      </c>
      <c r="BI8" s="52" t="s">
        <v>105</v>
      </c>
      <c r="BJ8" s="68">
        <v>8</v>
      </c>
      <c r="BK8" s="68"/>
      <c r="BL8" s="68"/>
      <c r="BM8" s="68"/>
      <c r="BN8" s="68"/>
      <c r="BO8" s="69">
        <v>0</v>
      </c>
      <c r="BP8" s="68">
        <v>6</v>
      </c>
      <c r="BQ8" s="84">
        <f>ROUND((SUM(BJ8:BN8)/1*0.3+BO8*0.7),0)</f>
        <v>2</v>
      </c>
      <c r="BR8" s="84">
        <f>ROUND((SUM(BJ8:BM8)/1*0.3+BP8*0.7),0)</f>
        <v>7</v>
      </c>
      <c r="BS8" s="28">
        <v>1</v>
      </c>
      <c r="BT8" s="53" t="s">
        <v>45</v>
      </c>
      <c r="BU8" s="55" t="s">
        <v>46</v>
      </c>
      <c r="BV8" s="56" t="s">
        <v>38</v>
      </c>
      <c r="BW8" s="52" t="s">
        <v>105</v>
      </c>
      <c r="BX8" s="68">
        <v>7</v>
      </c>
      <c r="BY8" s="68">
        <v>8</v>
      </c>
      <c r="BZ8" s="68">
        <v>7</v>
      </c>
      <c r="CA8" s="68"/>
      <c r="CB8" s="68"/>
      <c r="CC8" s="69">
        <v>9</v>
      </c>
      <c r="CD8" s="68"/>
      <c r="CE8" s="84">
        <f>ROUND((SUM(BX8:CB8)/3*0.3+CC8*0.7),0)</f>
        <v>9</v>
      </c>
      <c r="CF8" s="68"/>
      <c r="CG8" s="28">
        <v>1</v>
      </c>
      <c r="CH8" s="53" t="s">
        <v>45</v>
      </c>
      <c r="CI8" s="55" t="s">
        <v>46</v>
      </c>
      <c r="CJ8" s="56" t="s">
        <v>38</v>
      </c>
      <c r="CK8" s="52" t="s">
        <v>105</v>
      </c>
      <c r="CL8" s="68"/>
      <c r="CM8" s="68"/>
      <c r="CN8" s="68"/>
      <c r="CO8" s="68"/>
      <c r="CP8" s="68" t="s">
        <v>171</v>
      </c>
      <c r="CQ8" s="69"/>
      <c r="CR8" s="68"/>
      <c r="CS8" s="84">
        <v>7</v>
      </c>
      <c r="CT8" s="68"/>
      <c r="CU8" s="28">
        <v>1</v>
      </c>
      <c r="CV8" s="53" t="s">
        <v>45</v>
      </c>
      <c r="CW8" s="55" t="s">
        <v>46</v>
      </c>
      <c r="CX8" s="56" t="s">
        <v>38</v>
      </c>
      <c r="CY8" s="52" t="s">
        <v>105</v>
      </c>
      <c r="CZ8" s="68"/>
      <c r="DA8" s="68"/>
      <c r="DB8" s="68"/>
      <c r="DC8" s="68"/>
      <c r="DD8" s="68"/>
      <c r="DE8" s="69">
        <v>5</v>
      </c>
      <c r="DF8" s="68"/>
      <c r="DG8" s="84">
        <f>ROUND((SUM(CZ8:DD8)/3*0.3+DE8*0.7),0)</f>
        <v>4</v>
      </c>
      <c r="DH8" s="68"/>
    </row>
    <row r="9" spans="1:112" ht="15.75">
      <c r="A9" s="28">
        <v>2</v>
      </c>
      <c r="B9" s="53" t="s">
        <v>50</v>
      </c>
      <c r="C9" s="55" t="s">
        <v>51</v>
      </c>
      <c r="D9" s="56" t="s">
        <v>39</v>
      </c>
      <c r="E9" s="52" t="s">
        <v>107</v>
      </c>
      <c r="F9" s="68">
        <v>6</v>
      </c>
      <c r="G9" s="68">
        <v>6</v>
      </c>
      <c r="H9" s="68"/>
      <c r="I9" s="68"/>
      <c r="J9" s="68"/>
      <c r="K9" s="69">
        <v>7</v>
      </c>
      <c r="L9" s="68"/>
      <c r="M9" s="84">
        <f aca="true" t="shared" si="0" ref="M9:M27">ROUND((SUM(F9:J9)/2*0.3+K9*0.7),0)</f>
        <v>7</v>
      </c>
      <c r="N9" s="68"/>
      <c r="O9" s="28">
        <v>2</v>
      </c>
      <c r="P9" s="53" t="s">
        <v>50</v>
      </c>
      <c r="Q9" s="55" t="s">
        <v>51</v>
      </c>
      <c r="R9" s="56" t="s">
        <v>39</v>
      </c>
      <c r="S9" s="52" t="s">
        <v>107</v>
      </c>
      <c r="T9" s="68">
        <v>7</v>
      </c>
      <c r="U9" s="68">
        <v>7</v>
      </c>
      <c r="V9" s="68"/>
      <c r="W9" s="68"/>
      <c r="X9" s="68"/>
      <c r="Y9" s="69">
        <v>9</v>
      </c>
      <c r="Z9" s="68"/>
      <c r="AA9" s="84">
        <f aca="true" t="shared" si="1" ref="AA9:AA27">ROUND((SUM(T9:X9)/2*0.3+Y9*0.7),0)</f>
        <v>8</v>
      </c>
      <c r="AB9" s="68"/>
      <c r="AC9" s="28">
        <v>2</v>
      </c>
      <c r="AD9" s="53" t="s">
        <v>50</v>
      </c>
      <c r="AE9" s="55" t="s">
        <v>51</v>
      </c>
      <c r="AF9" s="56" t="s">
        <v>39</v>
      </c>
      <c r="AG9" s="52" t="s">
        <v>107</v>
      </c>
      <c r="AH9" s="68">
        <v>5</v>
      </c>
      <c r="AI9" s="68">
        <v>6</v>
      </c>
      <c r="AJ9" s="68">
        <v>6</v>
      </c>
      <c r="AK9" s="68"/>
      <c r="AL9" s="68"/>
      <c r="AM9" s="69">
        <v>7</v>
      </c>
      <c r="AN9" s="68"/>
      <c r="AO9" s="84">
        <f aca="true" t="shared" si="2" ref="AO9:AO27">ROUND((SUM(AH9:AL9)/3*0.3+AM9*0.7),0)</f>
        <v>7</v>
      </c>
      <c r="AP9" s="68"/>
      <c r="AQ9" s="28">
        <v>2</v>
      </c>
      <c r="AR9" s="53" t="s">
        <v>50</v>
      </c>
      <c r="AS9" s="55" t="s">
        <v>51</v>
      </c>
      <c r="AT9" s="56" t="s">
        <v>39</v>
      </c>
      <c r="AU9" s="52" t="s">
        <v>107</v>
      </c>
      <c r="AV9" s="68">
        <v>7</v>
      </c>
      <c r="AW9" s="68">
        <v>7</v>
      </c>
      <c r="AX9" s="68"/>
      <c r="AY9" s="68"/>
      <c r="AZ9" s="68"/>
      <c r="BA9" s="69">
        <v>6</v>
      </c>
      <c r="BB9" s="68"/>
      <c r="BC9" s="84">
        <f aca="true" t="shared" si="3" ref="BC9:BC27">ROUND((SUM(AV9:AZ9)/2*0.3+BA9*0.7),0)</f>
        <v>6</v>
      </c>
      <c r="BD9" s="68"/>
      <c r="BE9" s="28">
        <v>2</v>
      </c>
      <c r="BF9" s="53" t="s">
        <v>50</v>
      </c>
      <c r="BG9" s="55" t="s">
        <v>51</v>
      </c>
      <c r="BH9" s="56" t="s">
        <v>39</v>
      </c>
      <c r="BI9" s="52" t="s">
        <v>107</v>
      </c>
      <c r="BJ9" s="68"/>
      <c r="BK9" s="68"/>
      <c r="BL9" s="68"/>
      <c r="BM9" s="68"/>
      <c r="BN9" s="68" t="s">
        <v>171</v>
      </c>
      <c r="BO9" s="69"/>
      <c r="BP9" s="68"/>
      <c r="BQ9" s="84">
        <v>7</v>
      </c>
      <c r="BR9" s="68"/>
      <c r="BS9" s="28">
        <v>2</v>
      </c>
      <c r="BT9" s="53" t="s">
        <v>50</v>
      </c>
      <c r="BU9" s="55" t="s">
        <v>51</v>
      </c>
      <c r="BV9" s="56" t="s">
        <v>39</v>
      </c>
      <c r="BW9" s="52" t="s">
        <v>107</v>
      </c>
      <c r="BX9" s="68">
        <v>8</v>
      </c>
      <c r="BY9" s="68">
        <v>6</v>
      </c>
      <c r="BZ9" s="68">
        <v>6</v>
      </c>
      <c r="CA9" s="68"/>
      <c r="CB9" s="68"/>
      <c r="CC9" s="69">
        <v>9</v>
      </c>
      <c r="CD9" s="68"/>
      <c r="CE9" s="84">
        <f aca="true" t="shared" si="4" ref="CE9:CE27">ROUND((SUM(BX9:CB9)/3*0.3+CC9*0.7),0)</f>
        <v>8</v>
      </c>
      <c r="CF9" s="68"/>
      <c r="CG9" s="28">
        <v>2</v>
      </c>
      <c r="CH9" s="53" t="s">
        <v>50</v>
      </c>
      <c r="CI9" s="55" t="s">
        <v>51</v>
      </c>
      <c r="CJ9" s="56" t="s">
        <v>39</v>
      </c>
      <c r="CK9" s="52" t="s">
        <v>107</v>
      </c>
      <c r="CL9" s="68"/>
      <c r="CM9" s="68"/>
      <c r="CN9" s="68"/>
      <c r="CO9" s="68"/>
      <c r="CP9" s="68" t="s">
        <v>171</v>
      </c>
      <c r="CQ9" s="69"/>
      <c r="CR9" s="68"/>
      <c r="CS9" s="84">
        <v>7</v>
      </c>
      <c r="CT9" s="68"/>
      <c r="CU9" s="28">
        <v>2</v>
      </c>
      <c r="CV9" s="53" t="s">
        <v>50</v>
      </c>
      <c r="CW9" s="55" t="s">
        <v>51</v>
      </c>
      <c r="CX9" s="56" t="s">
        <v>39</v>
      </c>
      <c r="CY9" s="52" t="s">
        <v>107</v>
      </c>
      <c r="CZ9" s="68"/>
      <c r="DA9" s="68"/>
      <c r="DB9" s="68"/>
      <c r="DC9" s="68"/>
      <c r="DD9" s="68" t="s">
        <v>171</v>
      </c>
      <c r="DE9" s="69"/>
      <c r="DF9" s="68"/>
      <c r="DG9" s="70">
        <v>7</v>
      </c>
      <c r="DH9" s="68"/>
    </row>
    <row r="10" spans="1:112" ht="15.75">
      <c r="A10" s="28">
        <v>3</v>
      </c>
      <c r="B10" s="53" t="s">
        <v>55</v>
      </c>
      <c r="C10" s="55" t="s">
        <v>56</v>
      </c>
      <c r="D10" s="56" t="s">
        <v>57</v>
      </c>
      <c r="E10" s="52" t="s">
        <v>109</v>
      </c>
      <c r="F10" s="68"/>
      <c r="G10" s="68"/>
      <c r="H10" s="68"/>
      <c r="I10" s="68"/>
      <c r="J10" s="68" t="s">
        <v>171</v>
      </c>
      <c r="K10" s="69"/>
      <c r="L10" s="68"/>
      <c r="M10" s="84">
        <v>7</v>
      </c>
      <c r="N10" s="68"/>
      <c r="O10" s="28">
        <v>3</v>
      </c>
      <c r="P10" s="53" t="s">
        <v>55</v>
      </c>
      <c r="Q10" s="55" t="s">
        <v>56</v>
      </c>
      <c r="R10" s="56" t="s">
        <v>57</v>
      </c>
      <c r="S10" s="52" t="s">
        <v>109</v>
      </c>
      <c r="T10" s="68">
        <v>7</v>
      </c>
      <c r="U10" s="68">
        <v>8</v>
      </c>
      <c r="V10" s="68"/>
      <c r="W10" s="68"/>
      <c r="X10" s="68"/>
      <c r="Y10" s="69">
        <v>8</v>
      </c>
      <c r="Z10" s="68"/>
      <c r="AA10" s="84">
        <f t="shared" si="1"/>
        <v>8</v>
      </c>
      <c r="AB10" s="68"/>
      <c r="AC10" s="28">
        <v>3</v>
      </c>
      <c r="AD10" s="53" t="s">
        <v>55</v>
      </c>
      <c r="AE10" s="55" t="s">
        <v>56</v>
      </c>
      <c r="AF10" s="56" t="s">
        <v>57</v>
      </c>
      <c r="AG10" s="52" t="s">
        <v>109</v>
      </c>
      <c r="AH10" s="68">
        <v>8</v>
      </c>
      <c r="AI10" s="68">
        <v>8</v>
      </c>
      <c r="AJ10" s="68">
        <v>8</v>
      </c>
      <c r="AK10" s="68"/>
      <c r="AL10" s="68"/>
      <c r="AM10" s="69">
        <v>8</v>
      </c>
      <c r="AN10" s="68"/>
      <c r="AO10" s="84">
        <f t="shared" si="2"/>
        <v>8</v>
      </c>
      <c r="AP10" s="68"/>
      <c r="AQ10" s="28">
        <v>3</v>
      </c>
      <c r="AR10" s="53" t="s">
        <v>55</v>
      </c>
      <c r="AS10" s="55" t="s">
        <v>56</v>
      </c>
      <c r="AT10" s="56" t="s">
        <v>57</v>
      </c>
      <c r="AU10" s="52" t="s">
        <v>109</v>
      </c>
      <c r="AV10" s="68">
        <v>7</v>
      </c>
      <c r="AW10" s="68">
        <v>7</v>
      </c>
      <c r="AX10" s="68"/>
      <c r="AY10" s="68"/>
      <c r="AZ10" s="68"/>
      <c r="BA10" s="69">
        <v>6</v>
      </c>
      <c r="BB10" s="68"/>
      <c r="BC10" s="84">
        <f t="shared" si="3"/>
        <v>6</v>
      </c>
      <c r="BD10" s="68"/>
      <c r="BE10" s="28">
        <v>3</v>
      </c>
      <c r="BF10" s="53" t="s">
        <v>55</v>
      </c>
      <c r="BG10" s="55" t="s">
        <v>56</v>
      </c>
      <c r="BH10" s="56" t="s">
        <v>57</v>
      </c>
      <c r="BI10" s="52" t="s">
        <v>109</v>
      </c>
      <c r="BJ10" s="68"/>
      <c r="BK10" s="68"/>
      <c r="BL10" s="68"/>
      <c r="BM10" s="68"/>
      <c r="BN10" s="68" t="s">
        <v>171</v>
      </c>
      <c r="BO10" s="69"/>
      <c r="BP10" s="68"/>
      <c r="BQ10" s="84">
        <v>6</v>
      </c>
      <c r="BR10" s="68"/>
      <c r="BS10" s="28">
        <v>3</v>
      </c>
      <c r="BT10" s="53" t="s">
        <v>55</v>
      </c>
      <c r="BU10" s="55" t="s">
        <v>56</v>
      </c>
      <c r="BV10" s="56" t="s">
        <v>57</v>
      </c>
      <c r="BW10" s="52" t="s">
        <v>109</v>
      </c>
      <c r="BX10" s="68">
        <v>2</v>
      </c>
      <c r="BY10" s="68">
        <v>5</v>
      </c>
      <c r="BZ10" s="68">
        <v>4</v>
      </c>
      <c r="CA10" s="68"/>
      <c r="CB10" s="68"/>
      <c r="CC10" s="69">
        <v>9</v>
      </c>
      <c r="CD10" s="68"/>
      <c r="CE10" s="84">
        <f t="shared" si="4"/>
        <v>7</v>
      </c>
      <c r="CF10" s="68"/>
      <c r="CG10" s="28">
        <v>3</v>
      </c>
      <c r="CH10" s="53" t="s">
        <v>55</v>
      </c>
      <c r="CI10" s="55" t="s">
        <v>56</v>
      </c>
      <c r="CJ10" s="56" t="s">
        <v>57</v>
      </c>
      <c r="CK10" s="52" t="s">
        <v>109</v>
      </c>
      <c r="CL10" s="68"/>
      <c r="CM10" s="68"/>
      <c r="CN10" s="68"/>
      <c r="CO10" s="68"/>
      <c r="CP10" s="68" t="s">
        <v>171</v>
      </c>
      <c r="CQ10" s="69"/>
      <c r="CR10" s="68"/>
      <c r="CS10" s="84">
        <v>9</v>
      </c>
      <c r="CT10" s="68"/>
      <c r="CU10" s="28">
        <v>3</v>
      </c>
      <c r="CV10" s="53" t="s">
        <v>55</v>
      </c>
      <c r="CW10" s="55" t="s">
        <v>56</v>
      </c>
      <c r="CX10" s="56" t="s">
        <v>57</v>
      </c>
      <c r="CY10" s="52" t="s">
        <v>109</v>
      </c>
      <c r="CZ10" s="68"/>
      <c r="DA10" s="68"/>
      <c r="DB10" s="68"/>
      <c r="DC10" s="68"/>
      <c r="DD10" s="68"/>
      <c r="DE10" s="69">
        <v>2</v>
      </c>
      <c r="DF10" s="68">
        <v>5</v>
      </c>
      <c r="DG10" s="84">
        <f>ROUND((SUM(CZ10:DD10)/3*0.3+DE10*0.7),0)</f>
        <v>1</v>
      </c>
      <c r="DH10" s="84">
        <f>ROUND((SUM(CZ10:DC10)/3*0.3+DF10*0.7),0)</f>
        <v>4</v>
      </c>
    </row>
    <row r="11" spans="1:112" ht="15.75">
      <c r="A11" s="28">
        <v>4</v>
      </c>
      <c r="B11" s="53" t="s">
        <v>58</v>
      </c>
      <c r="C11" s="55" t="s">
        <v>59</v>
      </c>
      <c r="D11" s="56" t="s">
        <v>60</v>
      </c>
      <c r="E11" s="52" t="s">
        <v>110</v>
      </c>
      <c r="F11" s="68">
        <v>5</v>
      </c>
      <c r="G11" s="68">
        <v>6</v>
      </c>
      <c r="H11" s="68"/>
      <c r="I11" s="68"/>
      <c r="J11" s="68"/>
      <c r="K11" s="69">
        <v>5</v>
      </c>
      <c r="L11" s="68"/>
      <c r="M11" s="84">
        <f t="shared" si="0"/>
        <v>5</v>
      </c>
      <c r="N11" s="68"/>
      <c r="O11" s="28">
        <v>4</v>
      </c>
      <c r="P11" s="53" t="s">
        <v>58</v>
      </c>
      <c r="Q11" s="55" t="s">
        <v>59</v>
      </c>
      <c r="R11" s="56" t="s">
        <v>60</v>
      </c>
      <c r="S11" s="52" t="s">
        <v>110</v>
      </c>
      <c r="T11" s="68">
        <v>6</v>
      </c>
      <c r="U11" s="68">
        <v>5</v>
      </c>
      <c r="V11" s="68"/>
      <c r="W11" s="68"/>
      <c r="X11" s="68"/>
      <c r="Y11" s="69">
        <v>7</v>
      </c>
      <c r="Z11" s="68"/>
      <c r="AA11" s="84">
        <f t="shared" si="1"/>
        <v>7</v>
      </c>
      <c r="AB11" s="68"/>
      <c r="AC11" s="28">
        <v>4</v>
      </c>
      <c r="AD11" s="53" t="s">
        <v>58</v>
      </c>
      <c r="AE11" s="55" t="s">
        <v>59</v>
      </c>
      <c r="AF11" s="56" t="s">
        <v>60</v>
      </c>
      <c r="AG11" s="52" t="s">
        <v>110</v>
      </c>
      <c r="AH11" s="68">
        <v>5</v>
      </c>
      <c r="AI11" s="68">
        <v>8</v>
      </c>
      <c r="AJ11" s="68">
        <v>6</v>
      </c>
      <c r="AK11" s="68"/>
      <c r="AL11" s="68"/>
      <c r="AM11" s="69">
        <v>5</v>
      </c>
      <c r="AN11" s="68"/>
      <c r="AO11" s="84">
        <f t="shared" si="2"/>
        <v>5</v>
      </c>
      <c r="AP11" s="68"/>
      <c r="AQ11" s="28">
        <v>4</v>
      </c>
      <c r="AR11" s="53" t="s">
        <v>58</v>
      </c>
      <c r="AS11" s="55" t="s">
        <v>59</v>
      </c>
      <c r="AT11" s="56" t="s">
        <v>60</v>
      </c>
      <c r="AU11" s="52" t="s">
        <v>110</v>
      </c>
      <c r="AV11" s="68">
        <v>5</v>
      </c>
      <c r="AW11" s="68">
        <v>5</v>
      </c>
      <c r="AX11" s="68"/>
      <c r="AY11" s="68"/>
      <c r="AZ11" s="68"/>
      <c r="BA11" s="69">
        <v>6</v>
      </c>
      <c r="BB11" s="68"/>
      <c r="BC11" s="84">
        <f t="shared" si="3"/>
        <v>6</v>
      </c>
      <c r="BD11" s="68"/>
      <c r="BE11" s="28">
        <v>4</v>
      </c>
      <c r="BF11" s="53" t="s">
        <v>58</v>
      </c>
      <c r="BG11" s="55" t="s">
        <v>59</v>
      </c>
      <c r="BH11" s="56" t="s">
        <v>60</v>
      </c>
      <c r="BI11" s="52" t="s">
        <v>110</v>
      </c>
      <c r="BJ11" s="68">
        <v>6</v>
      </c>
      <c r="BK11" s="68"/>
      <c r="BL11" s="68"/>
      <c r="BM11" s="68"/>
      <c r="BN11" s="68"/>
      <c r="BO11" s="69">
        <v>6</v>
      </c>
      <c r="BP11" s="68"/>
      <c r="BQ11" s="84">
        <f>ROUND((SUM(BJ11:BN11)/1*0.3+BO11*0.7),0)</f>
        <v>6</v>
      </c>
      <c r="BR11" s="68"/>
      <c r="BS11" s="28">
        <v>4</v>
      </c>
      <c r="BT11" s="53" t="s">
        <v>58</v>
      </c>
      <c r="BU11" s="55" t="s">
        <v>59</v>
      </c>
      <c r="BV11" s="56" t="s">
        <v>60</v>
      </c>
      <c r="BW11" s="52" t="s">
        <v>110</v>
      </c>
      <c r="BX11" s="68"/>
      <c r="BY11" s="68"/>
      <c r="BZ11" s="68"/>
      <c r="CA11" s="68"/>
      <c r="CB11" s="68"/>
      <c r="CC11" s="69"/>
      <c r="CD11" s="68"/>
      <c r="CE11" s="84">
        <f t="shared" si="4"/>
        <v>0</v>
      </c>
      <c r="CF11" s="68"/>
      <c r="CG11" s="28">
        <v>4</v>
      </c>
      <c r="CH11" s="53" t="s">
        <v>58</v>
      </c>
      <c r="CI11" s="55" t="s">
        <v>59</v>
      </c>
      <c r="CJ11" s="56" t="s">
        <v>60</v>
      </c>
      <c r="CK11" s="52" t="s">
        <v>110</v>
      </c>
      <c r="CL11" s="68"/>
      <c r="CM11" s="68"/>
      <c r="CN11" s="68"/>
      <c r="CO11" s="68"/>
      <c r="CP11" s="68"/>
      <c r="CQ11" s="69"/>
      <c r="CR11" s="68"/>
      <c r="CS11" s="84">
        <f>ROUND((SUM(CL11:CP11)/3*0.3+CQ11*0.7),0)</f>
        <v>0</v>
      </c>
      <c r="CT11" s="68"/>
      <c r="CU11" s="28">
        <v>4</v>
      </c>
      <c r="CV11" s="53" t="s">
        <v>58</v>
      </c>
      <c r="CW11" s="55" t="s">
        <v>59</v>
      </c>
      <c r="CX11" s="56" t="s">
        <v>60</v>
      </c>
      <c r="CY11" s="52" t="s">
        <v>110</v>
      </c>
      <c r="CZ11" s="68"/>
      <c r="DA11" s="68"/>
      <c r="DB11" s="68"/>
      <c r="DC11" s="68"/>
      <c r="DD11" s="68"/>
      <c r="DE11" s="69">
        <v>1</v>
      </c>
      <c r="DF11" s="68">
        <v>5</v>
      </c>
      <c r="DG11" s="84">
        <f>ROUND((SUM(CZ11:DD11)/3*0.3+DE11*0.7),0)</f>
        <v>1</v>
      </c>
      <c r="DH11" s="84">
        <f>ROUND((SUM(CZ11:DC11)/3*0.3+DF11*0.7),0)</f>
        <v>4</v>
      </c>
    </row>
    <row r="12" spans="1:112" ht="15.75">
      <c r="A12" s="28">
        <v>5</v>
      </c>
      <c r="B12" s="53" t="s">
        <v>61</v>
      </c>
      <c r="C12" s="55" t="s">
        <v>62</v>
      </c>
      <c r="D12" s="56" t="s">
        <v>63</v>
      </c>
      <c r="E12" s="52" t="s">
        <v>111</v>
      </c>
      <c r="F12" s="68">
        <v>7</v>
      </c>
      <c r="G12" s="68">
        <v>8</v>
      </c>
      <c r="H12" s="68"/>
      <c r="I12" s="68"/>
      <c r="J12" s="68"/>
      <c r="K12" s="69">
        <v>6</v>
      </c>
      <c r="L12" s="68"/>
      <c r="M12" s="84">
        <f t="shared" si="0"/>
        <v>6</v>
      </c>
      <c r="N12" s="68"/>
      <c r="O12" s="28">
        <v>5</v>
      </c>
      <c r="P12" s="53" t="s">
        <v>61</v>
      </c>
      <c r="Q12" s="55" t="s">
        <v>62</v>
      </c>
      <c r="R12" s="56" t="s">
        <v>63</v>
      </c>
      <c r="S12" s="52" t="s">
        <v>111</v>
      </c>
      <c r="T12" s="68">
        <v>8</v>
      </c>
      <c r="U12" s="68">
        <v>8</v>
      </c>
      <c r="V12" s="68"/>
      <c r="W12" s="68"/>
      <c r="X12" s="68"/>
      <c r="Y12" s="69">
        <v>7</v>
      </c>
      <c r="Z12" s="68"/>
      <c r="AA12" s="84">
        <f t="shared" si="1"/>
        <v>7</v>
      </c>
      <c r="AB12" s="68"/>
      <c r="AC12" s="28">
        <v>5</v>
      </c>
      <c r="AD12" s="53" t="s">
        <v>61</v>
      </c>
      <c r="AE12" s="55" t="s">
        <v>62</v>
      </c>
      <c r="AF12" s="56" t="s">
        <v>63</v>
      </c>
      <c r="AG12" s="52" t="s">
        <v>111</v>
      </c>
      <c r="AH12" s="68">
        <v>8</v>
      </c>
      <c r="AI12" s="68">
        <v>8</v>
      </c>
      <c r="AJ12" s="68">
        <v>8</v>
      </c>
      <c r="AK12" s="68"/>
      <c r="AL12" s="68"/>
      <c r="AM12" s="69">
        <v>7</v>
      </c>
      <c r="AN12" s="68"/>
      <c r="AO12" s="84">
        <f t="shared" si="2"/>
        <v>7</v>
      </c>
      <c r="AP12" s="68"/>
      <c r="AQ12" s="28">
        <v>5</v>
      </c>
      <c r="AR12" s="53" t="s">
        <v>61</v>
      </c>
      <c r="AS12" s="55" t="s">
        <v>62</v>
      </c>
      <c r="AT12" s="56" t="s">
        <v>63</v>
      </c>
      <c r="AU12" s="52" t="s">
        <v>111</v>
      </c>
      <c r="AV12" s="68"/>
      <c r="AW12" s="68"/>
      <c r="AX12" s="68"/>
      <c r="AY12" s="68"/>
      <c r="AZ12" s="68" t="s">
        <v>171</v>
      </c>
      <c r="BA12" s="69"/>
      <c r="BB12" s="68"/>
      <c r="BC12" s="84">
        <v>6</v>
      </c>
      <c r="BD12" s="68"/>
      <c r="BE12" s="28">
        <v>5</v>
      </c>
      <c r="BF12" s="53" t="s">
        <v>61</v>
      </c>
      <c r="BG12" s="55" t="s">
        <v>62</v>
      </c>
      <c r="BH12" s="56" t="s">
        <v>63</v>
      </c>
      <c r="BI12" s="52" t="s">
        <v>111</v>
      </c>
      <c r="BJ12" s="68"/>
      <c r="BK12" s="68"/>
      <c r="BL12" s="68"/>
      <c r="BM12" s="68"/>
      <c r="BN12" s="68" t="s">
        <v>171</v>
      </c>
      <c r="BO12" s="69"/>
      <c r="BP12" s="68"/>
      <c r="BQ12" s="84">
        <v>7</v>
      </c>
      <c r="BR12" s="68"/>
      <c r="BS12" s="28">
        <v>5</v>
      </c>
      <c r="BT12" s="53" t="s">
        <v>61</v>
      </c>
      <c r="BU12" s="55" t="s">
        <v>62</v>
      </c>
      <c r="BV12" s="56" t="s">
        <v>63</v>
      </c>
      <c r="BW12" s="52" t="s">
        <v>111</v>
      </c>
      <c r="BX12" s="68">
        <v>8</v>
      </c>
      <c r="BY12" s="68">
        <v>7</v>
      </c>
      <c r="BZ12" s="68">
        <v>7</v>
      </c>
      <c r="CA12" s="68"/>
      <c r="CB12" s="68"/>
      <c r="CC12" s="69">
        <v>9</v>
      </c>
      <c r="CD12" s="68"/>
      <c r="CE12" s="84">
        <f t="shared" si="4"/>
        <v>9</v>
      </c>
      <c r="CF12" s="68"/>
      <c r="CG12" s="28">
        <v>5</v>
      </c>
      <c r="CH12" s="53" t="s">
        <v>61</v>
      </c>
      <c r="CI12" s="55" t="s">
        <v>62</v>
      </c>
      <c r="CJ12" s="56" t="s">
        <v>63</v>
      </c>
      <c r="CK12" s="52" t="s">
        <v>111</v>
      </c>
      <c r="CL12" s="68"/>
      <c r="CM12" s="68"/>
      <c r="CN12" s="68"/>
      <c r="CO12" s="68"/>
      <c r="CP12" s="68" t="s">
        <v>171</v>
      </c>
      <c r="CQ12" s="69"/>
      <c r="CR12" s="68"/>
      <c r="CS12" s="84">
        <v>6</v>
      </c>
      <c r="CT12" s="68"/>
      <c r="CU12" s="28">
        <v>5</v>
      </c>
      <c r="CV12" s="53" t="s">
        <v>61</v>
      </c>
      <c r="CW12" s="55" t="s">
        <v>62</v>
      </c>
      <c r="CX12" s="56" t="s">
        <v>63</v>
      </c>
      <c r="CY12" s="52" t="s">
        <v>111</v>
      </c>
      <c r="CZ12" s="68"/>
      <c r="DA12" s="68"/>
      <c r="DB12" s="68"/>
      <c r="DC12" s="68"/>
      <c r="DD12" s="68" t="s">
        <v>171</v>
      </c>
      <c r="DE12" s="69"/>
      <c r="DF12" s="68"/>
      <c r="DG12" s="70">
        <v>5</v>
      </c>
      <c r="DH12" s="68"/>
    </row>
    <row r="13" spans="1:112" ht="15.75">
      <c r="A13" s="28">
        <v>6</v>
      </c>
      <c r="B13" s="53" t="s">
        <v>66</v>
      </c>
      <c r="C13" s="55" t="s">
        <v>19</v>
      </c>
      <c r="D13" s="56" t="s">
        <v>67</v>
      </c>
      <c r="E13" s="52" t="s">
        <v>113</v>
      </c>
      <c r="F13" s="68"/>
      <c r="G13" s="68"/>
      <c r="H13" s="68"/>
      <c r="I13" s="68"/>
      <c r="J13" s="68" t="s">
        <v>171</v>
      </c>
      <c r="K13" s="69"/>
      <c r="L13" s="68"/>
      <c r="M13" s="84">
        <v>6</v>
      </c>
      <c r="N13" s="68"/>
      <c r="O13" s="28">
        <v>6</v>
      </c>
      <c r="P13" s="53" t="s">
        <v>66</v>
      </c>
      <c r="Q13" s="55" t="s">
        <v>19</v>
      </c>
      <c r="R13" s="56" t="s">
        <v>67</v>
      </c>
      <c r="S13" s="52" t="s">
        <v>113</v>
      </c>
      <c r="T13" s="68">
        <v>8</v>
      </c>
      <c r="U13" s="68">
        <v>7</v>
      </c>
      <c r="V13" s="68"/>
      <c r="W13" s="68"/>
      <c r="X13" s="68" t="s">
        <v>171</v>
      </c>
      <c r="Y13" s="69"/>
      <c r="Z13" s="68"/>
      <c r="AA13" s="84">
        <v>8</v>
      </c>
      <c r="AB13" s="68"/>
      <c r="AC13" s="28">
        <v>6</v>
      </c>
      <c r="AD13" s="53" t="s">
        <v>66</v>
      </c>
      <c r="AE13" s="55" t="s">
        <v>19</v>
      </c>
      <c r="AF13" s="56" t="s">
        <v>67</v>
      </c>
      <c r="AG13" s="52" t="s">
        <v>113</v>
      </c>
      <c r="AH13" s="68">
        <v>8</v>
      </c>
      <c r="AI13" s="68">
        <v>7</v>
      </c>
      <c r="AJ13" s="68">
        <v>8</v>
      </c>
      <c r="AK13" s="68"/>
      <c r="AL13" s="68" t="s">
        <v>171</v>
      </c>
      <c r="AM13" s="69"/>
      <c r="AN13" s="68"/>
      <c r="AO13" s="84">
        <v>8</v>
      </c>
      <c r="AP13" s="68"/>
      <c r="AQ13" s="28">
        <v>6</v>
      </c>
      <c r="AR13" s="53" t="s">
        <v>66</v>
      </c>
      <c r="AS13" s="55" t="s">
        <v>19</v>
      </c>
      <c r="AT13" s="56" t="s">
        <v>67</v>
      </c>
      <c r="AU13" s="52" t="s">
        <v>113</v>
      </c>
      <c r="AV13" s="68">
        <v>7</v>
      </c>
      <c r="AW13" s="68">
        <v>7</v>
      </c>
      <c r="AX13" s="68"/>
      <c r="AY13" s="68"/>
      <c r="AZ13" s="68"/>
      <c r="BA13" s="69">
        <v>5</v>
      </c>
      <c r="BB13" s="68"/>
      <c r="BC13" s="84">
        <f t="shared" si="3"/>
        <v>6</v>
      </c>
      <c r="BD13" s="68"/>
      <c r="BE13" s="28">
        <v>6</v>
      </c>
      <c r="BF13" s="53" t="s">
        <v>66</v>
      </c>
      <c r="BG13" s="55" t="s">
        <v>19</v>
      </c>
      <c r="BH13" s="56" t="s">
        <v>67</v>
      </c>
      <c r="BI13" s="52" t="s">
        <v>113</v>
      </c>
      <c r="BJ13" s="68">
        <v>8</v>
      </c>
      <c r="BK13" s="68"/>
      <c r="BL13" s="68"/>
      <c r="BM13" s="68"/>
      <c r="BN13" s="68"/>
      <c r="BO13" s="69">
        <v>9</v>
      </c>
      <c r="BP13" s="68"/>
      <c r="BQ13" s="84">
        <f>ROUND((SUM(BJ13:BN13)/1*0.3+BO13*0.7),0)</f>
        <v>9</v>
      </c>
      <c r="BR13" s="68"/>
      <c r="BS13" s="28">
        <v>6</v>
      </c>
      <c r="BT13" s="53" t="s">
        <v>66</v>
      </c>
      <c r="BU13" s="55" t="s">
        <v>19</v>
      </c>
      <c r="BV13" s="56" t="s">
        <v>67</v>
      </c>
      <c r="BW13" s="52" t="s">
        <v>113</v>
      </c>
      <c r="BX13" s="68">
        <v>8</v>
      </c>
      <c r="BY13" s="68">
        <v>6</v>
      </c>
      <c r="BZ13" s="68">
        <v>7</v>
      </c>
      <c r="CA13" s="68"/>
      <c r="CB13" s="68"/>
      <c r="CC13" s="69">
        <v>9</v>
      </c>
      <c r="CD13" s="68"/>
      <c r="CE13" s="84">
        <f t="shared" si="4"/>
        <v>8</v>
      </c>
      <c r="CF13" s="68"/>
      <c r="CG13" s="28">
        <v>6</v>
      </c>
      <c r="CH13" s="53" t="s">
        <v>66</v>
      </c>
      <c r="CI13" s="55" t="s">
        <v>19</v>
      </c>
      <c r="CJ13" s="56" t="s">
        <v>67</v>
      </c>
      <c r="CK13" s="52" t="s">
        <v>113</v>
      </c>
      <c r="CL13" s="68"/>
      <c r="CM13" s="68"/>
      <c r="CN13" s="68"/>
      <c r="CO13" s="68"/>
      <c r="CP13" s="68" t="s">
        <v>171</v>
      </c>
      <c r="CQ13" s="69"/>
      <c r="CR13" s="68"/>
      <c r="CS13" s="84">
        <v>6</v>
      </c>
      <c r="CT13" s="68"/>
      <c r="CU13" s="28">
        <v>6</v>
      </c>
      <c r="CV13" s="53" t="s">
        <v>66</v>
      </c>
      <c r="CW13" s="55" t="s">
        <v>19</v>
      </c>
      <c r="CX13" s="56" t="s">
        <v>67</v>
      </c>
      <c r="CY13" s="52" t="s">
        <v>113</v>
      </c>
      <c r="CZ13" s="68"/>
      <c r="DA13" s="68"/>
      <c r="DB13" s="68"/>
      <c r="DC13" s="68"/>
      <c r="DD13" s="68" t="s">
        <v>171</v>
      </c>
      <c r="DE13" s="69"/>
      <c r="DF13" s="68"/>
      <c r="DG13" s="70">
        <v>7</v>
      </c>
      <c r="DH13" s="68"/>
    </row>
    <row r="14" spans="1:112" ht="15.75">
      <c r="A14" s="28">
        <v>7</v>
      </c>
      <c r="B14" s="53" t="s">
        <v>68</v>
      </c>
      <c r="C14" s="57" t="s">
        <v>22</v>
      </c>
      <c r="D14" s="58" t="s">
        <v>69</v>
      </c>
      <c r="E14" s="54" t="s">
        <v>114</v>
      </c>
      <c r="F14" s="68">
        <v>7</v>
      </c>
      <c r="G14" s="68">
        <v>5</v>
      </c>
      <c r="H14" s="68"/>
      <c r="I14" s="68"/>
      <c r="J14" s="68"/>
      <c r="K14" s="69">
        <v>8</v>
      </c>
      <c r="L14" s="68"/>
      <c r="M14" s="84">
        <f t="shared" si="0"/>
        <v>7</v>
      </c>
      <c r="N14" s="68"/>
      <c r="O14" s="28">
        <v>7</v>
      </c>
      <c r="P14" s="53" t="s">
        <v>68</v>
      </c>
      <c r="Q14" s="57" t="s">
        <v>22</v>
      </c>
      <c r="R14" s="58" t="s">
        <v>69</v>
      </c>
      <c r="S14" s="54" t="s">
        <v>114</v>
      </c>
      <c r="T14" s="68">
        <v>8</v>
      </c>
      <c r="U14" s="68">
        <v>8</v>
      </c>
      <c r="V14" s="68"/>
      <c r="W14" s="68"/>
      <c r="X14" s="68"/>
      <c r="Y14" s="69">
        <v>7</v>
      </c>
      <c r="Z14" s="68"/>
      <c r="AA14" s="84">
        <f t="shared" si="1"/>
        <v>7</v>
      </c>
      <c r="AB14" s="68"/>
      <c r="AC14" s="28">
        <v>7</v>
      </c>
      <c r="AD14" s="53" t="s">
        <v>68</v>
      </c>
      <c r="AE14" s="57" t="s">
        <v>22</v>
      </c>
      <c r="AF14" s="58" t="s">
        <v>69</v>
      </c>
      <c r="AG14" s="54" t="s">
        <v>114</v>
      </c>
      <c r="AH14" s="68">
        <v>8</v>
      </c>
      <c r="AI14" s="68">
        <v>7</v>
      </c>
      <c r="AJ14" s="68">
        <v>8</v>
      </c>
      <c r="AK14" s="68"/>
      <c r="AL14" s="68"/>
      <c r="AM14" s="69">
        <v>6</v>
      </c>
      <c r="AN14" s="68"/>
      <c r="AO14" s="84">
        <f t="shared" si="2"/>
        <v>7</v>
      </c>
      <c r="AP14" s="68"/>
      <c r="AQ14" s="28">
        <v>7</v>
      </c>
      <c r="AR14" s="53" t="s">
        <v>68</v>
      </c>
      <c r="AS14" s="57" t="s">
        <v>22</v>
      </c>
      <c r="AT14" s="58" t="s">
        <v>69</v>
      </c>
      <c r="AU14" s="54" t="s">
        <v>114</v>
      </c>
      <c r="AV14" s="68">
        <v>6</v>
      </c>
      <c r="AW14" s="68">
        <v>6</v>
      </c>
      <c r="AX14" s="68"/>
      <c r="AY14" s="68"/>
      <c r="AZ14" s="68"/>
      <c r="BA14" s="69">
        <v>5</v>
      </c>
      <c r="BB14" s="68"/>
      <c r="BC14" s="84">
        <f t="shared" si="3"/>
        <v>5</v>
      </c>
      <c r="BD14" s="68"/>
      <c r="BE14" s="28">
        <v>7</v>
      </c>
      <c r="BF14" s="53" t="s">
        <v>68</v>
      </c>
      <c r="BG14" s="57" t="s">
        <v>22</v>
      </c>
      <c r="BH14" s="58" t="s">
        <v>69</v>
      </c>
      <c r="BI14" s="54" t="s">
        <v>114</v>
      </c>
      <c r="BJ14" s="68"/>
      <c r="BK14" s="68"/>
      <c r="BL14" s="68"/>
      <c r="BM14" s="68"/>
      <c r="BN14" s="68" t="s">
        <v>171</v>
      </c>
      <c r="BO14" s="69"/>
      <c r="BP14" s="68"/>
      <c r="BQ14" s="84">
        <v>7</v>
      </c>
      <c r="BR14" s="68"/>
      <c r="BS14" s="28">
        <v>7</v>
      </c>
      <c r="BT14" s="53" t="s">
        <v>68</v>
      </c>
      <c r="BU14" s="57" t="s">
        <v>22</v>
      </c>
      <c r="BV14" s="58" t="s">
        <v>69</v>
      </c>
      <c r="BW14" s="54" t="s">
        <v>114</v>
      </c>
      <c r="BX14" s="68">
        <v>8</v>
      </c>
      <c r="BY14" s="68">
        <v>8</v>
      </c>
      <c r="BZ14" s="68">
        <v>8</v>
      </c>
      <c r="CA14" s="68"/>
      <c r="CB14" s="68"/>
      <c r="CC14" s="69">
        <v>9</v>
      </c>
      <c r="CD14" s="68"/>
      <c r="CE14" s="84">
        <f t="shared" si="4"/>
        <v>9</v>
      </c>
      <c r="CF14" s="68"/>
      <c r="CG14" s="28">
        <v>7</v>
      </c>
      <c r="CH14" s="53" t="s">
        <v>68</v>
      </c>
      <c r="CI14" s="57" t="s">
        <v>22</v>
      </c>
      <c r="CJ14" s="58" t="s">
        <v>69</v>
      </c>
      <c r="CK14" s="54" t="s">
        <v>114</v>
      </c>
      <c r="CL14" s="68"/>
      <c r="CM14" s="68"/>
      <c r="CN14" s="68"/>
      <c r="CO14" s="68"/>
      <c r="CP14" s="68" t="s">
        <v>171</v>
      </c>
      <c r="CQ14" s="69"/>
      <c r="CR14" s="68"/>
      <c r="CS14" s="84">
        <v>8</v>
      </c>
      <c r="CT14" s="68"/>
      <c r="CU14" s="28">
        <v>7</v>
      </c>
      <c r="CV14" s="53" t="s">
        <v>68</v>
      </c>
      <c r="CW14" s="57" t="s">
        <v>22</v>
      </c>
      <c r="CX14" s="58" t="s">
        <v>69</v>
      </c>
      <c r="CY14" s="54" t="s">
        <v>114</v>
      </c>
      <c r="CZ14" s="68"/>
      <c r="DA14" s="68"/>
      <c r="DB14" s="68"/>
      <c r="DC14" s="68"/>
      <c r="DD14" s="68"/>
      <c r="DE14" s="69">
        <v>6</v>
      </c>
      <c r="DF14" s="68"/>
      <c r="DG14" s="84">
        <f>ROUND((SUM(CZ14:DD14)/3*0.3+DE14*0.7),0)</f>
        <v>4</v>
      </c>
      <c r="DH14" s="68"/>
    </row>
    <row r="15" spans="1:112" ht="15.75">
      <c r="A15" s="28">
        <v>8</v>
      </c>
      <c r="B15" s="53" t="s">
        <v>70</v>
      </c>
      <c r="C15" s="55" t="s">
        <v>71</v>
      </c>
      <c r="D15" s="56" t="s">
        <v>72</v>
      </c>
      <c r="E15" s="52" t="s">
        <v>115</v>
      </c>
      <c r="F15" s="68">
        <v>7</v>
      </c>
      <c r="G15" s="68">
        <v>8</v>
      </c>
      <c r="H15" s="68"/>
      <c r="I15" s="68"/>
      <c r="J15" s="68"/>
      <c r="K15" s="69">
        <v>8</v>
      </c>
      <c r="L15" s="68"/>
      <c r="M15" s="84">
        <f t="shared" si="0"/>
        <v>8</v>
      </c>
      <c r="N15" s="68"/>
      <c r="O15" s="28">
        <v>8</v>
      </c>
      <c r="P15" s="53" t="s">
        <v>70</v>
      </c>
      <c r="Q15" s="55" t="s">
        <v>71</v>
      </c>
      <c r="R15" s="56" t="s">
        <v>72</v>
      </c>
      <c r="S15" s="52" t="s">
        <v>115</v>
      </c>
      <c r="T15" s="68">
        <v>8</v>
      </c>
      <c r="U15" s="68">
        <v>8</v>
      </c>
      <c r="V15" s="68"/>
      <c r="W15" s="68"/>
      <c r="X15" s="68"/>
      <c r="Y15" s="69">
        <v>7</v>
      </c>
      <c r="Z15" s="68"/>
      <c r="AA15" s="84">
        <f t="shared" si="1"/>
        <v>7</v>
      </c>
      <c r="AB15" s="68"/>
      <c r="AC15" s="28">
        <v>8</v>
      </c>
      <c r="AD15" s="53" t="s">
        <v>70</v>
      </c>
      <c r="AE15" s="55" t="s">
        <v>71</v>
      </c>
      <c r="AF15" s="56" t="s">
        <v>72</v>
      </c>
      <c r="AG15" s="52" t="s">
        <v>115</v>
      </c>
      <c r="AH15" s="68">
        <v>8</v>
      </c>
      <c r="AI15" s="68">
        <v>8</v>
      </c>
      <c r="AJ15" s="68">
        <v>8</v>
      </c>
      <c r="AK15" s="68"/>
      <c r="AL15" s="68"/>
      <c r="AM15" s="69">
        <v>8</v>
      </c>
      <c r="AN15" s="68"/>
      <c r="AO15" s="84">
        <f t="shared" si="2"/>
        <v>8</v>
      </c>
      <c r="AP15" s="68"/>
      <c r="AQ15" s="28">
        <v>8</v>
      </c>
      <c r="AR15" s="53" t="s">
        <v>70</v>
      </c>
      <c r="AS15" s="55" t="s">
        <v>71</v>
      </c>
      <c r="AT15" s="56" t="s">
        <v>72</v>
      </c>
      <c r="AU15" s="52" t="s">
        <v>115</v>
      </c>
      <c r="AV15" s="68">
        <v>6</v>
      </c>
      <c r="AW15" s="68">
        <v>6</v>
      </c>
      <c r="AX15" s="68"/>
      <c r="AY15" s="68"/>
      <c r="AZ15" s="68"/>
      <c r="BA15" s="69">
        <v>6</v>
      </c>
      <c r="BB15" s="68"/>
      <c r="BC15" s="84">
        <f t="shared" si="3"/>
        <v>6</v>
      </c>
      <c r="BD15" s="68"/>
      <c r="BE15" s="28">
        <v>8</v>
      </c>
      <c r="BF15" s="53" t="s">
        <v>70</v>
      </c>
      <c r="BG15" s="55" t="s">
        <v>71</v>
      </c>
      <c r="BH15" s="56" t="s">
        <v>72</v>
      </c>
      <c r="BI15" s="52" t="s">
        <v>115</v>
      </c>
      <c r="BJ15" s="68"/>
      <c r="BK15" s="68"/>
      <c r="BL15" s="68"/>
      <c r="BM15" s="68"/>
      <c r="BN15" s="68" t="s">
        <v>171</v>
      </c>
      <c r="BO15" s="69"/>
      <c r="BP15" s="68"/>
      <c r="BQ15" s="84">
        <v>6</v>
      </c>
      <c r="BR15" s="68"/>
      <c r="BS15" s="28">
        <v>8</v>
      </c>
      <c r="BT15" s="53" t="s">
        <v>70</v>
      </c>
      <c r="BU15" s="55" t="s">
        <v>71</v>
      </c>
      <c r="BV15" s="56" t="s">
        <v>72</v>
      </c>
      <c r="BW15" s="52" t="s">
        <v>115</v>
      </c>
      <c r="BX15" s="68">
        <v>8</v>
      </c>
      <c r="BY15" s="68">
        <v>8</v>
      </c>
      <c r="BZ15" s="68">
        <v>8</v>
      </c>
      <c r="CA15" s="68"/>
      <c r="CB15" s="68"/>
      <c r="CC15" s="69">
        <v>8</v>
      </c>
      <c r="CD15" s="68"/>
      <c r="CE15" s="84">
        <f t="shared" si="4"/>
        <v>8</v>
      </c>
      <c r="CF15" s="68"/>
      <c r="CG15" s="28">
        <v>8</v>
      </c>
      <c r="CH15" s="53" t="s">
        <v>70</v>
      </c>
      <c r="CI15" s="55" t="s">
        <v>71</v>
      </c>
      <c r="CJ15" s="56" t="s">
        <v>72</v>
      </c>
      <c r="CK15" s="52" t="s">
        <v>115</v>
      </c>
      <c r="CL15" s="68"/>
      <c r="CM15" s="68"/>
      <c r="CN15" s="68"/>
      <c r="CO15" s="68"/>
      <c r="CP15" s="68" t="s">
        <v>171</v>
      </c>
      <c r="CQ15" s="69"/>
      <c r="CR15" s="68"/>
      <c r="CS15" s="84">
        <v>5</v>
      </c>
      <c r="CT15" s="68"/>
      <c r="CU15" s="28">
        <v>8</v>
      </c>
      <c r="CV15" s="53" t="s">
        <v>70</v>
      </c>
      <c r="CW15" s="55" t="s">
        <v>71</v>
      </c>
      <c r="CX15" s="56" t="s">
        <v>72</v>
      </c>
      <c r="CY15" s="52" t="s">
        <v>115</v>
      </c>
      <c r="CZ15" s="68"/>
      <c r="DA15" s="68"/>
      <c r="DB15" s="68"/>
      <c r="DC15" s="68"/>
      <c r="DD15" s="68"/>
      <c r="DE15" s="69">
        <v>3</v>
      </c>
      <c r="DF15" s="68">
        <v>7</v>
      </c>
      <c r="DG15" s="84">
        <f>ROUND((SUM(CZ15:DD15)/3*0.3+DE15*0.7),0)</f>
        <v>2</v>
      </c>
      <c r="DH15" s="84">
        <f>ROUND((SUM(CZ15:DC15)/3*0.3+DF15*0.7),0)</f>
        <v>5</v>
      </c>
    </row>
    <row r="16" spans="1:112" ht="15.75">
      <c r="A16" s="28">
        <v>9</v>
      </c>
      <c r="B16" s="53" t="s">
        <v>73</v>
      </c>
      <c r="C16" s="55" t="s">
        <v>56</v>
      </c>
      <c r="D16" s="56" t="s">
        <v>74</v>
      </c>
      <c r="E16" s="52" t="s">
        <v>116</v>
      </c>
      <c r="F16" s="68"/>
      <c r="G16" s="68"/>
      <c r="H16" s="68"/>
      <c r="I16" s="68"/>
      <c r="J16" s="68" t="s">
        <v>171</v>
      </c>
      <c r="K16" s="69"/>
      <c r="L16" s="68"/>
      <c r="M16" s="84">
        <v>5</v>
      </c>
      <c r="N16" s="68"/>
      <c r="O16" s="28">
        <v>9</v>
      </c>
      <c r="P16" s="53" t="s">
        <v>73</v>
      </c>
      <c r="Q16" s="55" t="s">
        <v>56</v>
      </c>
      <c r="R16" s="56" t="s">
        <v>74</v>
      </c>
      <c r="S16" s="52" t="s">
        <v>116</v>
      </c>
      <c r="T16" s="68">
        <v>8</v>
      </c>
      <c r="U16" s="68">
        <v>7</v>
      </c>
      <c r="V16" s="68"/>
      <c r="W16" s="68"/>
      <c r="X16" s="68" t="s">
        <v>171</v>
      </c>
      <c r="Y16" s="69"/>
      <c r="Z16" s="68"/>
      <c r="AA16" s="84">
        <v>5</v>
      </c>
      <c r="AB16" s="68"/>
      <c r="AC16" s="28">
        <v>9</v>
      </c>
      <c r="AD16" s="53" t="s">
        <v>73</v>
      </c>
      <c r="AE16" s="55" t="s">
        <v>56</v>
      </c>
      <c r="AF16" s="56" t="s">
        <v>74</v>
      </c>
      <c r="AG16" s="52" t="s">
        <v>116</v>
      </c>
      <c r="AH16" s="68">
        <v>8</v>
      </c>
      <c r="AI16" s="68">
        <v>8</v>
      </c>
      <c r="AJ16" s="68">
        <v>8</v>
      </c>
      <c r="AK16" s="68"/>
      <c r="AL16" s="68"/>
      <c r="AM16" s="69">
        <v>7</v>
      </c>
      <c r="AN16" s="68"/>
      <c r="AO16" s="84">
        <f t="shared" si="2"/>
        <v>7</v>
      </c>
      <c r="AP16" s="68"/>
      <c r="AQ16" s="28">
        <v>9</v>
      </c>
      <c r="AR16" s="53" t="s">
        <v>73</v>
      </c>
      <c r="AS16" s="55" t="s">
        <v>56</v>
      </c>
      <c r="AT16" s="56" t="s">
        <v>74</v>
      </c>
      <c r="AU16" s="52" t="s">
        <v>116</v>
      </c>
      <c r="AV16" s="68">
        <v>8</v>
      </c>
      <c r="AW16" s="68">
        <v>8</v>
      </c>
      <c r="AX16" s="68"/>
      <c r="AY16" s="68"/>
      <c r="AZ16" s="68"/>
      <c r="BA16" s="69">
        <v>5</v>
      </c>
      <c r="BB16" s="68"/>
      <c r="BC16" s="84">
        <f t="shared" si="3"/>
        <v>6</v>
      </c>
      <c r="BD16" s="68"/>
      <c r="BE16" s="28">
        <v>9</v>
      </c>
      <c r="BF16" s="53" t="s">
        <v>73</v>
      </c>
      <c r="BG16" s="55" t="s">
        <v>56</v>
      </c>
      <c r="BH16" s="56" t="s">
        <v>74</v>
      </c>
      <c r="BI16" s="52" t="s">
        <v>116</v>
      </c>
      <c r="BJ16" s="68"/>
      <c r="BK16" s="68"/>
      <c r="BL16" s="68"/>
      <c r="BM16" s="68"/>
      <c r="BN16" s="68" t="s">
        <v>171</v>
      </c>
      <c r="BO16" s="69"/>
      <c r="BP16" s="68"/>
      <c r="BQ16" s="84">
        <v>6</v>
      </c>
      <c r="BR16" s="68"/>
      <c r="BS16" s="28">
        <v>9</v>
      </c>
      <c r="BT16" s="53" t="s">
        <v>73</v>
      </c>
      <c r="BU16" s="55" t="s">
        <v>56</v>
      </c>
      <c r="BV16" s="56" t="s">
        <v>74</v>
      </c>
      <c r="BW16" s="52" t="s">
        <v>116</v>
      </c>
      <c r="BX16" s="68">
        <v>8</v>
      </c>
      <c r="BY16" s="68">
        <v>7</v>
      </c>
      <c r="BZ16" s="68">
        <v>8</v>
      </c>
      <c r="CA16" s="68"/>
      <c r="CB16" s="68"/>
      <c r="CC16" s="69">
        <v>7</v>
      </c>
      <c r="CD16" s="68"/>
      <c r="CE16" s="84">
        <f t="shared" si="4"/>
        <v>7</v>
      </c>
      <c r="CF16" s="68"/>
      <c r="CG16" s="28">
        <v>9</v>
      </c>
      <c r="CH16" s="53" t="s">
        <v>73</v>
      </c>
      <c r="CI16" s="55" t="s">
        <v>56</v>
      </c>
      <c r="CJ16" s="56" t="s">
        <v>74</v>
      </c>
      <c r="CK16" s="52" t="s">
        <v>116</v>
      </c>
      <c r="CL16" s="68"/>
      <c r="CM16" s="68"/>
      <c r="CN16" s="68"/>
      <c r="CO16" s="68"/>
      <c r="CP16" s="68" t="s">
        <v>171</v>
      </c>
      <c r="CQ16" s="69"/>
      <c r="CR16" s="68"/>
      <c r="CS16" s="84">
        <v>8</v>
      </c>
      <c r="CT16" s="68"/>
      <c r="CU16" s="28">
        <v>9</v>
      </c>
      <c r="CV16" s="53" t="s">
        <v>73</v>
      </c>
      <c r="CW16" s="55" t="s">
        <v>56</v>
      </c>
      <c r="CX16" s="56" t="s">
        <v>74</v>
      </c>
      <c r="CY16" s="52" t="s">
        <v>116</v>
      </c>
      <c r="CZ16" s="68"/>
      <c r="DA16" s="68"/>
      <c r="DB16" s="68"/>
      <c r="DC16" s="68"/>
      <c r="DD16" s="68"/>
      <c r="DE16" s="69">
        <v>4</v>
      </c>
      <c r="DF16" s="68"/>
      <c r="DG16" s="84">
        <f>ROUND((SUM(CZ16:DD16)/3*0.3+DE16*0.7),0)</f>
        <v>3</v>
      </c>
      <c r="DH16" s="68"/>
    </row>
    <row r="17" spans="1:112" ht="15.75">
      <c r="A17" s="28">
        <v>10</v>
      </c>
      <c r="B17" s="53" t="s">
        <v>75</v>
      </c>
      <c r="C17" s="55" t="s">
        <v>76</v>
      </c>
      <c r="D17" s="56" t="s">
        <v>23</v>
      </c>
      <c r="E17" s="52" t="s">
        <v>117</v>
      </c>
      <c r="F17" s="68">
        <v>7</v>
      </c>
      <c r="G17" s="68">
        <v>7</v>
      </c>
      <c r="H17" s="68"/>
      <c r="I17" s="68"/>
      <c r="J17" s="68"/>
      <c r="K17" s="69">
        <v>8</v>
      </c>
      <c r="L17" s="68"/>
      <c r="M17" s="84">
        <f t="shared" si="0"/>
        <v>8</v>
      </c>
      <c r="N17" s="68"/>
      <c r="O17" s="28">
        <v>10</v>
      </c>
      <c r="P17" s="53" t="s">
        <v>75</v>
      </c>
      <c r="Q17" s="55" t="s">
        <v>76</v>
      </c>
      <c r="R17" s="56" t="s">
        <v>23</v>
      </c>
      <c r="S17" s="52" t="s">
        <v>117</v>
      </c>
      <c r="T17" s="68">
        <v>7</v>
      </c>
      <c r="U17" s="68">
        <v>7</v>
      </c>
      <c r="V17" s="68"/>
      <c r="W17" s="68"/>
      <c r="X17" s="68" t="s">
        <v>171</v>
      </c>
      <c r="Y17" s="69"/>
      <c r="Z17" s="68"/>
      <c r="AA17" s="84">
        <v>8</v>
      </c>
      <c r="AB17" s="68"/>
      <c r="AC17" s="28">
        <v>10</v>
      </c>
      <c r="AD17" s="53" t="s">
        <v>75</v>
      </c>
      <c r="AE17" s="55" t="s">
        <v>76</v>
      </c>
      <c r="AF17" s="56" t="s">
        <v>23</v>
      </c>
      <c r="AG17" s="52" t="s">
        <v>117</v>
      </c>
      <c r="AH17" s="68">
        <v>8</v>
      </c>
      <c r="AI17" s="68">
        <v>8</v>
      </c>
      <c r="AJ17" s="68">
        <v>8</v>
      </c>
      <c r="AK17" s="68"/>
      <c r="AL17" s="68" t="s">
        <v>171</v>
      </c>
      <c r="AM17" s="69"/>
      <c r="AN17" s="68"/>
      <c r="AO17" s="84">
        <v>7</v>
      </c>
      <c r="AP17" s="68"/>
      <c r="AQ17" s="28">
        <v>10</v>
      </c>
      <c r="AR17" s="53" t="s">
        <v>75</v>
      </c>
      <c r="AS17" s="55" t="s">
        <v>76</v>
      </c>
      <c r="AT17" s="56" t="s">
        <v>23</v>
      </c>
      <c r="AU17" s="52" t="s">
        <v>117</v>
      </c>
      <c r="AV17" s="68">
        <v>6</v>
      </c>
      <c r="AW17" s="68">
        <v>6</v>
      </c>
      <c r="AX17" s="68"/>
      <c r="AY17" s="68"/>
      <c r="AZ17" s="68"/>
      <c r="BA17" s="69">
        <v>8</v>
      </c>
      <c r="BB17" s="68"/>
      <c r="BC17" s="84">
        <f t="shared" si="3"/>
        <v>7</v>
      </c>
      <c r="BD17" s="68"/>
      <c r="BE17" s="28">
        <v>10</v>
      </c>
      <c r="BF17" s="53" t="s">
        <v>75</v>
      </c>
      <c r="BG17" s="55" t="s">
        <v>76</v>
      </c>
      <c r="BH17" s="56" t="s">
        <v>23</v>
      </c>
      <c r="BI17" s="52" t="s">
        <v>117</v>
      </c>
      <c r="BJ17" s="68">
        <v>9</v>
      </c>
      <c r="BK17" s="68"/>
      <c r="BL17" s="68"/>
      <c r="BM17" s="68"/>
      <c r="BN17" s="68" t="s">
        <v>171</v>
      </c>
      <c r="BO17" s="69"/>
      <c r="BP17" s="68"/>
      <c r="BQ17" s="84">
        <v>5</v>
      </c>
      <c r="BR17" s="68"/>
      <c r="BS17" s="28">
        <v>10</v>
      </c>
      <c r="BT17" s="53" t="s">
        <v>75</v>
      </c>
      <c r="BU17" s="55" t="s">
        <v>76</v>
      </c>
      <c r="BV17" s="56" t="s">
        <v>23</v>
      </c>
      <c r="BW17" s="52" t="s">
        <v>117</v>
      </c>
      <c r="BX17" s="68">
        <v>5</v>
      </c>
      <c r="BY17" s="68">
        <v>6</v>
      </c>
      <c r="BZ17" s="68">
        <v>6</v>
      </c>
      <c r="CA17" s="68"/>
      <c r="CB17" s="68" t="s">
        <v>171</v>
      </c>
      <c r="CC17" s="69"/>
      <c r="CD17" s="68"/>
      <c r="CE17" s="84">
        <v>5</v>
      </c>
      <c r="CF17" s="68"/>
      <c r="CG17" s="28">
        <v>10</v>
      </c>
      <c r="CH17" s="53" t="s">
        <v>75</v>
      </c>
      <c r="CI17" s="55" t="s">
        <v>76</v>
      </c>
      <c r="CJ17" s="56" t="s">
        <v>23</v>
      </c>
      <c r="CK17" s="52" t="s">
        <v>117</v>
      </c>
      <c r="CL17" s="68"/>
      <c r="CM17" s="68"/>
      <c r="CN17" s="68"/>
      <c r="CO17" s="68"/>
      <c r="CP17" s="68" t="s">
        <v>171</v>
      </c>
      <c r="CQ17" s="69"/>
      <c r="CR17" s="68"/>
      <c r="CS17" s="84">
        <v>6</v>
      </c>
      <c r="CT17" s="68"/>
      <c r="CU17" s="28">
        <v>10</v>
      </c>
      <c r="CV17" s="53" t="s">
        <v>75</v>
      </c>
      <c r="CW17" s="55" t="s">
        <v>76</v>
      </c>
      <c r="CX17" s="56" t="s">
        <v>23</v>
      </c>
      <c r="CY17" s="52" t="s">
        <v>117</v>
      </c>
      <c r="CZ17" s="68"/>
      <c r="DA17" s="68"/>
      <c r="DB17" s="68"/>
      <c r="DC17" s="68"/>
      <c r="DD17" s="68" t="s">
        <v>171</v>
      </c>
      <c r="DE17" s="69"/>
      <c r="DF17" s="68"/>
      <c r="DG17" s="70">
        <v>6</v>
      </c>
      <c r="DH17" s="68"/>
    </row>
    <row r="18" spans="1:112" ht="15.75">
      <c r="A18" s="28">
        <v>11</v>
      </c>
      <c r="B18" s="53" t="s">
        <v>77</v>
      </c>
      <c r="C18" s="57" t="s">
        <v>18</v>
      </c>
      <c r="D18" s="58" t="s">
        <v>78</v>
      </c>
      <c r="E18" s="54" t="s">
        <v>118</v>
      </c>
      <c r="F18" s="68">
        <v>6</v>
      </c>
      <c r="G18" s="68">
        <v>6</v>
      </c>
      <c r="H18" s="68"/>
      <c r="I18" s="68"/>
      <c r="J18" s="68"/>
      <c r="K18" s="69">
        <v>7</v>
      </c>
      <c r="L18" s="68"/>
      <c r="M18" s="84">
        <f t="shared" si="0"/>
        <v>7</v>
      </c>
      <c r="N18" s="68"/>
      <c r="O18" s="28">
        <v>11</v>
      </c>
      <c r="P18" s="53" t="s">
        <v>77</v>
      </c>
      <c r="Q18" s="57" t="s">
        <v>18</v>
      </c>
      <c r="R18" s="58" t="s">
        <v>78</v>
      </c>
      <c r="S18" s="54" t="s">
        <v>118</v>
      </c>
      <c r="T18" s="68">
        <v>6</v>
      </c>
      <c r="U18" s="68">
        <v>8</v>
      </c>
      <c r="V18" s="68"/>
      <c r="W18" s="68"/>
      <c r="X18" s="68"/>
      <c r="Y18" s="69">
        <v>8</v>
      </c>
      <c r="Z18" s="68"/>
      <c r="AA18" s="84">
        <f t="shared" si="1"/>
        <v>8</v>
      </c>
      <c r="AB18" s="68"/>
      <c r="AC18" s="28">
        <v>11</v>
      </c>
      <c r="AD18" s="53" t="s">
        <v>77</v>
      </c>
      <c r="AE18" s="57" t="s">
        <v>18</v>
      </c>
      <c r="AF18" s="58" t="s">
        <v>78</v>
      </c>
      <c r="AG18" s="54" t="s">
        <v>118</v>
      </c>
      <c r="AH18" s="68">
        <v>8</v>
      </c>
      <c r="AI18" s="68">
        <v>8</v>
      </c>
      <c r="AJ18" s="68">
        <v>8</v>
      </c>
      <c r="AK18" s="68"/>
      <c r="AL18" s="68"/>
      <c r="AM18" s="69">
        <v>7</v>
      </c>
      <c r="AN18" s="68"/>
      <c r="AO18" s="84">
        <f t="shared" si="2"/>
        <v>7</v>
      </c>
      <c r="AP18" s="68"/>
      <c r="AQ18" s="28">
        <v>11</v>
      </c>
      <c r="AR18" s="53" t="s">
        <v>77</v>
      </c>
      <c r="AS18" s="57" t="s">
        <v>18</v>
      </c>
      <c r="AT18" s="58" t="s">
        <v>78</v>
      </c>
      <c r="AU18" s="54" t="s">
        <v>118</v>
      </c>
      <c r="AV18" s="68">
        <v>6</v>
      </c>
      <c r="AW18" s="68">
        <v>6</v>
      </c>
      <c r="AX18" s="68"/>
      <c r="AY18" s="68"/>
      <c r="AZ18" s="68"/>
      <c r="BA18" s="69">
        <v>7</v>
      </c>
      <c r="BB18" s="68"/>
      <c r="BC18" s="84">
        <f t="shared" si="3"/>
        <v>7</v>
      </c>
      <c r="BD18" s="68"/>
      <c r="BE18" s="28">
        <v>11</v>
      </c>
      <c r="BF18" s="53" t="s">
        <v>77</v>
      </c>
      <c r="BG18" s="57" t="s">
        <v>18</v>
      </c>
      <c r="BH18" s="58" t="s">
        <v>78</v>
      </c>
      <c r="BI18" s="54" t="s">
        <v>118</v>
      </c>
      <c r="BJ18" s="68">
        <v>5</v>
      </c>
      <c r="BK18" s="68"/>
      <c r="BL18" s="68"/>
      <c r="BM18" s="68"/>
      <c r="BN18" s="68" t="s">
        <v>171</v>
      </c>
      <c r="BO18" s="69"/>
      <c r="BP18" s="68"/>
      <c r="BQ18" s="84">
        <v>5</v>
      </c>
      <c r="BR18" s="68"/>
      <c r="BS18" s="28">
        <v>11</v>
      </c>
      <c r="BT18" s="53" t="s">
        <v>77</v>
      </c>
      <c r="BU18" s="57" t="s">
        <v>18</v>
      </c>
      <c r="BV18" s="58" t="s">
        <v>78</v>
      </c>
      <c r="BW18" s="54" t="s">
        <v>118</v>
      </c>
      <c r="BX18" s="68">
        <v>7</v>
      </c>
      <c r="BY18" s="68">
        <v>6</v>
      </c>
      <c r="BZ18" s="68">
        <v>6</v>
      </c>
      <c r="CA18" s="68"/>
      <c r="CB18" s="68"/>
      <c r="CC18" s="69">
        <v>9</v>
      </c>
      <c r="CD18" s="68"/>
      <c r="CE18" s="84">
        <f t="shared" si="4"/>
        <v>8</v>
      </c>
      <c r="CF18" s="68"/>
      <c r="CG18" s="28">
        <v>11</v>
      </c>
      <c r="CH18" s="53" t="s">
        <v>77</v>
      </c>
      <c r="CI18" s="57" t="s">
        <v>18</v>
      </c>
      <c r="CJ18" s="58" t="s">
        <v>78</v>
      </c>
      <c r="CK18" s="54" t="s">
        <v>118</v>
      </c>
      <c r="CL18" s="68"/>
      <c r="CM18" s="68"/>
      <c r="CN18" s="68"/>
      <c r="CO18" s="68"/>
      <c r="CP18" s="68" t="s">
        <v>171</v>
      </c>
      <c r="CQ18" s="69"/>
      <c r="CR18" s="68"/>
      <c r="CS18" s="84">
        <v>5</v>
      </c>
      <c r="CT18" s="68"/>
      <c r="CU18" s="28">
        <v>11</v>
      </c>
      <c r="CV18" s="53" t="s">
        <v>77</v>
      </c>
      <c r="CW18" s="57" t="s">
        <v>18</v>
      </c>
      <c r="CX18" s="58" t="s">
        <v>78</v>
      </c>
      <c r="CY18" s="54" t="s">
        <v>118</v>
      </c>
      <c r="CZ18" s="68"/>
      <c r="DA18" s="68"/>
      <c r="DB18" s="68"/>
      <c r="DC18" s="68"/>
      <c r="DD18" s="68" t="s">
        <v>171</v>
      </c>
      <c r="DE18" s="69"/>
      <c r="DF18" s="68"/>
      <c r="DG18" s="70">
        <v>8</v>
      </c>
      <c r="DH18" s="68"/>
    </row>
    <row r="19" spans="1:112" ht="15.75">
      <c r="A19" s="28">
        <v>12</v>
      </c>
      <c r="B19" s="53" t="s">
        <v>79</v>
      </c>
      <c r="C19" s="55" t="s">
        <v>80</v>
      </c>
      <c r="D19" s="56" t="s">
        <v>81</v>
      </c>
      <c r="E19" s="52" t="s">
        <v>119</v>
      </c>
      <c r="F19" s="68">
        <v>7</v>
      </c>
      <c r="G19" s="68">
        <v>5</v>
      </c>
      <c r="H19" s="68"/>
      <c r="I19" s="68"/>
      <c r="J19" s="68"/>
      <c r="K19" s="69">
        <v>6</v>
      </c>
      <c r="L19" s="68"/>
      <c r="M19" s="84">
        <f t="shared" si="0"/>
        <v>6</v>
      </c>
      <c r="N19" s="68"/>
      <c r="O19" s="28">
        <v>12</v>
      </c>
      <c r="P19" s="53" t="s">
        <v>79</v>
      </c>
      <c r="Q19" s="55" t="s">
        <v>80</v>
      </c>
      <c r="R19" s="56" t="s">
        <v>81</v>
      </c>
      <c r="S19" s="52" t="s">
        <v>119</v>
      </c>
      <c r="T19" s="68"/>
      <c r="U19" s="68"/>
      <c r="V19" s="68"/>
      <c r="W19" s="68"/>
      <c r="X19" s="68" t="s">
        <v>171</v>
      </c>
      <c r="Y19" s="69"/>
      <c r="Z19" s="68"/>
      <c r="AA19" s="84">
        <v>6</v>
      </c>
      <c r="AB19" s="68"/>
      <c r="AC19" s="28">
        <v>12</v>
      </c>
      <c r="AD19" s="53" t="s">
        <v>79</v>
      </c>
      <c r="AE19" s="55" t="s">
        <v>80</v>
      </c>
      <c r="AF19" s="56" t="s">
        <v>81</v>
      </c>
      <c r="AG19" s="52" t="s">
        <v>119</v>
      </c>
      <c r="AH19" s="68">
        <v>8</v>
      </c>
      <c r="AI19" s="68">
        <v>8</v>
      </c>
      <c r="AJ19" s="68">
        <v>8</v>
      </c>
      <c r="AK19" s="68"/>
      <c r="AL19" s="68"/>
      <c r="AM19" s="69">
        <v>7</v>
      </c>
      <c r="AN19" s="68"/>
      <c r="AO19" s="84">
        <f t="shared" si="2"/>
        <v>7</v>
      </c>
      <c r="AP19" s="68"/>
      <c r="AQ19" s="28">
        <v>12</v>
      </c>
      <c r="AR19" s="53" t="s">
        <v>79</v>
      </c>
      <c r="AS19" s="55" t="s">
        <v>80</v>
      </c>
      <c r="AT19" s="56" t="s">
        <v>81</v>
      </c>
      <c r="AU19" s="52" t="s">
        <v>119</v>
      </c>
      <c r="AV19" s="68">
        <v>6</v>
      </c>
      <c r="AW19" s="68">
        <v>6</v>
      </c>
      <c r="AX19" s="68"/>
      <c r="AY19" s="68"/>
      <c r="AZ19" s="68" t="s">
        <v>171</v>
      </c>
      <c r="BA19" s="69"/>
      <c r="BB19" s="68"/>
      <c r="BC19" s="84">
        <v>7</v>
      </c>
      <c r="BD19" s="68"/>
      <c r="BE19" s="28">
        <v>12</v>
      </c>
      <c r="BF19" s="53" t="s">
        <v>79</v>
      </c>
      <c r="BG19" s="55" t="s">
        <v>80</v>
      </c>
      <c r="BH19" s="56" t="s">
        <v>81</v>
      </c>
      <c r="BI19" s="52" t="s">
        <v>119</v>
      </c>
      <c r="BJ19" s="68"/>
      <c r="BK19" s="68"/>
      <c r="BL19" s="68"/>
      <c r="BM19" s="68"/>
      <c r="BN19" s="68" t="s">
        <v>171</v>
      </c>
      <c r="BO19" s="69"/>
      <c r="BP19" s="68"/>
      <c r="BQ19" s="84">
        <v>7</v>
      </c>
      <c r="BR19" s="68"/>
      <c r="BS19" s="28">
        <v>12</v>
      </c>
      <c r="BT19" s="53" t="s">
        <v>79</v>
      </c>
      <c r="BU19" s="55" t="s">
        <v>80</v>
      </c>
      <c r="BV19" s="56" t="s">
        <v>81</v>
      </c>
      <c r="BW19" s="52" t="s">
        <v>119</v>
      </c>
      <c r="BX19" s="68"/>
      <c r="BY19" s="68"/>
      <c r="BZ19" s="68"/>
      <c r="CA19" s="68"/>
      <c r="CB19" s="68" t="s">
        <v>171</v>
      </c>
      <c r="CC19" s="69"/>
      <c r="CD19" s="68"/>
      <c r="CE19" s="84">
        <v>6</v>
      </c>
      <c r="CF19" s="68"/>
      <c r="CG19" s="28">
        <v>12</v>
      </c>
      <c r="CH19" s="53" t="s">
        <v>79</v>
      </c>
      <c r="CI19" s="55" t="s">
        <v>80</v>
      </c>
      <c r="CJ19" s="56" t="s">
        <v>81</v>
      </c>
      <c r="CK19" s="52" t="s">
        <v>119</v>
      </c>
      <c r="CL19" s="68"/>
      <c r="CM19" s="68"/>
      <c r="CN19" s="68"/>
      <c r="CO19" s="68"/>
      <c r="CP19" s="68" t="s">
        <v>171</v>
      </c>
      <c r="CQ19" s="69"/>
      <c r="CR19" s="68"/>
      <c r="CS19" s="84">
        <v>6</v>
      </c>
      <c r="CT19" s="68"/>
      <c r="CU19" s="28">
        <v>12</v>
      </c>
      <c r="CV19" s="53" t="s">
        <v>79</v>
      </c>
      <c r="CW19" s="55" t="s">
        <v>80</v>
      </c>
      <c r="CX19" s="56" t="s">
        <v>81</v>
      </c>
      <c r="CY19" s="52" t="s">
        <v>119</v>
      </c>
      <c r="CZ19" s="68"/>
      <c r="DA19" s="68"/>
      <c r="DB19" s="68"/>
      <c r="DC19" s="68"/>
      <c r="DD19" s="68" t="s">
        <v>171</v>
      </c>
      <c r="DE19" s="69"/>
      <c r="DF19" s="68"/>
      <c r="DG19" s="70">
        <v>5</v>
      </c>
      <c r="DH19" s="68"/>
    </row>
    <row r="20" spans="1:112" ht="15.75">
      <c r="A20" s="28">
        <v>13</v>
      </c>
      <c r="B20" s="53" t="s">
        <v>82</v>
      </c>
      <c r="C20" s="55" t="s">
        <v>83</v>
      </c>
      <c r="D20" s="56" t="s">
        <v>84</v>
      </c>
      <c r="E20" s="52" t="s">
        <v>120</v>
      </c>
      <c r="F20" s="72">
        <v>6</v>
      </c>
      <c r="G20" s="72">
        <v>6</v>
      </c>
      <c r="H20" s="72"/>
      <c r="I20" s="72"/>
      <c r="J20" s="72"/>
      <c r="K20" s="73">
        <v>6</v>
      </c>
      <c r="L20" s="72"/>
      <c r="M20" s="84">
        <f t="shared" si="0"/>
        <v>6</v>
      </c>
      <c r="N20" s="72"/>
      <c r="O20" s="28">
        <v>13</v>
      </c>
      <c r="P20" s="53" t="s">
        <v>82</v>
      </c>
      <c r="Q20" s="55" t="s">
        <v>83</v>
      </c>
      <c r="R20" s="56" t="s">
        <v>84</v>
      </c>
      <c r="S20" s="52" t="s">
        <v>120</v>
      </c>
      <c r="T20" s="72">
        <v>7</v>
      </c>
      <c r="U20" s="72">
        <v>8</v>
      </c>
      <c r="V20" s="72"/>
      <c r="W20" s="72"/>
      <c r="X20" s="72"/>
      <c r="Y20" s="73">
        <v>7</v>
      </c>
      <c r="Z20" s="72"/>
      <c r="AA20" s="84">
        <f t="shared" si="1"/>
        <v>7</v>
      </c>
      <c r="AB20" s="72"/>
      <c r="AC20" s="28">
        <v>13</v>
      </c>
      <c r="AD20" s="53" t="s">
        <v>82</v>
      </c>
      <c r="AE20" s="55" t="s">
        <v>83</v>
      </c>
      <c r="AF20" s="56" t="s">
        <v>84</v>
      </c>
      <c r="AG20" s="52" t="s">
        <v>120</v>
      </c>
      <c r="AH20" s="72">
        <v>8</v>
      </c>
      <c r="AI20" s="72">
        <v>8</v>
      </c>
      <c r="AJ20" s="72">
        <v>8</v>
      </c>
      <c r="AK20" s="72"/>
      <c r="AL20" s="72"/>
      <c r="AM20" s="73">
        <v>7</v>
      </c>
      <c r="AN20" s="72"/>
      <c r="AO20" s="84">
        <f t="shared" si="2"/>
        <v>7</v>
      </c>
      <c r="AP20" s="72"/>
      <c r="AQ20" s="28">
        <v>13</v>
      </c>
      <c r="AR20" s="53" t="s">
        <v>82</v>
      </c>
      <c r="AS20" s="55" t="s">
        <v>83</v>
      </c>
      <c r="AT20" s="56" t="s">
        <v>84</v>
      </c>
      <c r="AU20" s="52" t="s">
        <v>120</v>
      </c>
      <c r="AV20" s="72">
        <v>8</v>
      </c>
      <c r="AW20" s="72">
        <v>8</v>
      </c>
      <c r="AX20" s="72"/>
      <c r="AY20" s="72"/>
      <c r="AZ20" s="72"/>
      <c r="BA20" s="73">
        <v>4</v>
      </c>
      <c r="BB20" s="72"/>
      <c r="BC20" s="84">
        <f t="shared" si="3"/>
        <v>5</v>
      </c>
      <c r="BD20" s="72"/>
      <c r="BE20" s="28">
        <v>13</v>
      </c>
      <c r="BF20" s="53" t="s">
        <v>82</v>
      </c>
      <c r="BG20" s="55" t="s">
        <v>83</v>
      </c>
      <c r="BH20" s="56" t="s">
        <v>84</v>
      </c>
      <c r="BI20" s="52" t="s">
        <v>120</v>
      </c>
      <c r="BJ20" s="72"/>
      <c r="BK20" s="72"/>
      <c r="BL20" s="72"/>
      <c r="BM20" s="72"/>
      <c r="BN20" s="72" t="s">
        <v>171</v>
      </c>
      <c r="BO20" s="73"/>
      <c r="BP20" s="72"/>
      <c r="BQ20" s="84">
        <v>6</v>
      </c>
      <c r="BR20" s="72"/>
      <c r="BS20" s="28">
        <v>13</v>
      </c>
      <c r="BT20" s="53" t="s">
        <v>82</v>
      </c>
      <c r="BU20" s="55" t="s">
        <v>83</v>
      </c>
      <c r="BV20" s="56" t="s">
        <v>84</v>
      </c>
      <c r="BW20" s="52" t="s">
        <v>120</v>
      </c>
      <c r="BX20" s="72">
        <v>8</v>
      </c>
      <c r="BY20" s="72">
        <v>8</v>
      </c>
      <c r="BZ20" s="72">
        <v>8</v>
      </c>
      <c r="CA20" s="72"/>
      <c r="CB20" s="72"/>
      <c r="CC20" s="73">
        <v>9</v>
      </c>
      <c r="CD20" s="72"/>
      <c r="CE20" s="84">
        <f t="shared" si="4"/>
        <v>9</v>
      </c>
      <c r="CF20" s="72"/>
      <c r="CG20" s="28">
        <v>13</v>
      </c>
      <c r="CH20" s="53" t="s">
        <v>82</v>
      </c>
      <c r="CI20" s="55" t="s">
        <v>83</v>
      </c>
      <c r="CJ20" s="56" t="s">
        <v>84</v>
      </c>
      <c r="CK20" s="52" t="s">
        <v>120</v>
      </c>
      <c r="CL20" s="72"/>
      <c r="CM20" s="72"/>
      <c r="CN20" s="72"/>
      <c r="CO20" s="72"/>
      <c r="CP20" s="72" t="s">
        <v>171</v>
      </c>
      <c r="CQ20" s="73"/>
      <c r="CR20" s="72"/>
      <c r="CS20" s="84">
        <v>5</v>
      </c>
      <c r="CT20" s="72"/>
      <c r="CU20" s="28">
        <v>13</v>
      </c>
      <c r="CV20" s="53" t="s">
        <v>82</v>
      </c>
      <c r="CW20" s="55" t="s">
        <v>83</v>
      </c>
      <c r="CX20" s="56" t="s">
        <v>84</v>
      </c>
      <c r="CY20" s="52" t="s">
        <v>120</v>
      </c>
      <c r="CZ20" s="72"/>
      <c r="DA20" s="72"/>
      <c r="DB20" s="72"/>
      <c r="DC20" s="72"/>
      <c r="DD20" s="72" t="s">
        <v>171</v>
      </c>
      <c r="DE20" s="73"/>
      <c r="DF20" s="72"/>
      <c r="DG20" s="72">
        <v>6</v>
      </c>
      <c r="DH20" s="72"/>
    </row>
    <row r="21" spans="1:112" ht="15.75">
      <c r="A21" s="28">
        <v>14</v>
      </c>
      <c r="B21" s="53" t="s">
        <v>85</v>
      </c>
      <c r="C21" s="57" t="s">
        <v>86</v>
      </c>
      <c r="D21" s="58" t="s">
        <v>87</v>
      </c>
      <c r="E21" s="54" t="s">
        <v>121</v>
      </c>
      <c r="F21" s="72">
        <v>8</v>
      </c>
      <c r="G21" s="72">
        <v>8</v>
      </c>
      <c r="H21" s="72"/>
      <c r="I21" s="72"/>
      <c r="J21" s="72"/>
      <c r="K21" s="73">
        <v>6</v>
      </c>
      <c r="L21" s="72"/>
      <c r="M21" s="84">
        <f t="shared" si="0"/>
        <v>7</v>
      </c>
      <c r="N21" s="72"/>
      <c r="O21" s="28">
        <v>14</v>
      </c>
      <c r="P21" s="53" t="s">
        <v>85</v>
      </c>
      <c r="Q21" s="57" t="s">
        <v>86</v>
      </c>
      <c r="R21" s="58" t="s">
        <v>87</v>
      </c>
      <c r="S21" s="54" t="s">
        <v>121</v>
      </c>
      <c r="T21" s="72">
        <v>8</v>
      </c>
      <c r="U21" s="72">
        <v>8</v>
      </c>
      <c r="V21" s="72"/>
      <c r="W21" s="72"/>
      <c r="X21" s="72"/>
      <c r="Y21" s="73">
        <v>7</v>
      </c>
      <c r="Z21" s="72"/>
      <c r="AA21" s="84">
        <f t="shared" si="1"/>
        <v>7</v>
      </c>
      <c r="AB21" s="72"/>
      <c r="AC21" s="28">
        <v>14</v>
      </c>
      <c r="AD21" s="53" t="s">
        <v>85</v>
      </c>
      <c r="AE21" s="57" t="s">
        <v>86</v>
      </c>
      <c r="AF21" s="58" t="s">
        <v>87</v>
      </c>
      <c r="AG21" s="54" t="s">
        <v>121</v>
      </c>
      <c r="AH21" s="72">
        <v>7</v>
      </c>
      <c r="AI21" s="72">
        <v>8</v>
      </c>
      <c r="AJ21" s="72">
        <v>8</v>
      </c>
      <c r="AK21" s="72"/>
      <c r="AL21" s="72"/>
      <c r="AM21" s="73">
        <v>8</v>
      </c>
      <c r="AN21" s="72"/>
      <c r="AO21" s="84">
        <f t="shared" si="2"/>
        <v>8</v>
      </c>
      <c r="AP21" s="72"/>
      <c r="AQ21" s="28">
        <v>14</v>
      </c>
      <c r="AR21" s="53" t="s">
        <v>85</v>
      </c>
      <c r="AS21" s="57" t="s">
        <v>86</v>
      </c>
      <c r="AT21" s="58" t="s">
        <v>87</v>
      </c>
      <c r="AU21" s="54" t="s">
        <v>121</v>
      </c>
      <c r="AV21" s="72">
        <v>7</v>
      </c>
      <c r="AW21" s="72">
        <v>7</v>
      </c>
      <c r="AX21" s="72"/>
      <c r="AY21" s="72"/>
      <c r="AZ21" s="72"/>
      <c r="BA21" s="73">
        <v>6</v>
      </c>
      <c r="BB21" s="72"/>
      <c r="BC21" s="84">
        <f t="shared" si="3"/>
        <v>6</v>
      </c>
      <c r="BD21" s="72"/>
      <c r="BE21" s="28">
        <v>14</v>
      </c>
      <c r="BF21" s="53" t="s">
        <v>85</v>
      </c>
      <c r="BG21" s="57" t="s">
        <v>86</v>
      </c>
      <c r="BH21" s="58" t="s">
        <v>87</v>
      </c>
      <c r="BI21" s="54" t="s">
        <v>121</v>
      </c>
      <c r="BJ21" s="72"/>
      <c r="BK21" s="72"/>
      <c r="BL21" s="72"/>
      <c r="BM21" s="72"/>
      <c r="BN21" s="72" t="s">
        <v>171</v>
      </c>
      <c r="BO21" s="73"/>
      <c r="BP21" s="72"/>
      <c r="BQ21" s="84">
        <v>5</v>
      </c>
      <c r="BR21" s="72"/>
      <c r="BS21" s="28">
        <v>14</v>
      </c>
      <c r="BT21" s="53" t="s">
        <v>85</v>
      </c>
      <c r="BU21" s="57" t="s">
        <v>86</v>
      </c>
      <c r="BV21" s="58" t="s">
        <v>87</v>
      </c>
      <c r="BW21" s="54" t="s">
        <v>121</v>
      </c>
      <c r="BX21" s="72">
        <v>8</v>
      </c>
      <c r="BY21" s="72">
        <v>7</v>
      </c>
      <c r="BZ21" s="72">
        <v>8</v>
      </c>
      <c r="CA21" s="72"/>
      <c r="CB21" s="72"/>
      <c r="CC21" s="73">
        <v>10</v>
      </c>
      <c r="CD21" s="72"/>
      <c r="CE21" s="84">
        <f t="shared" si="4"/>
        <v>9</v>
      </c>
      <c r="CF21" s="72"/>
      <c r="CG21" s="28">
        <v>14</v>
      </c>
      <c r="CH21" s="53" t="s">
        <v>85</v>
      </c>
      <c r="CI21" s="57" t="s">
        <v>86</v>
      </c>
      <c r="CJ21" s="58" t="s">
        <v>87</v>
      </c>
      <c r="CK21" s="54" t="s">
        <v>121</v>
      </c>
      <c r="CL21" s="72">
        <v>6</v>
      </c>
      <c r="CM21" s="72">
        <v>6</v>
      </c>
      <c r="CN21" s="72">
        <v>7</v>
      </c>
      <c r="CO21" s="72"/>
      <c r="CP21" s="72"/>
      <c r="CQ21" s="73">
        <v>5</v>
      </c>
      <c r="CR21" s="72"/>
      <c r="CS21" s="84">
        <f>ROUND((SUM(CL21:CO21)/3*0.3+CP21*0.7),0)</f>
        <v>2</v>
      </c>
      <c r="CT21" s="84">
        <f>ROUND((SUM(CL21:CO21)/3*0.3+CQ21*0.7),0)</f>
        <v>5</v>
      </c>
      <c r="CU21" s="28">
        <v>14</v>
      </c>
      <c r="CV21" s="53" t="s">
        <v>85</v>
      </c>
      <c r="CW21" s="57" t="s">
        <v>86</v>
      </c>
      <c r="CX21" s="58" t="s">
        <v>87</v>
      </c>
      <c r="CY21" s="54" t="s">
        <v>121</v>
      </c>
      <c r="CZ21" s="72"/>
      <c r="DA21" s="72"/>
      <c r="DB21" s="72"/>
      <c r="DC21" s="72"/>
      <c r="DD21" s="72"/>
      <c r="DE21" s="73">
        <v>3</v>
      </c>
      <c r="DF21" s="72">
        <v>7</v>
      </c>
      <c r="DG21" s="84">
        <f>ROUND((SUM(CZ21:DD21)/3*0.3+DE21*0.7),0)</f>
        <v>2</v>
      </c>
      <c r="DH21" s="84">
        <f>ROUND((SUM(CZ21:DC21)/3*0.3+DF21*0.7),0)</f>
        <v>5</v>
      </c>
    </row>
    <row r="22" spans="1:112" ht="15.75">
      <c r="A22" s="28">
        <v>15</v>
      </c>
      <c r="B22" s="53" t="s">
        <v>88</v>
      </c>
      <c r="C22" s="55" t="s">
        <v>18</v>
      </c>
      <c r="D22" s="56" t="s">
        <v>89</v>
      </c>
      <c r="E22" s="52" t="s">
        <v>122</v>
      </c>
      <c r="F22" s="72">
        <v>7</v>
      </c>
      <c r="G22" s="72">
        <v>6</v>
      </c>
      <c r="H22" s="72"/>
      <c r="I22" s="72"/>
      <c r="J22" s="72"/>
      <c r="K22" s="73">
        <v>7</v>
      </c>
      <c r="L22" s="72"/>
      <c r="M22" s="84">
        <f t="shared" si="0"/>
        <v>7</v>
      </c>
      <c r="N22" s="72"/>
      <c r="O22" s="28">
        <v>15</v>
      </c>
      <c r="P22" s="53" t="s">
        <v>88</v>
      </c>
      <c r="Q22" s="55" t="s">
        <v>18</v>
      </c>
      <c r="R22" s="56" t="s">
        <v>89</v>
      </c>
      <c r="S22" s="52" t="s">
        <v>122</v>
      </c>
      <c r="T22" s="72">
        <v>8</v>
      </c>
      <c r="U22" s="72">
        <v>8</v>
      </c>
      <c r="V22" s="72"/>
      <c r="W22" s="72"/>
      <c r="X22" s="72"/>
      <c r="Y22" s="73">
        <v>8</v>
      </c>
      <c r="Z22" s="72"/>
      <c r="AA22" s="84">
        <f t="shared" si="1"/>
        <v>8</v>
      </c>
      <c r="AB22" s="72"/>
      <c r="AC22" s="28">
        <v>15</v>
      </c>
      <c r="AD22" s="53" t="s">
        <v>88</v>
      </c>
      <c r="AE22" s="55" t="s">
        <v>18</v>
      </c>
      <c r="AF22" s="56" t="s">
        <v>89</v>
      </c>
      <c r="AG22" s="52" t="s">
        <v>122</v>
      </c>
      <c r="AH22" s="72">
        <v>8</v>
      </c>
      <c r="AI22" s="72">
        <v>8</v>
      </c>
      <c r="AJ22" s="72">
        <v>8</v>
      </c>
      <c r="AK22" s="72"/>
      <c r="AL22" s="72"/>
      <c r="AM22" s="73">
        <v>8</v>
      </c>
      <c r="AN22" s="72"/>
      <c r="AO22" s="84">
        <f t="shared" si="2"/>
        <v>8</v>
      </c>
      <c r="AP22" s="72"/>
      <c r="AQ22" s="28">
        <v>15</v>
      </c>
      <c r="AR22" s="53" t="s">
        <v>88</v>
      </c>
      <c r="AS22" s="55" t="s">
        <v>18</v>
      </c>
      <c r="AT22" s="56" t="s">
        <v>89</v>
      </c>
      <c r="AU22" s="52" t="s">
        <v>122</v>
      </c>
      <c r="AV22" s="72">
        <v>8</v>
      </c>
      <c r="AW22" s="72">
        <v>8</v>
      </c>
      <c r="AX22" s="72"/>
      <c r="AY22" s="72"/>
      <c r="AZ22" s="72"/>
      <c r="BA22" s="73">
        <v>6</v>
      </c>
      <c r="BB22" s="72"/>
      <c r="BC22" s="84">
        <f t="shared" si="3"/>
        <v>7</v>
      </c>
      <c r="BD22" s="72"/>
      <c r="BE22" s="28">
        <v>15</v>
      </c>
      <c r="BF22" s="53" t="s">
        <v>88</v>
      </c>
      <c r="BG22" s="55" t="s">
        <v>18</v>
      </c>
      <c r="BH22" s="56" t="s">
        <v>89</v>
      </c>
      <c r="BI22" s="52" t="s">
        <v>122</v>
      </c>
      <c r="BJ22" s="72"/>
      <c r="BK22" s="72"/>
      <c r="BL22" s="72"/>
      <c r="BM22" s="72"/>
      <c r="BN22" s="72" t="s">
        <v>171</v>
      </c>
      <c r="BO22" s="73"/>
      <c r="BP22" s="72"/>
      <c r="BQ22" s="84">
        <v>6</v>
      </c>
      <c r="BR22" s="72"/>
      <c r="BS22" s="28">
        <v>15</v>
      </c>
      <c r="BT22" s="53" t="s">
        <v>88</v>
      </c>
      <c r="BU22" s="55" t="s">
        <v>18</v>
      </c>
      <c r="BV22" s="56" t="s">
        <v>89</v>
      </c>
      <c r="BW22" s="52" t="s">
        <v>122</v>
      </c>
      <c r="BX22" s="72">
        <v>7</v>
      </c>
      <c r="BY22" s="72">
        <v>8</v>
      </c>
      <c r="BZ22" s="72">
        <v>8</v>
      </c>
      <c r="CA22" s="72"/>
      <c r="CB22" s="72"/>
      <c r="CC22" s="73">
        <v>9</v>
      </c>
      <c r="CD22" s="72"/>
      <c r="CE22" s="84">
        <f t="shared" si="4"/>
        <v>9</v>
      </c>
      <c r="CF22" s="72"/>
      <c r="CG22" s="28">
        <v>15</v>
      </c>
      <c r="CH22" s="53" t="s">
        <v>88</v>
      </c>
      <c r="CI22" s="55" t="s">
        <v>18</v>
      </c>
      <c r="CJ22" s="56" t="s">
        <v>89</v>
      </c>
      <c r="CK22" s="52" t="s">
        <v>122</v>
      </c>
      <c r="CL22" s="72"/>
      <c r="CM22" s="72"/>
      <c r="CN22" s="72"/>
      <c r="CO22" s="72"/>
      <c r="CP22" s="72" t="s">
        <v>171</v>
      </c>
      <c r="CQ22" s="73"/>
      <c r="CR22" s="72"/>
      <c r="CS22" s="84">
        <v>8</v>
      </c>
      <c r="CT22" s="72"/>
      <c r="CU22" s="28">
        <v>15</v>
      </c>
      <c r="CV22" s="53" t="s">
        <v>88</v>
      </c>
      <c r="CW22" s="55" t="s">
        <v>18</v>
      </c>
      <c r="CX22" s="56" t="s">
        <v>89</v>
      </c>
      <c r="CY22" s="52" t="s">
        <v>122</v>
      </c>
      <c r="CZ22" s="72"/>
      <c r="DA22" s="72"/>
      <c r="DB22" s="72"/>
      <c r="DC22" s="72"/>
      <c r="DD22" s="72"/>
      <c r="DE22" s="73">
        <v>3</v>
      </c>
      <c r="DF22" s="72">
        <v>7</v>
      </c>
      <c r="DG22" s="84">
        <f>ROUND((SUM(CZ22:DD22)/3*0.3+DE22*0.7),0)</f>
        <v>2</v>
      </c>
      <c r="DH22" s="84">
        <f>ROUND((SUM(CZ22:DC22)/3*0.3+DF22*0.7),0)</f>
        <v>5</v>
      </c>
    </row>
    <row r="23" spans="1:112" ht="15.75">
      <c r="A23" s="28">
        <v>16</v>
      </c>
      <c r="B23" s="53" t="s">
        <v>90</v>
      </c>
      <c r="C23" s="55" t="s">
        <v>91</v>
      </c>
      <c r="D23" s="56" t="s">
        <v>15</v>
      </c>
      <c r="E23" s="52" t="s">
        <v>123</v>
      </c>
      <c r="F23" s="72">
        <v>8</v>
      </c>
      <c r="G23" s="72">
        <v>8</v>
      </c>
      <c r="H23" s="72"/>
      <c r="I23" s="72"/>
      <c r="J23" s="72"/>
      <c r="K23" s="73">
        <v>8</v>
      </c>
      <c r="L23" s="72"/>
      <c r="M23" s="84">
        <f t="shared" si="0"/>
        <v>8</v>
      </c>
      <c r="N23" s="72"/>
      <c r="O23" s="28">
        <v>16</v>
      </c>
      <c r="P23" s="53" t="s">
        <v>90</v>
      </c>
      <c r="Q23" s="55" t="s">
        <v>91</v>
      </c>
      <c r="R23" s="56" t="s">
        <v>15</v>
      </c>
      <c r="S23" s="52" t="s">
        <v>123</v>
      </c>
      <c r="T23" s="72">
        <v>8</v>
      </c>
      <c r="U23" s="72">
        <v>8</v>
      </c>
      <c r="V23" s="72"/>
      <c r="W23" s="72"/>
      <c r="X23" s="72" t="s">
        <v>171</v>
      </c>
      <c r="Y23" s="73"/>
      <c r="Z23" s="72"/>
      <c r="AA23" s="84">
        <v>8</v>
      </c>
      <c r="AB23" s="72"/>
      <c r="AC23" s="28">
        <v>16</v>
      </c>
      <c r="AD23" s="53" t="s">
        <v>90</v>
      </c>
      <c r="AE23" s="55" t="s">
        <v>91</v>
      </c>
      <c r="AF23" s="56" t="s">
        <v>15</v>
      </c>
      <c r="AG23" s="52" t="s">
        <v>123</v>
      </c>
      <c r="AH23" s="72">
        <v>8</v>
      </c>
      <c r="AI23" s="72">
        <v>8</v>
      </c>
      <c r="AJ23" s="72">
        <v>8</v>
      </c>
      <c r="AK23" s="72"/>
      <c r="AL23" s="72"/>
      <c r="AM23" s="73">
        <v>7</v>
      </c>
      <c r="AN23" s="72"/>
      <c r="AO23" s="84">
        <f t="shared" si="2"/>
        <v>7</v>
      </c>
      <c r="AP23" s="72"/>
      <c r="AQ23" s="28">
        <v>16</v>
      </c>
      <c r="AR23" s="53" t="s">
        <v>90</v>
      </c>
      <c r="AS23" s="55" t="s">
        <v>91</v>
      </c>
      <c r="AT23" s="56" t="s">
        <v>15</v>
      </c>
      <c r="AU23" s="52" t="s">
        <v>123</v>
      </c>
      <c r="AV23" s="72">
        <v>7</v>
      </c>
      <c r="AW23" s="72">
        <v>7</v>
      </c>
      <c r="AX23" s="72"/>
      <c r="AY23" s="72"/>
      <c r="AZ23" s="72"/>
      <c r="BA23" s="73">
        <v>5</v>
      </c>
      <c r="BB23" s="72"/>
      <c r="BC23" s="84">
        <f t="shared" si="3"/>
        <v>6</v>
      </c>
      <c r="BD23" s="72"/>
      <c r="BE23" s="28">
        <v>16</v>
      </c>
      <c r="BF23" s="53" t="s">
        <v>90</v>
      </c>
      <c r="BG23" s="55" t="s">
        <v>91</v>
      </c>
      <c r="BH23" s="56" t="s">
        <v>15</v>
      </c>
      <c r="BI23" s="52" t="s">
        <v>123</v>
      </c>
      <c r="BJ23" s="72">
        <v>9</v>
      </c>
      <c r="BK23" s="72"/>
      <c r="BL23" s="72"/>
      <c r="BM23" s="72"/>
      <c r="BN23" s="72"/>
      <c r="BO23" s="73">
        <v>9</v>
      </c>
      <c r="BP23" s="72"/>
      <c r="BQ23" s="84">
        <f>ROUND((SUM(BJ23:BN23)/1*0.3+BO23*0.7),0)</f>
        <v>9</v>
      </c>
      <c r="BR23" s="72"/>
      <c r="BS23" s="28">
        <v>16</v>
      </c>
      <c r="BT23" s="53" t="s">
        <v>90</v>
      </c>
      <c r="BU23" s="55" t="s">
        <v>91</v>
      </c>
      <c r="BV23" s="56" t="s">
        <v>15</v>
      </c>
      <c r="BW23" s="52" t="s">
        <v>123</v>
      </c>
      <c r="BX23" s="72">
        <v>6</v>
      </c>
      <c r="BY23" s="72">
        <v>5</v>
      </c>
      <c r="BZ23" s="72">
        <v>6</v>
      </c>
      <c r="CA23" s="72"/>
      <c r="CB23" s="72"/>
      <c r="CC23" s="73">
        <v>10</v>
      </c>
      <c r="CD23" s="72"/>
      <c r="CE23" s="84">
        <f t="shared" si="4"/>
        <v>9</v>
      </c>
      <c r="CF23" s="72"/>
      <c r="CG23" s="28">
        <v>16</v>
      </c>
      <c r="CH23" s="53" t="s">
        <v>90</v>
      </c>
      <c r="CI23" s="55" t="s">
        <v>91</v>
      </c>
      <c r="CJ23" s="56" t="s">
        <v>15</v>
      </c>
      <c r="CK23" s="52" t="s">
        <v>123</v>
      </c>
      <c r="CL23" s="72"/>
      <c r="CM23" s="72"/>
      <c r="CN23" s="72"/>
      <c r="CO23" s="72"/>
      <c r="CP23" s="72" t="s">
        <v>171</v>
      </c>
      <c r="CQ23" s="73"/>
      <c r="CR23" s="72"/>
      <c r="CS23" s="84">
        <v>9</v>
      </c>
      <c r="CT23" s="72"/>
      <c r="CU23" s="28">
        <v>16</v>
      </c>
      <c r="CV23" s="53" t="s">
        <v>90</v>
      </c>
      <c r="CW23" s="55" t="s">
        <v>91</v>
      </c>
      <c r="CX23" s="56" t="s">
        <v>15</v>
      </c>
      <c r="CY23" s="52" t="s">
        <v>123</v>
      </c>
      <c r="CZ23" s="72"/>
      <c r="DA23" s="72"/>
      <c r="DB23" s="72"/>
      <c r="DC23" s="72"/>
      <c r="DD23" s="72"/>
      <c r="DE23" s="73">
        <v>4</v>
      </c>
      <c r="DF23" s="72"/>
      <c r="DG23" s="84">
        <f>ROUND((SUM(CZ23:DD23)/3*0.3+DE23*0.7),0)</f>
        <v>3</v>
      </c>
      <c r="DH23" s="72"/>
    </row>
    <row r="24" spans="1:112" ht="15.75">
      <c r="A24" s="28">
        <v>17</v>
      </c>
      <c r="B24" s="53" t="s">
        <v>92</v>
      </c>
      <c r="C24" s="55" t="s">
        <v>93</v>
      </c>
      <c r="D24" s="56" t="s">
        <v>15</v>
      </c>
      <c r="E24" s="52" t="s">
        <v>124</v>
      </c>
      <c r="F24" s="72"/>
      <c r="G24" s="72"/>
      <c r="H24" s="72"/>
      <c r="I24" s="72"/>
      <c r="J24" s="72" t="s">
        <v>171</v>
      </c>
      <c r="K24" s="73"/>
      <c r="L24" s="72"/>
      <c r="M24" s="84">
        <v>7</v>
      </c>
      <c r="N24" s="72"/>
      <c r="O24" s="28">
        <v>17</v>
      </c>
      <c r="P24" s="53" t="s">
        <v>92</v>
      </c>
      <c r="Q24" s="55" t="s">
        <v>93</v>
      </c>
      <c r="R24" s="56" t="s">
        <v>15</v>
      </c>
      <c r="S24" s="52" t="s">
        <v>124</v>
      </c>
      <c r="T24" s="72">
        <v>6</v>
      </c>
      <c r="U24" s="72">
        <v>8</v>
      </c>
      <c r="V24" s="72"/>
      <c r="W24" s="72"/>
      <c r="X24" s="72"/>
      <c r="Y24" s="73">
        <v>7</v>
      </c>
      <c r="Z24" s="72"/>
      <c r="AA24" s="84">
        <f t="shared" si="1"/>
        <v>7</v>
      </c>
      <c r="AB24" s="72"/>
      <c r="AC24" s="28">
        <v>17</v>
      </c>
      <c r="AD24" s="53" t="s">
        <v>92</v>
      </c>
      <c r="AE24" s="55" t="s">
        <v>93</v>
      </c>
      <c r="AF24" s="56" t="s">
        <v>15</v>
      </c>
      <c r="AG24" s="52" t="s">
        <v>124</v>
      </c>
      <c r="AH24" s="72">
        <v>8</v>
      </c>
      <c r="AI24" s="72">
        <v>8</v>
      </c>
      <c r="AJ24" s="72">
        <v>8</v>
      </c>
      <c r="AK24" s="72"/>
      <c r="AL24" s="72"/>
      <c r="AM24" s="73">
        <v>8</v>
      </c>
      <c r="AN24" s="72"/>
      <c r="AO24" s="84">
        <f t="shared" si="2"/>
        <v>8</v>
      </c>
      <c r="AP24" s="72"/>
      <c r="AQ24" s="28">
        <v>17</v>
      </c>
      <c r="AR24" s="53" t="s">
        <v>92</v>
      </c>
      <c r="AS24" s="55" t="s">
        <v>93</v>
      </c>
      <c r="AT24" s="56" t="s">
        <v>15</v>
      </c>
      <c r="AU24" s="52" t="s">
        <v>124</v>
      </c>
      <c r="AV24" s="72">
        <v>6</v>
      </c>
      <c r="AW24" s="72">
        <v>6</v>
      </c>
      <c r="AX24" s="72"/>
      <c r="AY24" s="72"/>
      <c r="AZ24" s="72"/>
      <c r="BA24" s="73">
        <v>5</v>
      </c>
      <c r="BB24" s="72"/>
      <c r="BC24" s="84">
        <f t="shared" si="3"/>
        <v>5</v>
      </c>
      <c r="BD24" s="72"/>
      <c r="BE24" s="28">
        <v>17</v>
      </c>
      <c r="BF24" s="53" t="s">
        <v>92</v>
      </c>
      <c r="BG24" s="55" t="s">
        <v>93</v>
      </c>
      <c r="BH24" s="56" t="s">
        <v>15</v>
      </c>
      <c r="BI24" s="52" t="s">
        <v>124</v>
      </c>
      <c r="BJ24" s="72"/>
      <c r="BK24" s="72"/>
      <c r="BL24" s="72"/>
      <c r="BM24" s="72" t="s">
        <v>171</v>
      </c>
      <c r="BN24" s="72"/>
      <c r="BO24" s="73"/>
      <c r="BP24" s="72"/>
      <c r="BQ24" s="84">
        <v>5</v>
      </c>
      <c r="BR24" s="72"/>
      <c r="BS24" s="28">
        <v>17</v>
      </c>
      <c r="BT24" s="53" t="s">
        <v>92</v>
      </c>
      <c r="BU24" s="55" t="s">
        <v>93</v>
      </c>
      <c r="BV24" s="56" t="s">
        <v>15</v>
      </c>
      <c r="BW24" s="52" t="s">
        <v>124</v>
      </c>
      <c r="BX24" s="72">
        <v>7</v>
      </c>
      <c r="BY24" s="72">
        <v>6</v>
      </c>
      <c r="BZ24" s="72">
        <v>5</v>
      </c>
      <c r="CA24" s="72"/>
      <c r="CB24" s="72"/>
      <c r="CC24" s="73">
        <v>8</v>
      </c>
      <c r="CD24" s="72"/>
      <c r="CE24" s="84">
        <f t="shared" si="4"/>
        <v>7</v>
      </c>
      <c r="CF24" s="72"/>
      <c r="CG24" s="28">
        <v>17</v>
      </c>
      <c r="CH24" s="53" t="s">
        <v>92</v>
      </c>
      <c r="CI24" s="55" t="s">
        <v>93</v>
      </c>
      <c r="CJ24" s="56" t="s">
        <v>15</v>
      </c>
      <c r="CK24" s="52" t="s">
        <v>124</v>
      </c>
      <c r="CL24" s="72"/>
      <c r="CM24" s="72"/>
      <c r="CN24" s="72"/>
      <c r="CO24" s="72"/>
      <c r="CP24" s="72" t="s">
        <v>171</v>
      </c>
      <c r="CQ24" s="73"/>
      <c r="CR24" s="72"/>
      <c r="CS24" s="84">
        <v>5</v>
      </c>
      <c r="CT24" s="72"/>
      <c r="CU24" s="28">
        <v>17</v>
      </c>
      <c r="CV24" s="53" t="s">
        <v>92</v>
      </c>
      <c r="CW24" s="55" t="s">
        <v>93</v>
      </c>
      <c r="CX24" s="56" t="s">
        <v>15</v>
      </c>
      <c r="CY24" s="52" t="s">
        <v>124</v>
      </c>
      <c r="CZ24" s="72"/>
      <c r="DA24" s="72"/>
      <c r="DB24" s="72"/>
      <c r="DC24" s="72"/>
      <c r="DD24" s="72"/>
      <c r="DE24" s="73">
        <v>4</v>
      </c>
      <c r="DF24" s="72"/>
      <c r="DG24" s="84">
        <f>ROUND((SUM(CZ24:DD24)/3*0.3+DE24*0.7),0)</f>
        <v>3</v>
      </c>
      <c r="DH24" s="72"/>
    </row>
    <row r="25" spans="1:112" ht="15.75">
      <c r="A25" s="28">
        <v>18</v>
      </c>
      <c r="B25" s="53" t="s">
        <v>94</v>
      </c>
      <c r="C25" s="55" t="s">
        <v>95</v>
      </c>
      <c r="D25" s="58" t="s">
        <v>81</v>
      </c>
      <c r="E25" s="52" t="s">
        <v>125</v>
      </c>
      <c r="F25" s="72">
        <v>8</v>
      </c>
      <c r="G25" s="72">
        <v>8</v>
      </c>
      <c r="H25" s="72"/>
      <c r="I25" s="72"/>
      <c r="J25" s="72"/>
      <c r="K25" s="73">
        <v>5</v>
      </c>
      <c r="L25" s="72"/>
      <c r="M25" s="84">
        <f t="shared" si="0"/>
        <v>6</v>
      </c>
      <c r="N25" s="72"/>
      <c r="O25" s="28">
        <v>18</v>
      </c>
      <c r="P25" s="53" t="s">
        <v>94</v>
      </c>
      <c r="Q25" s="55" t="s">
        <v>95</v>
      </c>
      <c r="R25" s="58" t="s">
        <v>81</v>
      </c>
      <c r="S25" s="52" t="s">
        <v>125</v>
      </c>
      <c r="T25" s="72">
        <v>6</v>
      </c>
      <c r="U25" s="72">
        <v>7</v>
      </c>
      <c r="V25" s="72"/>
      <c r="W25" s="72"/>
      <c r="X25" s="72" t="s">
        <v>171</v>
      </c>
      <c r="Y25" s="73"/>
      <c r="Z25" s="72"/>
      <c r="AA25" s="84">
        <v>6</v>
      </c>
      <c r="AB25" s="72"/>
      <c r="AC25" s="28">
        <v>18</v>
      </c>
      <c r="AD25" s="53" t="s">
        <v>94</v>
      </c>
      <c r="AE25" s="55" t="s">
        <v>95</v>
      </c>
      <c r="AF25" s="58" t="s">
        <v>81</v>
      </c>
      <c r="AG25" s="52" t="s">
        <v>125</v>
      </c>
      <c r="AH25" s="72">
        <v>8</v>
      </c>
      <c r="AI25" s="72">
        <v>7</v>
      </c>
      <c r="AJ25" s="72">
        <v>8</v>
      </c>
      <c r="AK25" s="72"/>
      <c r="AL25" s="72"/>
      <c r="AM25" s="73">
        <v>8</v>
      </c>
      <c r="AN25" s="72"/>
      <c r="AO25" s="84">
        <f t="shared" si="2"/>
        <v>8</v>
      </c>
      <c r="AP25" s="72"/>
      <c r="AQ25" s="28">
        <v>18</v>
      </c>
      <c r="AR25" s="53" t="s">
        <v>94</v>
      </c>
      <c r="AS25" s="55" t="s">
        <v>95</v>
      </c>
      <c r="AT25" s="58" t="s">
        <v>81</v>
      </c>
      <c r="AU25" s="52" t="s">
        <v>125</v>
      </c>
      <c r="AV25" s="72">
        <v>6</v>
      </c>
      <c r="AW25" s="72">
        <v>6</v>
      </c>
      <c r="AX25" s="72"/>
      <c r="AY25" s="72"/>
      <c r="AZ25" s="72"/>
      <c r="BA25" s="73">
        <v>5</v>
      </c>
      <c r="BB25" s="72"/>
      <c r="BC25" s="84">
        <f t="shared" si="3"/>
        <v>5</v>
      </c>
      <c r="BD25" s="72"/>
      <c r="BE25" s="28">
        <v>18</v>
      </c>
      <c r="BF25" s="53" t="s">
        <v>94</v>
      </c>
      <c r="BG25" s="55" t="s">
        <v>95</v>
      </c>
      <c r="BH25" s="58" t="s">
        <v>81</v>
      </c>
      <c r="BI25" s="52" t="s">
        <v>125</v>
      </c>
      <c r="BJ25" s="72">
        <v>8</v>
      </c>
      <c r="BK25" s="72"/>
      <c r="BL25" s="72"/>
      <c r="BM25" s="72"/>
      <c r="BN25" s="72"/>
      <c r="BO25" s="73">
        <v>8</v>
      </c>
      <c r="BP25" s="72"/>
      <c r="BQ25" s="84">
        <f>ROUND((SUM(BJ25:BN25)/1*0.3+BO25*0.7),0)</f>
        <v>8</v>
      </c>
      <c r="BR25" s="72"/>
      <c r="BS25" s="28">
        <v>18</v>
      </c>
      <c r="BT25" s="53" t="s">
        <v>94</v>
      </c>
      <c r="BU25" s="55" t="s">
        <v>95</v>
      </c>
      <c r="BV25" s="58" t="s">
        <v>81</v>
      </c>
      <c r="BW25" s="52" t="s">
        <v>125</v>
      </c>
      <c r="BX25" s="72">
        <v>3</v>
      </c>
      <c r="BY25" s="72">
        <v>5</v>
      </c>
      <c r="BZ25" s="72">
        <v>4</v>
      </c>
      <c r="CA25" s="72"/>
      <c r="CB25" s="72"/>
      <c r="CC25" s="73">
        <v>9</v>
      </c>
      <c r="CD25" s="72"/>
      <c r="CE25" s="84">
        <f t="shared" si="4"/>
        <v>8</v>
      </c>
      <c r="CF25" s="72"/>
      <c r="CG25" s="28">
        <v>18</v>
      </c>
      <c r="CH25" s="53" t="s">
        <v>94</v>
      </c>
      <c r="CI25" s="55" t="s">
        <v>95</v>
      </c>
      <c r="CJ25" s="58" t="s">
        <v>81</v>
      </c>
      <c r="CK25" s="52" t="s">
        <v>125</v>
      </c>
      <c r="CL25" s="72"/>
      <c r="CM25" s="72"/>
      <c r="CN25" s="72"/>
      <c r="CO25" s="72"/>
      <c r="CP25" s="72" t="s">
        <v>171</v>
      </c>
      <c r="CQ25" s="73"/>
      <c r="CR25" s="72"/>
      <c r="CS25" s="84">
        <v>9</v>
      </c>
      <c r="CT25" s="72"/>
      <c r="CU25" s="28">
        <v>18</v>
      </c>
      <c r="CV25" s="53" t="s">
        <v>94</v>
      </c>
      <c r="CW25" s="55" t="s">
        <v>95</v>
      </c>
      <c r="CX25" s="58" t="s">
        <v>81</v>
      </c>
      <c r="CY25" s="52" t="s">
        <v>125</v>
      </c>
      <c r="CZ25" s="72"/>
      <c r="DA25" s="72"/>
      <c r="DB25" s="72"/>
      <c r="DC25" s="72"/>
      <c r="DD25" s="72"/>
      <c r="DE25" s="73">
        <v>7</v>
      </c>
      <c r="DF25" s="72"/>
      <c r="DG25" s="84">
        <f>ROUND((SUM(CZ25:DD25)/3*0.3+DE25*0.7),0)</f>
        <v>5</v>
      </c>
      <c r="DH25" s="72"/>
    </row>
    <row r="26" spans="1:112" ht="15.75">
      <c r="A26" s="28">
        <v>19</v>
      </c>
      <c r="B26" s="53" t="s">
        <v>96</v>
      </c>
      <c r="C26" s="55" t="s">
        <v>97</v>
      </c>
      <c r="D26" s="56" t="s">
        <v>98</v>
      </c>
      <c r="E26" s="52" t="s">
        <v>126</v>
      </c>
      <c r="F26" s="72">
        <v>6</v>
      </c>
      <c r="G26" s="72">
        <v>7</v>
      </c>
      <c r="H26" s="72"/>
      <c r="I26" s="72"/>
      <c r="J26" s="72"/>
      <c r="K26" s="73">
        <v>7</v>
      </c>
      <c r="L26" s="72"/>
      <c r="M26" s="84">
        <f t="shared" si="0"/>
        <v>7</v>
      </c>
      <c r="N26" s="72"/>
      <c r="O26" s="28">
        <v>19</v>
      </c>
      <c r="P26" s="53" t="s">
        <v>96</v>
      </c>
      <c r="Q26" s="55" t="s">
        <v>97</v>
      </c>
      <c r="R26" s="56" t="s">
        <v>98</v>
      </c>
      <c r="S26" s="52" t="s">
        <v>126</v>
      </c>
      <c r="T26" s="72">
        <v>8</v>
      </c>
      <c r="U26" s="72">
        <v>8</v>
      </c>
      <c r="V26" s="72"/>
      <c r="W26" s="72"/>
      <c r="X26" s="72"/>
      <c r="Y26" s="73">
        <v>8</v>
      </c>
      <c r="Z26" s="72"/>
      <c r="AA26" s="84">
        <f t="shared" si="1"/>
        <v>8</v>
      </c>
      <c r="AB26" s="72"/>
      <c r="AC26" s="28">
        <v>19</v>
      </c>
      <c r="AD26" s="53" t="s">
        <v>96</v>
      </c>
      <c r="AE26" s="55" t="s">
        <v>97</v>
      </c>
      <c r="AF26" s="56" t="s">
        <v>98</v>
      </c>
      <c r="AG26" s="52" t="s">
        <v>126</v>
      </c>
      <c r="AH26" s="72">
        <v>8</v>
      </c>
      <c r="AI26" s="72">
        <v>7</v>
      </c>
      <c r="AJ26" s="72">
        <v>8</v>
      </c>
      <c r="AK26" s="72"/>
      <c r="AL26" s="72"/>
      <c r="AM26" s="73">
        <v>7</v>
      </c>
      <c r="AN26" s="72"/>
      <c r="AO26" s="84">
        <f t="shared" si="2"/>
        <v>7</v>
      </c>
      <c r="AP26" s="72"/>
      <c r="AQ26" s="28">
        <v>19</v>
      </c>
      <c r="AR26" s="53" t="s">
        <v>96</v>
      </c>
      <c r="AS26" s="55" t="s">
        <v>97</v>
      </c>
      <c r="AT26" s="56" t="s">
        <v>98</v>
      </c>
      <c r="AU26" s="52" t="s">
        <v>126</v>
      </c>
      <c r="AV26" s="72"/>
      <c r="AW26" s="72"/>
      <c r="AX26" s="72"/>
      <c r="AY26" s="72"/>
      <c r="AZ26" s="72" t="s">
        <v>171</v>
      </c>
      <c r="BA26" s="73"/>
      <c r="BB26" s="72"/>
      <c r="BC26" s="84">
        <v>6</v>
      </c>
      <c r="BD26" s="72"/>
      <c r="BE26" s="28">
        <v>19</v>
      </c>
      <c r="BF26" s="53" t="s">
        <v>96</v>
      </c>
      <c r="BG26" s="55" t="s">
        <v>97</v>
      </c>
      <c r="BH26" s="56" t="s">
        <v>98</v>
      </c>
      <c r="BI26" s="52" t="s">
        <v>126</v>
      </c>
      <c r="BJ26" s="72">
        <v>6</v>
      </c>
      <c r="BK26" s="72"/>
      <c r="BL26" s="72"/>
      <c r="BM26" s="72" t="s">
        <v>171</v>
      </c>
      <c r="BN26" s="72"/>
      <c r="BO26" s="73"/>
      <c r="BP26" s="72"/>
      <c r="BQ26" s="84">
        <v>5</v>
      </c>
      <c r="BR26" s="72"/>
      <c r="BS26" s="28">
        <v>19</v>
      </c>
      <c r="BT26" s="53" t="s">
        <v>96</v>
      </c>
      <c r="BU26" s="55" t="s">
        <v>97</v>
      </c>
      <c r="BV26" s="56" t="s">
        <v>98</v>
      </c>
      <c r="BW26" s="52" t="s">
        <v>126</v>
      </c>
      <c r="BX26" s="72">
        <v>8</v>
      </c>
      <c r="BY26" s="72">
        <v>8</v>
      </c>
      <c r="BZ26" s="72">
        <v>7</v>
      </c>
      <c r="CA26" s="72"/>
      <c r="CB26" s="72"/>
      <c r="CC26" s="73">
        <v>9</v>
      </c>
      <c r="CD26" s="72"/>
      <c r="CE26" s="84">
        <f t="shared" si="4"/>
        <v>9</v>
      </c>
      <c r="CF26" s="72"/>
      <c r="CG26" s="28">
        <v>19</v>
      </c>
      <c r="CH26" s="53" t="s">
        <v>96</v>
      </c>
      <c r="CI26" s="55" t="s">
        <v>97</v>
      </c>
      <c r="CJ26" s="56" t="s">
        <v>98</v>
      </c>
      <c r="CK26" s="52" t="s">
        <v>126</v>
      </c>
      <c r="CL26" s="72"/>
      <c r="CM26" s="72"/>
      <c r="CN26" s="72"/>
      <c r="CO26" s="72"/>
      <c r="CP26" s="72" t="s">
        <v>171</v>
      </c>
      <c r="CQ26" s="73"/>
      <c r="CR26" s="72"/>
      <c r="CS26" s="84">
        <v>7</v>
      </c>
      <c r="CT26" s="72"/>
      <c r="CU26" s="28">
        <v>19</v>
      </c>
      <c r="CV26" s="53" t="s">
        <v>96</v>
      </c>
      <c r="CW26" s="55" t="s">
        <v>97</v>
      </c>
      <c r="CX26" s="56" t="s">
        <v>98</v>
      </c>
      <c r="CY26" s="52" t="s">
        <v>126</v>
      </c>
      <c r="CZ26" s="72"/>
      <c r="DA26" s="72"/>
      <c r="DB26" s="72"/>
      <c r="DC26" s="72"/>
      <c r="DD26" s="72" t="s">
        <v>171</v>
      </c>
      <c r="DE26" s="73"/>
      <c r="DF26" s="72"/>
      <c r="DG26" s="72">
        <v>6</v>
      </c>
      <c r="DH26" s="72"/>
    </row>
    <row r="27" spans="1:112" ht="15.75">
      <c r="A27" s="28">
        <v>20</v>
      </c>
      <c r="B27" s="53" t="s">
        <v>102</v>
      </c>
      <c r="C27" s="55" t="s">
        <v>103</v>
      </c>
      <c r="D27" s="56" t="s">
        <v>104</v>
      </c>
      <c r="E27" s="52" t="s">
        <v>128</v>
      </c>
      <c r="F27" s="72">
        <v>6</v>
      </c>
      <c r="G27" s="72">
        <v>8</v>
      </c>
      <c r="H27" s="72"/>
      <c r="I27" s="72"/>
      <c r="J27" s="72"/>
      <c r="K27" s="73">
        <v>6</v>
      </c>
      <c r="L27" s="72"/>
      <c r="M27" s="84">
        <f t="shared" si="0"/>
        <v>6</v>
      </c>
      <c r="N27" s="72"/>
      <c r="O27" s="28">
        <v>20</v>
      </c>
      <c r="P27" s="53" t="s">
        <v>102</v>
      </c>
      <c r="Q27" s="55" t="s">
        <v>103</v>
      </c>
      <c r="R27" s="56" t="s">
        <v>104</v>
      </c>
      <c r="S27" s="52" t="s">
        <v>128</v>
      </c>
      <c r="T27" s="72">
        <v>6</v>
      </c>
      <c r="U27" s="72">
        <v>6</v>
      </c>
      <c r="V27" s="72"/>
      <c r="W27" s="72"/>
      <c r="X27" s="72"/>
      <c r="Y27" s="73">
        <v>6</v>
      </c>
      <c r="Z27" s="72"/>
      <c r="AA27" s="84">
        <f t="shared" si="1"/>
        <v>6</v>
      </c>
      <c r="AB27" s="72"/>
      <c r="AC27" s="28">
        <v>20</v>
      </c>
      <c r="AD27" s="53" t="s">
        <v>102</v>
      </c>
      <c r="AE27" s="55" t="s">
        <v>103</v>
      </c>
      <c r="AF27" s="56" t="s">
        <v>104</v>
      </c>
      <c r="AG27" s="52" t="s">
        <v>128</v>
      </c>
      <c r="AH27" s="72">
        <v>8</v>
      </c>
      <c r="AI27" s="72">
        <v>7</v>
      </c>
      <c r="AJ27" s="72">
        <v>8</v>
      </c>
      <c r="AK27" s="72"/>
      <c r="AL27" s="72"/>
      <c r="AM27" s="73">
        <v>8</v>
      </c>
      <c r="AN27" s="72"/>
      <c r="AO27" s="84">
        <f t="shared" si="2"/>
        <v>8</v>
      </c>
      <c r="AP27" s="72"/>
      <c r="AQ27" s="28">
        <v>20</v>
      </c>
      <c r="AR27" s="53" t="s">
        <v>102</v>
      </c>
      <c r="AS27" s="55" t="s">
        <v>103</v>
      </c>
      <c r="AT27" s="56" t="s">
        <v>104</v>
      </c>
      <c r="AU27" s="52" t="s">
        <v>128</v>
      </c>
      <c r="AV27" s="72">
        <v>6</v>
      </c>
      <c r="AW27" s="72">
        <v>6</v>
      </c>
      <c r="AX27" s="72"/>
      <c r="AY27" s="72"/>
      <c r="AZ27" s="72"/>
      <c r="BA27" s="73">
        <v>8</v>
      </c>
      <c r="BB27" s="72"/>
      <c r="BC27" s="84">
        <f t="shared" si="3"/>
        <v>7</v>
      </c>
      <c r="BD27" s="72"/>
      <c r="BE27" s="28">
        <v>20</v>
      </c>
      <c r="BF27" s="53" t="s">
        <v>102</v>
      </c>
      <c r="BG27" s="55" t="s">
        <v>103</v>
      </c>
      <c r="BH27" s="56" t="s">
        <v>104</v>
      </c>
      <c r="BI27" s="52" t="s">
        <v>128</v>
      </c>
      <c r="BJ27" s="72"/>
      <c r="BK27" s="72"/>
      <c r="BL27" s="72"/>
      <c r="BM27" s="72"/>
      <c r="BN27" s="72" t="s">
        <v>171</v>
      </c>
      <c r="BO27" s="73"/>
      <c r="BP27" s="72"/>
      <c r="BQ27" s="84">
        <v>6</v>
      </c>
      <c r="BR27" s="72"/>
      <c r="BS27" s="28">
        <v>20</v>
      </c>
      <c r="BT27" s="53" t="s">
        <v>102</v>
      </c>
      <c r="BU27" s="55" t="s">
        <v>103</v>
      </c>
      <c r="BV27" s="56" t="s">
        <v>104</v>
      </c>
      <c r="BW27" s="52" t="s">
        <v>128</v>
      </c>
      <c r="BX27" s="72">
        <v>6</v>
      </c>
      <c r="BY27" s="72">
        <v>6</v>
      </c>
      <c r="BZ27" s="72">
        <v>6</v>
      </c>
      <c r="CA27" s="72"/>
      <c r="CB27" s="72"/>
      <c r="CC27" s="73">
        <v>9</v>
      </c>
      <c r="CD27" s="72"/>
      <c r="CE27" s="84">
        <f t="shared" si="4"/>
        <v>8</v>
      </c>
      <c r="CF27" s="72"/>
      <c r="CG27" s="28">
        <v>20</v>
      </c>
      <c r="CH27" s="53" t="s">
        <v>102</v>
      </c>
      <c r="CI27" s="55" t="s">
        <v>103</v>
      </c>
      <c r="CJ27" s="56" t="s">
        <v>104</v>
      </c>
      <c r="CK27" s="52" t="s">
        <v>128</v>
      </c>
      <c r="CL27" s="72"/>
      <c r="CM27" s="72"/>
      <c r="CN27" s="72"/>
      <c r="CO27" s="72"/>
      <c r="CP27" s="72" t="s">
        <v>171</v>
      </c>
      <c r="CQ27" s="73"/>
      <c r="CR27" s="72"/>
      <c r="CS27" s="84">
        <v>6</v>
      </c>
      <c r="CT27" s="72"/>
      <c r="CU27" s="28">
        <v>20</v>
      </c>
      <c r="CV27" s="53" t="s">
        <v>102</v>
      </c>
      <c r="CW27" s="55" t="s">
        <v>103</v>
      </c>
      <c r="CX27" s="56" t="s">
        <v>104</v>
      </c>
      <c r="CY27" s="52" t="s">
        <v>128</v>
      </c>
      <c r="CZ27" s="72"/>
      <c r="DA27" s="72"/>
      <c r="DB27" s="72"/>
      <c r="DC27" s="72"/>
      <c r="DD27" s="72" t="s">
        <v>171</v>
      </c>
      <c r="DE27" s="73"/>
      <c r="DF27" s="72"/>
      <c r="DG27" s="72">
        <v>5</v>
      </c>
      <c r="DH27" s="72"/>
    </row>
    <row r="28" spans="73:74" ht="15.75">
      <c r="BU28" s="74"/>
      <c r="BV28" s="75"/>
    </row>
  </sheetData>
  <mergeCells count="104">
    <mergeCell ref="F1:M1"/>
    <mergeCell ref="F2:M2"/>
    <mergeCell ref="B4:E4"/>
    <mergeCell ref="F4:N4"/>
    <mergeCell ref="A5:A7"/>
    <mergeCell ref="B5:B7"/>
    <mergeCell ref="C5:C7"/>
    <mergeCell ref="D5:D7"/>
    <mergeCell ref="E5:E7"/>
    <mergeCell ref="F5:J5"/>
    <mergeCell ref="K5:L5"/>
    <mergeCell ref="M5:N5"/>
    <mergeCell ref="F6:J6"/>
    <mergeCell ref="T1:AA1"/>
    <mergeCell ref="T2:AA2"/>
    <mergeCell ref="P4:S4"/>
    <mergeCell ref="T4:AB4"/>
    <mergeCell ref="O5:O7"/>
    <mergeCell ref="P5:P7"/>
    <mergeCell ref="Q5:Q7"/>
    <mergeCell ref="R5:R7"/>
    <mergeCell ref="S5:S7"/>
    <mergeCell ref="T5:X5"/>
    <mergeCell ref="Y5:Z5"/>
    <mergeCell ref="AA5:AB5"/>
    <mergeCell ref="T6:X6"/>
    <mergeCell ref="AH1:AO1"/>
    <mergeCell ref="AH2:AO2"/>
    <mergeCell ref="AD4:AG4"/>
    <mergeCell ref="AH4:AP4"/>
    <mergeCell ref="AC5:AC7"/>
    <mergeCell ref="AD5:AD7"/>
    <mergeCell ref="AE5:AE7"/>
    <mergeCell ref="AF5:AF7"/>
    <mergeCell ref="AG5:AG7"/>
    <mergeCell ref="AH5:AL5"/>
    <mergeCell ref="AM5:AN5"/>
    <mergeCell ref="AO5:AP5"/>
    <mergeCell ref="AH6:AL6"/>
    <mergeCell ref="AV1:BC1"/>
    <mergeCell ref="AV2:BC2"/>
    <mergeCell ref="AR4:AU4"/>
    <mergeCell ref="AV4:BD4"/>
    <mergeCell ref="AQ5:AQ7"/>
    <mergeCell ref="AR5:AR7"/>
    <mergeCell ref="AS5:AS7"/>
    <mergeCell ref="AT5:AT7"/>
    <mergeCell ref="AU5:AU7"/>
    <mergeCell ref="AV5:AZ5"/>
    <mergeCell ref="BA5:BB5"/>
    <mergeCell ref="BC5:BD5"/>
    <mergeCell ref="AV6:AZ6"/>
    <mergeCell ref="BJ1:BQ1"/>
    <mergeCell ref="BJ2:BQ2"/>
    <mergeCell ref="BF4:BI4"/>
    <mergeCell ref="BJ4:BR4"/>
    <mergeCell ref="BE5:BE7"/>
    <mergeCell ref="BF5:BF7"/>
    <mergeCell ref="BG5:BG7"/>
    <mergeCell ref="BH5:BH7"/>
    <mergeCell ref="BI5:BI7"/>
    <mergeCell ref="BJ5:BN5"/>
    <mergeCell ref="BO5:BP5"/>
    <mergeCell ref="BQ5:BR5"/>
    <mergeCell ref="BJ6:BN6"/>
    <mergeCell ref="BX1:CE1"/>
    <mergeCell ref="BX2:CE2"/>
    <mergeCell ref="BT4:BW4"/>
    <mergeCell ref="BX4:CF4"/>
    <mergeCell ref="BS5:BS7"/>
    <mergeCell ref="BT5:BT7"/>
    <mergeCell ref="BU5:BU7"/>
    <mergeCell ref="BV5:BV7"/>
    <mergeCell ref="BW5:BW7"/>
    <mergeCell ref="BX5:CB5"/>
    <mergeCell ref="CC5:CD5"/>
    <mergeCell ref="CE5:CF5"/>
    <mergeCell ref="BX6:CB6"/>
    <mergeCell ref="CL1:CS1"/>
    <mergeCell ref="CL2:CS2"/>
    <mergeCell ref="CH4:CK4"/>
    <mergeCell ref="CL4:CT4"/>
    <mergeCell ref="CG5:CG7"/>
    <mergeCell ref="CH5:CH7"/>
    <mergeCell ref="CI5:CI7"/>
    <mergeCell ref="CJ5:CJ7"/>
    <mergeCell ref="CK5:CK7"/>
    <mergeCell ref="CL5:CP5"/>
    <mergeCell ref="CQ5:CR5"/>
    <mergeCell ref="CS5:CT5"/>
    <mergeCell ref="CL6:CP6"/>
    <mergeCell ref="CZ1:DG1"/>
    <mergeCell ref="CZ2:DG2"/>
    <mergeCell ref="CV4:CY4"/>
    <mergeCell ref="CZ4:DH4"/>
    <mergeCell ref="CU5:CU7"/>
    <mergeCell ref="CV5:CV7"/>
    <mergeCell ref="CW5:CW7"/>
    <mergeCell ref="CX5:CX7"/>
    <mergeCell ref="CY5:CY7"/>
    <mergeCell ref="CZ5:DD5"/>
    <mergeCell ref="DE5:DF5"/>
    <mergeCell ref="DG5:DH5"/>
    <mergeCell ref="CZ6:DD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H28"/>
  <sheetViews>
    <sheetView tabSelected="1" workbookViewId="0" topLeftCell="A7">
      <selection activeCell="CW19" sqref="CW19"/>
    </sheetView>
  </sheetViews>
  <sheetFormatPr defaultColWidth="9.140625" defaultRowHeight="12.75"/>
  <cols>
    <col min="1" max="1" width="5.28125" style="0" customWidth="1"/>
    <col min="2" max="2" width="11.7109375" style="0" customWidth="1"/>
    <col min="3" max="3" width="16.00390625" style="0" customWidth="1"/>
    <col min="4" max="4" width="7.421875" style="0" customWidth="1"/>
    <col min="5" max="5" width="12.421875" style="0" customWidth="1"/>
    <col min="6" max="10" width="4.7109375" style="0" customWidth="1"/>
    <col min="11" max="11" width="6.421875" style="105" customWidth="1"/>
    <col min="12" max="12" width="5.8515625" style="0" customWidth="1"/>
    <col min="13" max="13" width="5.7109375" style="0" customWidth="1"/>
    <col min="14" max="15" width="5.28125" style="0" customWidth="1"/>
    <col min="16" max="16" width="11.7109375" style="0" customWidth="1"/>
    <col min="17" max="17" width="16.00390625" style="0" customWidth="1"/>
    <col min="18" max="18" width="7.421875" style="0" customWidth="1"/>
    <col min="19" max="19" width="12.421875" style="0" customWidth="1"/>
    <col min="20" max="20" width="4.7109375" style="101" customWidth="1"/>
    <col min="21" max="24" width="4.7109375" style="0" customWidth="1"/>
    <col min="25" max="25" width="7.8515625" style="105" customWidth="1"/>
    <col min="26" max="26" width="7.28125" style="0" customWidth="1"/>
    <col min="27" max="27" width="7.57421875" style="0" customWidth="1"/>
    <col min="29" max="29" width="5.28125" style="0" customWidth="1"/>
    <col min="30" max="30" width="11.7109375" style="0" customWidth="1"/>
    <col min="31" max="31" width="16.00390625" style="0" customWidth="1"/>
    <col min="32" max="32" width="7.421875" style="0" customWidth="1"/>
    <col min="33" max="33" width="12.421875" style="0" customWidth="1"/>
    <col min="34" max="38" width="4.7109375" style="0" customWidth="1"/>
    <col min="39" max="39" width="7.8515625" style="71" customWidth="1"/>
    <col min="40" max="40" width="7.28125" style="0" customWidth="1"/>
    <col min="41" max="41" width="7.57421875" style="0" customWidth="1"/>
    <col min="43" max="43" width="5.28125" style="0" customWidth="1"/>
    <col min="44" max="44" width="11.7109375" style="0" customWidth="1"/>
    <col min="45" max="45" width="16.00390625" style="0" customWidth="1"/>
    <col min="46" max="46" width="7.421875" style="0" customWidth="1"/>
    <col min="47" max="47" width="12.421875" style="0" customWidth="1"/>
    <col min="48" max="52" width="4.7109375" style="0" customWidth="1"/>
    <col min="53" max="53" width="7.8515625" style="71" customWidth="1"/>
    <col min="54" max="54" width="7.28125" style="0" customWidth="1"/>
    <col min="55" max="55" width="7.57421875" style="0" customWidth="1"/>
    <col min="57" max="57" width="5.28125" style="0" customWidth="1"/>
    <col min="58" max="58" width="11.7109375" style="0" customWidth="1"/>
    <col min="59" max="59" width="16.00390625" style="0" customWidth="1"/>
    <col min="60" max="60" width="7.421875" style="0" customWidth="1"/>
    <col min="61" max="61" width="12.421875" style="0" customWidth="1"/>
    <col min="62" max="66" width="4.7109375" style="0" customWidth="1"/>
    <col min="67" max="67" width="7.8515625" style="111" customWidth="1"/>
    <col min="68" max="68" width="7.28125" style="0" customWidth="1"/>
    <col min="69" max="69" width="5.8515625" style="0" customWidth="1"/>
    <col min="70" max="70" width="6.00390625" style="0" customWidth="1"/>
    <col min="71" max="71" width="5.28125" style="0" customWidth="1"/>
    <col min="72" max="72" width="11.7109375" style="0" customWidth="1"/>
    <col min="73" max="73" width="16.00390625" style="0" customWidth="1"/>
    <col min="74" max="74" width="7.421875" style="0" customWidth="1"/>
    <col min="75" max="75" width="12.421875" style="0" customWidth="1"/>
    <col min="76" max="80" width="4.7109375" style="0" customWidth="1"/>
    <col min="81" max="81" width="7.8515625" style="71" customWidth="1"/>
    <col min="82" max="82" width="7.28125" style="0" customWidth="1"/>
    <col min="83" max="83" width="7.57421875" style="0" customWidth="1"/>
    <col min="85" max="85" width="5.28125" style="0" customWidth="1"/>
    <col min="86" max="86" width="11.7109375" style="0" customWidth="1"/>
    <col min="87" max="87" width="16.00390625" style="0" customWidth="1"/>
    <col min="88" max="88" width="7.421875" style="0" customWidth="1"/>
    <col min="89" max="89" width="12.421875" style="0" customWidth="1"/>
    <col min="90" max="94" width="4.7109375" style="0" customWidth="1"/>
    <col min="95" max="95" width="7.8515625" style="71" customWidth="1"/>
    <col min="96" max="96" width="7.28125" style="0" customWidth="1"/>
    <col min="97" max="97" width="7.57421875" style="0" customWidth="1"/>
    <col min="99" max="99" width="5.28125" style="0" customWidth="1"/>
    <col min="100" max="100" width="11.7109375" style="0" customWidth="1"/>
    <col min="101" max="101" width="16.00390625" style="0" customWidth="1"/>
    <col min="102" max="102" width="7.421875" style="0" customWidth="1"/>
    <col min="103" max="103" width="12.421875" style="0" customWidth="1"/>
    <col min="104" max="108" width="4.7109375" style="0" customWidth="1"/>
    <col min="109" max="109" width="7.8515625" style="71" customWidth="1"/>
    <col min="110" max="110" width="7.28125" style="0" customWidth="1"/>
    <col min="111" max="111" width="7.57421875" style="0" customWidth="1"/>
  </cols>
  <sheetData>
    <row r="1" spans="2:112" ht="14.25">
      <c r="B1" s="61" t="s">
        <v>129</v>
      </c>
      <c r="C1" s="61"/>
      <c r="D1" s="61"/>
      <c r="E1" s="61"/>
      <c r="F1" s="181" t="s">
        <v>130</v>
      </c>
      <c r="G1" s="181"/>
      <c r="H1" s="181"/>
      <c r="I1" s="181"/>
      <c r="J1" s="181"/>
      <c r="K1" s="181"/>
      <c r="L1" s="181"/>
      <c r="M1" s="181"/>
      <c r="N1" s="61"/>
      <c r="P1" s="61" t="s">
        <v>129</v>
      </c>
      <c r="Q1" s="61"/>
      <c r="R1" s="61"/>
      <c r="S1" s="61"/>
      <c r="T1" s="181" t="s">
        <v>130</v>
      </c>
      <c r="U1" s="181"/>
      <c r="V1" s="181"/>
      <c r="W1" s="181"/>
      <c r="X1" s="181"/>
      <c r="Y1" s="181"/>
      <c r="Z1" s="181"/>
      <c r="AA1" s="181"/>
      <c r="AB1" s="61"/>
      <c r="AD1" s="61" t="s">
        <v>129</v>
      </c>
      <c r="AE1" s="61"/>
      <c r="AF1" s="61"/>
      <c r="AG1" s="61"/>
      <c r="AH1" s="181" t="s">
        <v>130</v>
      </c>
      <c r="AI1" s="181"/>
      <c r="AJ1" s="181"/>
      <c r="AK1" s="181"/>
      <c r="AL1" s="181"/>
      <c r="AM1" s="181"/>
      <c r="AN1" s="181"/>
      <c r="AO1" s="181"/>
      <c r="AP1" s="61"/>
      <c r="AR1" s="61" t="s">
        <v>129</v>
      </c>
      <c r="AS1" s="61"/>
      <c r="AT1" s="61"/>
      <c r="AU1" s="61"/>
      <c r="AV1" s="181" t="s">
        <v>130</v>
      </c>
      <c r="AW1" s="181"/>
      <c r="AX1" s="181"/>
      <c r="AY1" s="181"/>
      <c r="AZ1" s="181"/>
      <c r="BA1" s="181"/>
      <c r="BB1" s="181"/>
      <c r="BC1" s="181"/>
      <c r="BD1" s="61"/>
      <c r="BF1" s="61" t="s">
        <v>129</v>
      </c>
      <c r="BG1" s="61"/>
      <c r="BH1" s="61"/>
      <c r="BI1" s="61"/>
      <c r="BJ1" s="181" t="s">
        <v>130</v>
      </c>
      <c r="BK1" s="181"/>
      <c r="BL1" s="181"/>
      <c r="BM1" s="181"/>
      <c r="BN1" s="181"/>
      <c r="BO1" s="181"/>
      <c r="BP1" s="181"/>
      <c r="BQ1" s="181"/>
      <c r="BR1" s="61"/>
      <c r="BT1" s="61" t="s">
        <v>129</v>
      </c>
      <c r="BU1" s="61"/>
      <c r="BV1" s="61"/>
      <c r="BW1" s="61"/>
      <c r="BX1" s="181" t="s">
        <v>130</v>
      </c>
      <c r="BY1" s="181"/>
      <c r="BZ1" s="181"/>
      <c r="CA1" s="181"/>
      <c r="CB1" s="181"/>
      <c r="CC1" s="181"/>
      <c r="CD1" s="181"/>
      <c r="CE1" s="181"/>
      <c r="CF1" s="61"/>
      <c r="CH1" s="61" t="s">
        <v>129</v>
      </c>
      <c r="CI1" s="61"/>
      <c r="CJ1" s="61"/>
      <c r="CK1" s="61"/>
      <c r="CL1" s="181" t="s">
        <v>130</v>
      </c>
      <c r="CM1" s="181"/>
      <c r="CN1" s="181"/>
      <c r="CO1" s="181"/>
      <c r="CP1" s="181"/>
      <c r="CQ1" s="181"/>
      <c r="CR1" s="181"/>
      <c r="CS1" s="181"/>
      <c r="CT1" s="61"/>
      <c r="CV1" s="61" t="s">
        <v>129</v>
      </c>
      <c r="CW1" s="61"/>
      <c r="CX1" s="61"/>
      <c r="CY1" s="61"/>
      <c r="CZ1" s="181" t="s">
        <v>130</v>
      </c>
      <c r="DA1" s="181"/>
      <c r="DB1" s="181"/>
      <c r="DC1" s="181"/>
      <c r="DD1" s="181"/>
      <c r="DE1" s="181"/>
      <c r="DF1" s="181"/>
      <c r="DG1" s="181"/>
      <c r="DH1" s="61"/>
    </row>
    <row r="2" spans="2:112" ht="14.25">
      <c r="B2" s="61" t="s">
        <v>131</v>
      </c>
      <c r="C2" s="61"/>
      <c r="D2" s="61"/>
      <c r="E2" s="61"/>
      <c r="F2" s="181" t="s">
        <v>174</v>
      </c>
      <c r="G2" s="181"/>
      <c r="H2" s="181"/>
      <c r="I2" s="181"/>
      <c r="J2" s="181"/>
      <c r="K2" s="181"/>
      <c r="L2" s="181"/>
      <c r="M2" s="181"/>
      <c r="N2" s="61"/>
      <c r="P2" s="61" t="s">
        <v>131</v>
      </c>
      <c r="Q2" s="61"/>
      <c r="R2" s="61"/>
      <c r="S2" s="61"/>
      <c r="T2" s="181" t="s">
        <v>174</v>
      </c>
      <c r="U2" s="181"/>
      <c r="V2" s="181"/>
      <c r="W2" s="181"/>
      <c r="X2" s="181"/>
      <c r="Y2" s="181"/>
      <c r="Z2" s="181"/>
      <c r="AA2" s="181"/>
      <c r="AB2" s="61"/>
      <c r="AD2" s="61" t="s">
        <v>131</v>
      </c>
      <c r="AE2" s="61"/>
      <c r="AF2" s="61"/>
      <c r="AG2" s="61"/>
      <c r="AH2" s="181" t="s">
        <v>174</v>
      </c>
      <c r="AI2" s="181"/>
      <c r="AJ2" s="181"/>
      <c r="AK2" s="181"/>
      <c r="AL2" s="181"/>
      <c r="AM2" s="181"/>
      <c r="AN2" s="181"/>
      <c r="AO2" s="181"/>
      <c r="AP2" s="61"/>
      <c r="AR2" s="61" t="s">
        <v>131</v>
      </c>
      <c r="AS2" s="61"/>
      <c r="AT2" s="61"/>
      <c r="AU2" s="61"/>
      <c r="AV2" s="181" t="s">
        <v>174</v>
      </c>
      <c r="AW2" s="181"/>
      <c r="AX2" s="181"/>
      <c r="AY2" s="181"/>
      <c r="AZ2" s="181"/>
      <c r="BA2" s="181"/>
      <c r="BB2" s="181"/>
      <c r="BC2" s="181"/>
      <c r="BD2" s="61"/>
      <c r="BF2" s="61" t="s">
        <v>131</v>
      </c>
      <c r="BG2" s="61"/>
      <c r="BH2" s="61"/>
      <c r="BI2" s="61"/>
      <c r="BJ2" s="181" t="s">
        <v>174</v>
      </c>
      <c r="BK2" s="181"/>
      <c r="BL2" s="181"/>
      <c r="BM2" s="181"/>
      <c r="BN2" s="181"/>
      <c r="BO2" s="181"/>
      <c r="BP2" s="181"/>
      <c r="BQ2" s="181"/>
      <c r="BR2" s="61"/>
      <c r="BT2" s="61" t="s">
        <v>131</v>
      </c>
      <c r="BU2" s="61"/>
      <c r="BV2" s="61"/>
      <c r="BW2" s="61"/>
      <c r="BX2" s="181" t="s">
        <v>180</v>
      </c>
      <c r="BY2" s="181"/>
      <c r="BZ2" s="181"/>
      <c r="CA2" s="181"/>
      <c r="CB2" s="181"/>
      <c r="CC2" s="181"/>
      <c r="CD2" s="181"/>
      <c r="CE2" s="181"/>
      <c r="CF2" s="61"/>
      <c r="CH2" s="61" t="s">
        <v>131</v>
      </c>
      <c r="CI2" s="61"/>
      <c r="CJ2" s="61"/>
      <c r="CK2" s="61"/>
      <c r="CL2" s="181" t="s">
        <v>174</v>
      </c>
      <c r="CM2" s="181"/>
      <c r="CN2" s="181"/>
      <c r="CO2" s="181"/>
      <c r="CP2" s="181"/>
      <c r="CQ2" s="181"/>
      <c r="CR2" s="181"/>
      <c r="CS2" s="181"/>
      <c r="CT2" s="61"/>
      <c r="CV2" s="61" t="s">
        <v>131</v>
      </c>
      <c r="CW2" s="61"/>
      <c r="CX2" s="61"/>
      <c r="CY2" s="61"/>
      <c r="CZ2" s="181" t="s">
        <v>180</v>
      </c>
      <c r="DA2" s="181"/>
      <c r="DB2" s="181"/>
      <c r="DC2" s="181"/>
      <c r="DD2" s="181"/>
      <c r="DE2" s="181"/>
      <c r="DF2" s="181"/>
      <c r="DG2" s="181"/>
      <c r="DH2" s="61"/>
    </row>
    <row r="3" spans="2:112" ht="12.75">
      <c r="B3" s="62"/>
      <c r="C3" s="62"/>
      <c r="D3" s="62"/>
      <c r="E3" s="62"/>
      <c r="F3" s="62"/>
      <c r="G3" s="62"/>
      <c r="H3" s="62"/>
      <c r="I3" s="62"/>
      <c r="J3" s="62"/>
      <c r="K3" s="102"/>
      <c r="L3" s="62"/>
      <c r="M3" s="62"/>
      <c r="N3" s="62"/>
      <c r="P3" s="62"/>
      <c r="Q3" s="62"/>
      <c r="R3" s="62"/>
      <c r="S3" s="62"/>
      <c r="T3" s="99"/>
      <c r="U3" s="62"/>
      <c r="V3" s="62"/>
      <c r="W3" s="62"/>
      <c r="X3" s="62"/>
      <c r="Y3" s="102"/>
      <c r="Z3" s="62"/>
      <c r="AA3" s="62"/>
      <c r="AB3" s="62"/>
      <c r="AD3" s="62"/>
      <c r="AE3" s="62"/>
      <c r="AF3" s="62"/>
      <c r="AG3" s="62"/>
      <c r="AH3" s="62"/>
      <c r="AI3" s="62"/>
      <c r="AJ3" s="62"/>
      <c r="AK3" s="62"/>
      <c r="AL3" s="62"/>
      <c r="AM3" s="63"/>
      <c r="AN3" s="62"/>
      <c r="AO3" s="62"/>
      <c r="AP3" s="62"/>
      <c r="AR3" s="62"/>
      <c r="AS3" s="62"/>
      <c r="AT3" s="62"/>
      <c r="AU3" s="62"/>
      <c r="AV3" s="62"/>
      <c r="AW3" s="62"/>
      <c r="AX3" s="62"/>
      <c r="AY3" s="62"/>
      <c r="AZ3" s="62"/>
      <c r="BA3" s="63"/>
      <c r="BB3" s="62"/>
      <c r="BC3" s="62"/>
      <c r="BD3" s="62"/>
      <c r="BF3" s="62"/>
      <c r="BG3" s="62"/>
      <c r="BH3" s="62"/>
      <c r="BI3" s="62"/>
      <c r="BJ3" s="62"/>
      <c r="BK3" s="62"/>
      <c r="BL3" s="62"/>
      <c r="BM3" s="62"/>
      <c r="BN3" s="62"/>
      <c r="BO3" s="106"/>
      <c r="BP3" s="62"/>
      <c r="BQ3" s="62"/>
      <c r="BR3" s="62"/>
      <c r="BT3" s="62"/>
      <c r="BU3" s="62"/>
      <c r="BV3" s="62"/>
      <c r="BW3" s="62"/>
      <c r="BX3" s="62"/>
      <c r="BY3" s="62"/>
      <c r="BZ3" s="62"/>
      <c r="CA3" s="62"/>
      <c r="CB3" s="62"/>
      <c r="CC3" s="63"/>
      <c r="CD3" s="62"/>
      <c r="CE3" s="62"/>
      <c r="CF3" s="62"/>
      <c r="CH3" s="62"/>
      <c r="CI3" s="62"/>
      <c r="CJ3" s="62"/>
      <c r="CK3" s="62"/>
      <c r="CL3" s="62"/>
      <c r="CM3" s="62"/>
      <c r="CN3" s="62"/>
      <c r="CO3" s="62"/>
      <c r="CP3" s="62"/>
      <c r="CQ3" s="63"/>
      <c r="CR3" s="62"/>
      <c r="CS3" s="62"/>
      <c r="CT3" s="62"/>
      <c r="CV3" s="62"/>
      <c r="CW3" s="62"/>
      <c r="CX3" s="62"/>
      <c r="CY3" s="62"/>
      <c r="CZ3" s="62"/>
      <c r="DA3" s="62"/>
      <c r="DB3" s="62"/>
      <c r="DC3" s="62"/>
      <c r="DD3" s="62"/>
      <c r="DE3" s="63"/>
      <c r="DF3" s="62"/>
      <c r="DG3" s="62"/>
      <c r="DH3" s="62"/>
    </row>
    <row r="4" spans="2:112" ht="12.75">
      <c r="B4" s="182" t="s">
        <v>141</v>
      </c>
      <c r="C4" s="183"/>
      <c r="D4" s="183"/>
      <c r="E4" s="183"/>
      <c r="F4" s="184" t="s">
        <v>175</v>
      </c>
      <c r="G4" s="184"/>
      <c r="H4" s="184"/>
      <c r="I4" s="184"/>
      <c r="J4" s="184"/>
      <c r="K4" s="184"/>
      <c r="L4" s="184"/>
      <c r="M4" s="184"/>
      <c r="N4" s="184"/>
      <c r="P4" s="182" t="s">
        <v>141</v>
      </c>
      <c r="Q4" s="183"/>
      <c r="R4" s="183"/>
      <c r="S4" s="183"/>
      <c r="T4" s="184" t="s">
        <v>176</v>
      </c>
      <c r="U4" s="184"/>
      <c r="V4" s="184"/>
      <c r="W4" s="184"/>
      <c r="X4" s="184"/>
      <c r="Y4" s="184"/>
      <c r="Z4" s="184"/>
      <c r="AA4" s="184"/>
      <c r="AB4" s="184"/>
      <c r="AD4" s="182" t="s">
        <v>141</v>
      </c>
      <c r="AE4" s="183"/>
      <c r="AF4" s="183"/>
      <c r="AG4" s="183"/>
      <c r="AH4" s="184" t="s">
        <v>177</v>
      </c>
      <c r="AI4" s="184"/>
      <c r="AJ4" s="184"/>
      <c r="AK4" s="184"/>
      <c r="AL4" s="184"/>
      <c r="AM4" s="184"/>
      <c r="AN4" s="184"/>
      <c r="AO4" s="184"/>
      <c r="AP4" s="184"/>
      <c r="AR4" s="182" t="s">
        <v>141</v>
      </c>
      <c r="AS4" s="183"/>
      <c r="AT4" s="183"/>
      <c r="AU4" s="183"/>
      <c r="AV4" s="184" t="s">
        <v>178</v>
      </c>
      <c r="AW4" s="184"/>
      <c r="AX4" s="184"/>
      <c r="AY4" s="184"/>
      <c r="AZ4" s="184"/>
      <c r="BA4" s="184"/>
      <c r="BB4" s="184"/>
      <c r="BC4" s="184"/>
      <c r="BD4" s="184"/>
      <c r="BF4" s="182" t="s">
        <v>141</v>
      </c>
      <c r="BG4" s="183"/>
      <c r="BH4" s="183"/>
      <c r="BI4" s="183"/>
      <c r="BJ4" s="184" t="s">
        <v>179</v>
      </c>
      <c r="BK4" s="184"/>
      <c r="BL4" s="184"/>
      <c r="BM4" s="184"/>
      <c r="BN4" s="184"/>
      <c r="BO4" s="184"/>
      <c r="BP4" s="184"/>
      <c r="BQ4" s="184"/>
      <c r="BR4" s="184"/>
      <c r="BT4" s="182" t="s">
        <v>141</v>
      </c>
      <c r="BU4" s="183"/>
      <c r="BV4" s="183"/>
      <c r="BW4" s="183"/>
      <c r="BX4" s="184" t="s">
        <v>181</v>
      </c>
      <c r="BY4" s="184"/>
      <c r="BZ4" s="184"/>
      <c r="CA4" s="184"/>
      <c r="CB4" s="184"/>
      <c r="CC4" s="184"/>
      <c r="CD4" s="184"/>
      <c r="CE4" s="184"/>
      <c r="CF4" s="184"/>
      <c r="CH4" s="182" t="s">
        <v>141</v>
      </c>
      <c r="CI4" s="183"/>
      <c r="CJ4" s="183"/>
      <c r="CK4" s="183"/>
      <c r="CL4" s="184" t="s">
        <v>182</v>
      </c>
      <c r="CM4" s="184"/>
      <c r="CN4" s="184"/>
      <c r="CO4" s="184"/>
      <c r="CP4" s="184"/>
      <c r="CQ4" s="184"/>
      <c r="CR4" s="184"/>
      <c r="CS4" s="184"/>
      <c r="CT4" s="184"/>
      <c r="CV4" s="182" t="s">
        <v>141</v>
      </c>
      <c r="CW4" s="183"/>
      <c r="CX4" s="183"/>
      <c r="CY4" s="183"/>
      <c r="CZ4" s="184" t="s">
        <v>183</v>
      </c>
      <c r="DA4" s="184"/>
      <c r="DB4" s="184"/>
      <c r="DC4" s="184"/>
      <c r="DD4" s="184"/>
      <c r="DE4" s="184"/>
      <c r="DF4" s="184"/>
      <c r="DG4" s="184"/>
      <c r="DH4" s="184"/>
    </row>
    <row r="5" spans="1:112" ht="12.75">
      <c r="A5" s="179" t="s">
        <v>0</v>
      </c>
      <c r="B5" s="180" t="s">
        <v>1</v>
      </c>
      <c r="C5" s="173" t="s">
        <v>134</v>
      </c>
      <c r="D5" s="173" t="s">
        <v>135</v>
      </c>
      <c r="E5" s="173" t="s">
        <v>3</v>
      </c>
      <c r="F5" s="176"/>
      <c r="G5" s="177"/>
      <c r="H5" s="177"/>
      <c r="I5" s="177"/>
      <c r="J5" s="178"/>
      <c r="K5" s="176"/>
      <c r="L5" s="178"/>
      <c r="M5" s="176"/>
      <c r="N5" s="178"/>
      <c r="O5" s="179" t="s">
        <v>0</v>
      </c>
      <c r="P5" s="180" t="s">
        <v>1</v>
      </c>
      <c r="Q5" s="173" t="s">
        <v>134</v>
      </c>
      <c r="R5" s="173" t="s">
        <v>135</v>
      </c>
      <c r="S5" s="173" t="s">
        <v>3</v>
      </c>
      <c r="T5" s="176"/>
      <c r="U5" s="177"/>
      <c r="V5" s="177"/>
      <c r="W5" s="177"/>
      <c r="X5" s="178"/>
      <c r="Y5" s="176"/>
      <c r="Z5" s="178"/>
      <c r="AA5" s="176"/>
      <c r="AB5" s="178"/>
      <c r="AC5" s="179" t="s">
        <v>0</v>
      </c>
      <c r="AD5" s="180" t="s">
        <v>1</v>
      </c>
      <c r="AE5" s="173" t="s">
        <v>134</v>
      </c>
      <c r="AF5" s="173" t="s">
        <v>135</v>
      </c>
      <c r="AG5" s="173" t="s">
        <v>3</v>
      </c>
      <c r="AH5" s="176"/>
      <c r="AI5" s="177"/>
      <c r="AJ5" s="177"/>
      <c r="AK5" s="177"/>
      <c r="AL5" s="178"/>
      <c r="AM5" s="176"/>
      <c r="AN5" s="178"/>
      <c r="AO5" s="176"/>
      <c r="AP5" s="178"/>
      <c r="AQ5" s="179" t="s">
        <v>0</v>
      </c>
      <c r="AR5" s="180" t="s">
        <v>1</v>
      </c>
      <c r="AS5" s="173" t="s">
        <v>134</v>
      </c>
      <c r="AT5" s="173" t="s">
        <v>135</v>
      </c>
      <c r="AU5" s="173" t="s">
        <v>3</v>
      </c>
      <c r="AV5" s="176"/>
      <c r="AW5" s="177"/>
      <c r="AX5" s="177"/>
      <c r="AY5" s="177"/>
      <c r="AZ5" s="178"/>
      <c r="BA5" s="176"/>
      <c r="BB5" s="178"/>
      <c r="BC5" s="176"/>
      <c r="BD5" s="178"/>
      <c r="BE5" s="179" t="s">
        <v>0</v>
      </c>
      <c r="BF5" s="180" t="s">
        <v>1</v>
      </c>
      <c r="BG5" s="173" t="s">
        <v>134</v>
      </c>
      <c r="BH5" s="173" t="s">
        <v>135</v>
      </c>
      <c r="BI5" s="173" t="s">
        <v>3</v>
      </c>
      <c r="BJ5" s="176"/>
      <c r="BK5" s="177"/>
      <c r="BL5" s="177"/>
      <c r="BM5" s="177"/>
      <c r="BN5" s="178"/>
      <c r="BO5" s="176"/>
      <c r="BP5" s="178"/>
      <c r="BQ5" s="176"/>
      <c r="BR5" s="178"/>
      <c r="BS5" s="179" t="s">
        <v>0</v>
      </c>
      <c r="BT5" s="180" t="s">
        <v>1</v>
      </c>
      <c r="BU5" s="173" t="s">
        <v>134</v>
      </c>
      <c r="BV5" s="173" t="s">
        <v>135</v>
      </c>
      <c r="BW5" s="173" t="s">
        <v>3</v>
      </c>
      <c r="BX5" s="176"/>
      <c r="BY5" s="177"/>
      <c r="BZ5" s="177"/>
      <c r="CA5" s="177"/>
      <c r="CB5" s="178"/>
      <c r="CC5" s="176"/>
      <c r="CD5" s="178"/>
      <c r="CE5" s="176"/>
      <c r="CF5" s="178"/>
      <c r="CG5" s="179" t="s">
        <v>0</v>
      </c>
      <c r="CH5" s="180" t="s">
        <v>1</v>
      </c>
      <c r="CI5" s="173" t="s">
        <v>134</v>
      </c>
      <c r="CJ5" s="173" t="s">
        <v>135</v>
      </c>
      <c r="CK5" s="173" t="s">
        <v>3</v>
      </c>
      <c r="CL5" s="176"/>
      <c r="CM5" s="177"/>
      <c r="CN5" s="177"/>
      <c r="CO5" s="177"/>
      <c r="CP5" s="178"/>
      <c r="CQ5" s="176"/>
      <c r="CR5" s="178"/>
      <c r="CS5" s="176"/>
      <c r="CT5" s="178"/>
      <c r="CU5" s="179" t="s">
        <v>0</v>
      </c>
      <c r="CV5" s="180" t="s">
        <v>1</v>
      </c>
      <c r="CW5" s="173" t="s">
        <v>134</v>
      </c>
      <c r="CX5" s="173" t="s">
        <v>135</v>
      </c>
      <c r="CY5" s="173" t="s">
        <v>3</v>
      </c>
      <c r="CZ5" s="176"/>
      <c r="DA5" s="177"/>
      <c r="DB5" s="177"/>
      <c r="DC5" s="177"/>
      <c r="DD5" s="178"/>
      <c r="DE5" s="176"/>
      <c r="DF5" s="178"/>
      <c r="DG5" s="176"/>
      <c r="DH5" s="178"/>
    </row>
    <row r="6" spans="1:112" ht="12.75">
      <c r="A6" s="179"/>
      <c r="B6" s="180"/>
      <c r="C6" s="174"/>
      <c r="D6" s="174"/>
      <c r="E6" s="174"/>
      <c r="F6" s="176" t="s">
        <v>136</v>
      </c>
      <c r="G6" s="177"/>
      <c r="H6" s="177"/>
      <c r="I6" s="177"/>
      <c r="J6" s="178"/>
      <c r="K6" s="103" t="s">
        <v>137</v>
      </c>
      <c r="L6" s="65"/>
      <c r="M6" s="65" t="s">
        <v>138</v>
      </c>
      <c r="N6" s="65"/>
      <c r="O6" s="179"/>
      <c r="P6" s="180"/>
      <c r="Q6" s="174"/>
      <c r="R6" s="174"/>
      <c r="S6" s="174"/>
      <c r="T6" s="176" t="s">
        <v>136</v>
      </c>
      <c r="U6" s="177"/>
      <c r="V6" s="177"/>
      <c r="W6" s="177"/>
      <c r="X6" s="178"/>
      <c r="Y6" s="103" t="s">
        <v>137</v>
      </c>
      <c r="Z6" s="65"/>
      <c r="AA6" s="65" t="s">
        <v>138</v>
      </c>
      <c r="AB6" s="65"/>
      <c r="AC6" s="179"/>
      <c r="AD6" s="180"/>
      <c r="AE6" s="174"/>
      <c r="AF6" s="174"/>
      <c r="AG6" s="174"/>
      <c r="AH6" s="176" t="s">
        <v>136</v>
      </c>
      <c r="AI6" s="177"/>
      <c r="AJ6" s="177"/>
      <c r="AK6" s="177"/>
      <c r="AL6" s="178"/>
      <c r="AM6" s="64" t="s">
        <v>137</v>
      </c>
      <c r="AN6" s="65"/>
      <c r="AO6" s="65" t="s">
        <v>138</v>
      </c>
      <c r="AP6" s="65"/>
      <c r="AQ6" s="179"/>
      <c r="AR6" s="180"/>
      <c r="AS6" s="174"/>
      <c r="AT6" s="174"/>
      <c r="AU6" s="174"/>
      <c r="AV6" s="176" t="s">
        <v>136</v>
      </c>
      <c r="AW6" s="177"/>
      <c r="AX6" s="177"/>
      <c r="AY6" s="177"/>
      <c r="AZ6" s="178"/>
      <c r="BA6" s="64" t="s">
        <v>137</v>
      </c>
      <c r="BB6" s="65"/>
      <c r="BC6" s="65" t="s">
        <v>138</v>
      </c>
      <c r="BD6" s="65"/>
      <c r="BE6" s="179"/>
      <c r="BF6" s="180"/>
      <c r="BG6" s="174"/>
      <c r="BH6" s="174"/>
      <c r="BI6" s="174"/>
      <c r="BJ6" s="176" t="s">
        <v>136</v>
      </c>
      <c r="BK6" s="177"/>
      <c r="BL6" s="177"/>
      <c r="BM6" s="177"/>
      <c r="BN6" s="178"/>
      <c r="BO6" s="107" t="s">
        <v>137</v>
      </c>
      <c r="BP6" s="65"/>
      <c r="BQ6" s="65" t="s">
        <v>138</v>
      </c>
      <c r="BR6" s="65"/>
      <c r="BS6" s="179"/>
      <c r="BT6" s="180"/>
      <c r="BU6" s="174"/>
      <c r="BV6" s="174"/>
      <c r="BW6" s="174"/>
      <c r="BX6" s="176" t="s">
        <v>136</v>
      </c>
      <c r="BY6" s="177"/>
      <c r="BZ6" s="177"/>
      <c r="CA6" s="177"/>
      <c r="CB6" s="178"/>
      <c r="CC6" s="64" t="s">
        <v>137</v>
      </c>
      <c r="CD6" s="65"/>
      <c r="CE6" s="65" t="s">
        <v>138</v>
      </c>
      <c r="CF6" s="65"/>
      <c r="CG6" s="179"/>
      <c r="CH6" s="180"/>
      <c r="CI6" s="174"/>
      <c r="CJ6" s="174"/>
      <c r="CK6" s="174"/>
      <c r="CL6" s="176" t="s">
        <v>136</v>
      </c>
      <c r="CM6" s="177"/>
      <c r="CN6" s="177"/>
      <c r="CO6" s="177"/>
      <c r="CP6" s="178"/>
      <c r="CQ6" s="64" t="s">
        <v>137</v>
      </c>
      <c r="CR6" s="65"/>
      <c r="CS6" s="65" t="s">
        <v>138</v>
      </c>
      <c r="CT6" s="65"/>
      <c r="CU6" s="179"/>
      <c r="CV6" s="180"/>
      <c r="CW6" s="174"/>
      <c r="CX6" s="174"/>
      <c r="CY6" s="174"/>
      <c r="CZ6" s="176" t="s">
        <v>136</v>
      </c>
      <c r="DA6" s="177"/>
      <c r="DB6" s="177"/>
      <c r="DC6" s="177"/>
      <c r="DD6" s="178"/>
      <c r="DE6" s="64" t="s">
        <v>137</v>
      </c>
      <c r="DF6" s="65"/>
      <c r="DG6" s="65" t="s">
        <v>138</v>
      </c>
      <c r="DH6" s="65"/>
    </row>
    <row r="7" spans="1:112" ht="14.25">
      <c r="A7" s="179"/>
      <c r="B7" s="180"/>
      <c r="C7" s="175"/>
      <c r="D7" s="175"/>
      <c r="E7" s="175"/>
      <c r="F7" s="66">
        <v>1</v>
      </c>
      <c r="G7" s="66">
        <v>2</v>
      </c>
      <c r="H7" s="66">
        <v>3</v>
      </c>
      <c r="I7" s="66">
        <v>4</v>
      </c>
      <c r="J7" s="66">
        <v>5</v>
      </c>
      <c r="K7" s="104" t="s">
        <v>139</v>
      </c>
      <c r="L7" s="66" t="s">
        <v>140</v>
      </c>
      <c r="M7" s="66" t="s">
        <v>139</v>
      </c>
      <c r="N7" s="66" t="s">
        <v>140</v>
      </c>
      <c r="O7" s="179"/>
      <c r="P7" s="180"/>
      <c r="Q7" s="175"/>
      <c r="R7" s="175"/>
      <c r="S7" s="175"/>
      <c r="T7" s="100">
        <v>1</v>
      </c>
      <c r="U7" s="66">
        <v>2</v>
      </c>
      <c r="V7" s="66">
        <v>3</v>
      </c>
      <c r="W7" s="66">
        <v>4</v>
      </c>
      <c r="X7" s="66">
        <v>5</v>
      </c>
      <c r="Y7" s="104" t="s">
        <v>139</v>
      </c>
      <c r="Z7" s="66" t="s">
        <v>140</v>
      </c>
      <c r="AA7" s="66" t="s">
        <v>139</v>
      </c>
      <c r="AB7" s="66" t="s">
        <v>140</v>
      </c>
      <c r="AC7" s="179"/>
      <c r="AD7" s="180"/>
      <c r="AE7" s="175"/>
      <c r="AF7" s="175"/>
      <c r="AG7" s="175"/>
      <c r="AH7" s="66">
        <v>1</v>
      </c>
      <c r="AI7" s="66">
        <v>2</v>
      </c>
      <c r="AJ7" s="66">
        <v>3</v>
      </c>
      <c r="AK7" s="66">
        <v>4</v>
      </c>
      <c r="AL7" s="66">
        <v>5</v>
      </c>
      <c r="AM7" s="67" t="s">
        <v>139</v>
      </c>
      <c r="AN7" s="66" t="s">
        <v>140</v>
      </c>
      <c r="AO7" s="66" t="s">
        <v>139</v>
      </c>
      <c r="AP7" s="66" t="s">
        <v>140</v>
      </c>
      <c r="AQ7" s="179"/>
      <c r="AR7" s="180"/>
      <c r="AS7" s="175"/>
      <c r="AT7" s="175"/>
      <c r="AU7" s="175"/>
      <c r="AV7" s="66">
        <v>1</v>
      </c>
      <c r="AW7" s="66">
        <v>2</v>
      </c>
      <c r="AX7" s="66">
        <v>3</v>
      </c>
      <c r="AY7" s="66">
        <v>4</v>
      </c>
      <c r="AZ7" s="66">
        <v>5</v>
      </c>
      <c r="BA7" s="67" t="s">
        <v>139</v>
      </c>
      <c r="BB7" s="66" t="s">
        <v>140</v>
      </c>
      <c r="BC7" s="66" t="s">
        <v>139</v>
      </c>
      <c r="BD7" s="66" t="s">
        <v>140</v>
      </c>
      <c r="BE7" s="179"/>
      <c r="BF7" s="180"/>
      <c r="BG7" s="175"/>
      <c r="BH7" s="175"/>
      <c r="BI7" s="175"/>
      <c r="BJ7" s="66">
        <v>1</v>
      </c>
      <c r="BK7" s="66">
        <v>2</v>
      </c>
      <c r="BL7" s="66">
        <v>3</v>
      </c>
      <c r="BM7" s="66">
        <v>4</v>
      </c>
      <c r="BN7" s="66">
        <v>5</v>
      </c>
      <c r="BO7" s="108" t="s">
        <v>139</v>
      </c>
      <c r="BP7" s="66" t="s">
        <v>140</v>
      </c>
      <c r="BQ7" s="66" t="s">
        <v>139</v>
      </c>
      <c r="BR7" s="66" t="s">
        <v>140</v>
      </c>
      <c r="BS7" s="179"/>
      <c r="BT7" s="180"/>
      <c r="BU7" s="175"/>
      <c r="BV7" s="175"/>
      <c r="BW7" s="175"/>
      <c r="BX7" s="66">
        <v>1</v>
      </c>
      <c r="BY7" s="66">
        <v>2</v>
      </c>
      <c r="BZ7" s="66">
        <v>3</v>
      </c>
      <c r="CA7" s="66">
        <v>4</v>
      </c>
      <c r="CB7" s="66">
        <v>5</v>
      </c>
      <c r="CC7" s="67" t="s">
        <v>139</v>
      </c>
      <c r="CD7" s="66" t="s">
        <v>140</v>
      </c>
      <c r="CE7" s="66" t="s">
        <v>139</v>
      </c>
      <c r="CF7" s="66" t="s">
        <v>140</v>
      </c>
      <c r="CG7" s="179"/>
      <c r="CH7" s="180"/>
      <c r="CI7" s="175"/>
      <c r="CJ7" s="175"/>
      <c r="CK7" s="175"/>
      <c r="CL7" s="66">
        <v>1</v>
      </c>
      <c r="CM7" s="66">
        <v>2</v>
      </c>
      <c r="CN7" s="66">
        <v>3</v>
      </c>
      <c r="CO7" s="66">
        <v>4</v>
      </c>
      <c r="CP7" s="66">
        <v>5</v>
      </c>
      <c r="CQ7" s="67" t="s">
        <v>139</v>
      </c>
      <c r="CR7" s="66" t="s">
        <v>140</v>
      </c>
      <c r="CS7" s="66" t="s">
        <v>139</v>
      </c>
      <c r="CT7" s="66" t="s">
        <v>140</v>
      </c>
      <c r="CU7" s="179"/>
      <c r="CV7" s="180"/>
      <c r="CW7" s="175"/>
      <c r="CX7" s="175"/>
      <c r="CY7" s="175"/>
      <c r="CZ7" s="66">
        <v>1</v>
      </c>
      <c r="DA7" s="66">
        <v>2</v>
      </c>
      <c r="DB7" s="66">
        <v>3</v>
      </c>
      <c r="DC7" s="66">
        <v>4</v>
      </c>
      <c r="DD7" s="66">
        <v>5</v>
      </c>
      <c r="DE7" s="67" t="s">
        <v>139</v>
      </c>
      <c r="DF7" s="66" t="s">
        <v>140</v>
      </c>
      <c r="DG7" s="66" t="s">
        <v>139</v>
      </c>
      <c r="DH7" s="66" t="s">
        <v>140</v>
      </c>
    </row>
    <row r="8" spans="1:112" ht="15.75">
      <c r="A8" s="28">
        <v>1</v>
      </c>
      <c r="B8" s="53" t="s">
        <v>45</v>
      </c>
      <c r="C8" s="55" t="s">
        <v>46</v>
      </c>
      <c r="D8" s="56" t="s">
        <v>38</v>
      </c>
      <c r="E8" s="52" t="s">
        <v>105</v>
      </c>
      <c r="F8" s="68">
        <v>6</v>
      </c>
      <c r="G8" s="68">
        <v>5</v>
      </c>
      <c r="H8" s="68">
        <v>6</v>
      </c>
      <c r="I8" s="68"/>
      <c r="J8" s="68"/>
      <c r="K8" s="69">
        <v>6</v>
      </c>
      <c r="L8" s="68"/>
      <c r="M8" s="84">
        <f>ROUND((SUM(F8:J8)/3*0.3+K8*0.7),0)</f>
        <v>6</v>
      </c>
      <c r="N8" s="68"/>
      <c r="O8" s="28">
        <v>1</v>
      </c>
      <c r="P8" s="53" t="s">
        <v>45</v>
      </c>
      <c r="Q8" s="55" t="s">
        <v>46</v>
      </c>
      <c r="R8" s="56" t="s">
        <v>38</v>
      </c>
      <c r="S8" s="52" t="s">
        <v>105</v>
      </c>
      <c r="T8" s="68">
        <v>9</v>
      </c>
      <c r="U8" s="68"/>
      <c r="V8" s="68"/>
      <c r="W8" s="68"/>
      <c r="X8" s="68"/>
      <c r="Y8" s="69">
        <v>7</v>
      </c>
      <c r="Z8" s="68"/>
      <c r="AA8" s="84">
        <f>ROUND((SUM(T8:X8)/1*0.3+Y8*0.7),0)</f>
        <v>8</v>
      </c>
      <c r="AB8" s="68"/>
      <c r="AC8" s="28">
        <v>1</v>
      </c>
      <c r="AD8" s="53" t="s">
        <v>45</v>
      </c>
      <c r="AE8" s="55" t="s">
        <v>46</v>
      </c>
      <c r="AF8" s="56" t="s">
        <v>38</v>
      </c>
      <c r="AG8" s="52" t="s">
        <v>105</v>
      </c>
      <c r="AH8" s="68">
        <v>7</v>
      </c>
      <c r="AI8" s="68"/>
      <c r="AJ8" s="68"/>
      <c r="AK8" s="68"/>
      <c r="AL8" s="68"/>
      <c r="AM8" s="69">
        <v>6</v>
      </c>
      <c r="AN8" s="68"/>
      <c r="AO8" s="84">
        <f>ROUND((SUM(AH8:AL8)/1*0.3+AM8*0.7),0)</f>
        <v>6</v>
      </c>
      <c r="AP8" s="68"/>
      <c r="AQ8" s="28">
        <v>1</v>
      </c>
      <c r="AR8" s="53" t="s">
        <v>45</v>
      </c>
      <c r="AS8" s="55" t="s">
        <v>46</v>
      </c>
      <c r="AT8" s="56" t="s">
        <v>38</v>
      </c>
      <c r="AU8" s="52" t="s">
        <v>105</v>
      </c>
      <c r="AV8" s="96">
        <v>7</v>
      </c>
      <c r="AW8" s="96">
        <v>6</v>
      </c>
      <c r="AX8" s="96">
        <v>7</v>
      </c>
      <c r="AY8" s="68"/>
      <c r="AZ8" s="68"/>
      <c r="BA8" s="69">
        <v>5</v>
      </c>
      <c r="BB8" s="68"/>
      <c r="BC8" s="84">
        <f>ROUND((SUM(AV8:AZ8)/3*0.3+BA8*0.7),0)</f>
        <v>6</v>
      </c>
      <c r="BD8" s="68"/>
      <c r="BE8" s="28">
        <v>1</v>
      </c>
      <c r="BF8" s="53" t="s">
        <v>45</v>
      </c>
      <c r="BG8" s="55" t="s">
        <v>46</v>
      </c>
      <c r="BH8" s="56" t="s">
        <v>38</v>
      </c>
      <c r="BI8" s="52" t="s">
        <v>105</v>
      </c>
      <c r="BJ8" s="96">
        <v>8</v>
      </c>
      <c r="BK8" s="68"/>
      <c r="BL8" s="68"/>
      <c r="BM8" s="68"/>
      <c r="BN8" s="68"/>
      <c r="BO8" s="109">
        <v>5</v>
      </c>
      <c r="BP8" s="68"/>
      <c r="BQ8" s="84">
        <f>ROUND((SUM(BJ8:BN8)/1*0.3+BO8*0.7),0)</f>
        <v>6</v>
      </c>
      <c r="BR8" s="84"/>
      <c r="BS8" s="28">
        <v>1</v>
      </c>
      <c r="BT8" s="53" t="s">
        <v>45</v>
      </c>
      <c r="BU8" s="55" t="s">
        <v>46</v>
      </c>
      <c r="BV8" s="56" t="s">
        <v>38</v>
      </c>
      <c r="BW8" s="52" t="s">
        <v>105</v>
      </c>
      <c r="BX8" s="96">
        <v>7</v>
      </c>
      <c r="BY8" s="96">
        <v>6</v>
      </c>
      <c r="BZ8" s="96">
        <v>7</v>
      </c>
      <c r="CA8" s="68"/>
      <c r="CB8" s="68"/>
      <c r="CC8" s="69">
        <v>8</v>
      </c>
      <c r="CD8" s="68"/>
      <c r="CE8" s="84">
        <f>ROUND((SUM(BX8:CB8)/3*0.3+CC8*0.7),0)</f>
        <v>8</v>
      </c>
      <c r="CF8" s="68"/>
      <c r="CG8" s="28">
        <v>1</v>
      </c>
      <c r="CH8" s="53" t="s">
        <v>45</v>
      </c>
      <c r="CI8" s="55" t="s">
        <v>46</v>
      </c>
      <c r="CJ8" s="56" t="s">
        <v>38</v>
      </c>
      <c r="CK8" s="52" t="s">
        <v>105</v>
      </c>
      <c r="CL8" s="96">
        <v>7</v>
      </c>
      <c r="CM8" s="68"/>
      <c r="CN8" s="68"/>
      <c r="CO8" s="68"/>
      <c r="CP8" s="68"/>
      <c r="CQ8" s="69">
        <v>7</v>
      </c>
      <c r="CR8" s="68"/>
      <c r="CS8" s="84">
        <f>ROUND((SUM(CL8:CP8)/1*0.3+CQ8*0.7),0)</f>
        <v>7</v>
      </c>
      <c r="CT8" s="68"/>
      <c r="CU8" s="28">
        <v>1</v>
      </c>
      <c r="CV8" s="53" t="s">
        <v>45</v>
      </c>
      <c r="CW8" s="55" t="s">
        <v>46</v>
      </c>
      <c r="CX8" s="56" t="s">
        <v>38</v>
      </c>
      <c r="CY8" s="52" t="s">
        <v>105</v>
      </c>
      <c r="CZ8" s="96">
        <v>8</v>
      </c>
      <c r="DA8" s="96">
        <v>8</v>
      </c>
      <c r="DB8" s="68"/>
      <c r="DC8" s="68"/>
      <c r="DD8" s="68"/>
      <c r="DE8" s="69">
        <v>9</v>
      </c>
      <c r="DF8" s="68"/>
      <c r="DG8" s="84">
        <f>ROUND((SUM(CZ8:DD8)/2*0.3+DE8*0.7),0)</f>
        <v>9</v>
      </c>
      <c r="DH8" s="68"/>
    </row>
    <row r="9" spans="1:112" ht="15.75">
      <c r="A9" s="28">
        <v>2</v>
      </c>
      <c r="B9" s="53" t="s">
        <v>50</v>
      </c>
      <c r="C9" s="55" t="s">
        <v>51</v>
      </c>
      <c r="D9" s="56" t="s">
        <v>39</v>
      </c>
      <c r="E9" s="52" t="s">
        <v>107</v>
      </c>
      <c r="F9" s="68"/>
      <c r="G9" s="68"/>
      <c r="H9" s="68"/>
      <c r="I9" s="68"/>
      <c r="J9" s="68"/>
      <c r="K9" s="69"/>
      <c r="L9" s="68"/>
      <c r="M9" s="84">
        <f aca="true" t="shared" si="0" ref="M9:M27">ROUND((SUM(F9:J9)/3*0.3+K9*0.7),0)</f>
        <v>0</v>
      </c>
      <c r="N9" s="68"/>
      <c r="O9" s="28">
        <v>3</v>
      </c>
      <c r="P9" s="53" t="s">
        <v>50</v>
      </c>
      <c r="Q9" s="55" t="s">
        <v>51</v>
      </c>
      <c r="R9" s="56" t="s">
        <v>39</v>
      </c>
      <c r="S9" s="52" t="s">
        <v>107</v>
      </c>
      <c r="T9" s="68">
        <v>8</v>
      </c>
      <c r="U9" s="68"/>
      <c r="V9" s="68"/>
      <c r="W9" s="68"/>
      <c r="X9" s="68"/>
      <c r="Y9" s="69">
        <v>4</v>
      </c>
      <c r="Z9" s="68"/>
      <c r="AA9" s="84">
        <f aca="true" t="shared" si="1" ref="AA9:AA27">ROUND((SUM(T9:X9)/1*0.3+Y9*0.7),0)</f>
        <v>5</v>
      </c>
      <c r="AB9" s="68"/>
      <c r="AC9" s="28">
        <v>3</v>
      </c>
      <c r="AD9" s="53" t="s">
        <v>50</v>
      </c>
      <c r="AE9" s="55" t="s">
        <v>51</v>
      </c>
      <c r="AF9" s="56" t="s">
        <v>39</v>
      </c>
      <c r="AG9" s="52" t="s">
        <v>107</v>
      </c>
      <c r="AH9" s="68">
        <v>7</v>
      </c>
      <c r="AI9" s="68"/>
      <c r="AJ9" s="68"/>
      <c r="AK9" s="68"/>
      <c r="AL9" s="68"/>
      <c r="AM9" s="69">
        <v>6</v>
      </c>
      <c r="AN9" s="68"/>
      <c r="AO9" s="84">
        <f aca="true" t="shared" si="2" ref="AO9:AO27">ROUND((SUM(AH9:AL9)/1*0.3+AM9*0.7),0)</f>
        <v>6</v>
      </c>
      <c r="AP9" s="68"/>
      <c r="AQ9" s="28">
        <v>2</v>
      </c>
      <c r="AR9" s="53" t="s">
        <v>50</v>
      </c>
      <c r="AS9" s="55" t="s">
        <v>51</v>
      </c>
      <c r="AT9" s="56" t="s">
        <v>39</v>
      </c>
      <c r="AU9" s="52" t="s">
        <v>107</v>
      </c>
      <c r="AV9" s="96">
        <v>6</v>
      </c>
      <c r="AW9" s="96">
        <v>7</v>
      </c>
      <c r="AX9" s="96">
        <v>7</v>
      </c>
      <c r="AY9" s="68"/>
      <c r="AZ9" s="68"/>
      <c r="BA9" s="69">
        <v>6</v>
      </c>
      <c r="BB9" s="68"/>
      <c r="BC9" s="84">
        <f aca="true" t="shared" si="3" ref="BC9:BC27">ROUND((SUM(AV9:AZ9)/3*0.3+BA9*0.7),0)</f>
        <v>6</v>
      </c>
      <c r="BD9" s="68"/>
      <c r="BE9" s="28">
        <v>2</v>
      </c>
      <c r="BF9" s="53" t="s">
        <v>50</v>
      </c>
      <c r="BG9" s="55" t="s">
        <v>51</v>
      </c>
      <c r="BH9" s="56" t="s">
        <v>39</v>
      </c>
      <c r="BI9" s="52" t="s">
        <v>107</v>
      </c>
      <c r="BJ9" s="96">
        <v>7</v>
      </c>
      <c r="BK9" s="68"/>
      <c r="BL9" s="68"/>
      <c r="BM9" s="68"/>
      <c r="BN9" s="68"/>
      <c r="BO9" s="109">
        <v>7</v>
      </c>
      <c r="BP9" s="68"/>
      <c r="BQ9" s="84">
        <f aca="true" t="shared" si="4" ref="BQ9:BQ27">ROUND((SUM(BJ9:BN9)/1*0.3+BO9*0.7),0)</f>
        <v>7</v>
      </c>
      <c r="BR9" s="68"/>
      <c r="BS9" s="28">
        <v>3</v>
      </c>
      <c r="BT9" s="53" t="s">
        <v>50</v>
      </c>
      <c r="BU9" s="55" t="s">
        <v>51</v>
      </c>
      <c r="BV9" s="56" t="s">
        <v>39</v>
      </c>
      <c r="BW9" s="52" t="s">
        <v>107</v>
      </c>
      <c r="BX9" s="96">
        <v>7</v>
      </c>
      <c r="BY9" s="96">
        <v>7</v>
      </c>
      <c r="BZ9" s="96">
        <v>6</v>
      </c>
      <c r="CA9" s="68"/>
      <c r="CB9" s="68"/>
      <c r="CC9" s="69">
        <v>4</v>
      </c>
      <c r="CD9" s="68"/>
      <c r="CE9" s="84">
        <f aca="true" t="shared" si="5" ref="CE9:CE27">ROUND((SUM(BX9:CB9)/3*0.3+CC9*0.7),0)</f>
        <v>5</v>
      </c>
      <c r="CF9" s="68"/>
      <c r="CG9" s="28">
        <v>2</v>
      </c>
      <c r="CH9" s="53" t="s">
        <v>50</v>
      </c>
      <c r="CI9" s="55" t="s">
        <v>51</v>
      </c>
      <c r="CJ9" s="56" t="s">
        <v>39</v>
      </c>
      <c r="CK9" s="52" t="s">
        <v>107</v>
      </c>
      <c r="CL9" s="96">
        <v>6</v>
      </c>
      <c r="CM9" s="68"/>
      <c r="CN9" s="68"/>
      <c r="CO9" s="68"/>
      <c r="CP9" s="68"/>
      <c r="CQ9" s="69">
        <v>5</v>
      </c>
      <c r="CR9" s="68"/>
      <c r="CS9" s="84">
        <f aca="true" t="shared" si="6" ref="CS9:CS27">ROUND((SUM(CL9:CP9)/1*0.3+CQ9*0.7),0)</f>
        <v>5</v>
      </c>
      <c r="CT9" s="68"/>
      <c r="CU9" s="28">
        <v>2</v>
      </c>
      <c r="CV9" s="53" t="s">
        <v>50</v>
      </c>
      <c r="CW9" s="55" t="s">
        <v>51</v>
      </c>
      <c r="CX9" s="56" t="s">
        <v>39</v>
      </c>
      <c r="CY9" s="52" t="s">
        <v>107</v>
      </c>
      <c r="CZ9" s="96">
        <v>7.5</v>
      </c>
      <c r="DA9" s="96">
        <v>7.5</v>
      </c>
      <c r="DB9" s="68"/>
      <c r="DC9" s="68"/>
      <c r="DD9" s="68"/>
      <c r="DE9" s="69">
        <v>5</v>
      </c>
      <c r="DF9" s="68"/>
      <c r="DG9" s="84">
        <f aca="true" t="shared" si="7" ref="DG9:DG27">ROUND((SUM(CZ9:DD9)/2*0.3+DE9*0.7),0)</f>
        <v>6</v>
      </c>
      <c r="DH9" s="68"/>
    </row>
    <row r="10" spans="1:112" ht="15.75">
      <c r="A10" s="28">
        <v>3</v>
      </c>
      <c r="B10" s="53" t="s">
        <v>55</v>
      </c>
      <c r="C10" s="55" t="s">
        <v>56</v>
      </c>
      <c r="D10" s="56" t="s">
        <v>57</v>
      </c>
      <c r="E10" s="52" t="s">
        <v>109</v>
      </c>
      <c r="F10" s="68"/>
      <c r="G10" s="68"/>
      <c r="H10" s="68"/>
      <c r="I10" s="68"/>
      <c r="J10" s="68"/>
      <c r="K10" s="69"/>
      <c r="L10" s="68"/>
      <c r="M10" s="84">
        <f t="shared" si="0"/>
        <v>0</v>
      </c>
      <c r="N10" s="68"/>
      <c r="O10" s="28">
        <v>5</v>
      </c>
      <c r="P10" s="53" t="s">
        <v>55</v>
      </c>
      <c r="Q10" s="55" t="s">
        <v>56</v>
      </c>
      <c r="R10" s="56" t="s">
        <v>57</v>
      </c>
      <c r="S10" s="52" t="s">
        <v>109</v>
      </c>
      <c r="T10" s="68">
        <v>8</v>
      </c>
      <c r="U10" s="68"/>
      <c r="V10" s="68"/>
      <c r="W10" s="68"/>
      <c r="X10" s="68"/>
      <c r="Y10" s="69">
        <v>8</v>
      </c>
      <c r="Z10" s="68"/>
      <c r="AA10" s="84">
        <f t="shared" si="1"/>
        <v>8</v>
      </c>
      <c r="AB10" s="68"/>
      <c r="AC10" s="28">
        <v>5</v>
      </c>
      <c r="AD10" s="53" t="s">
        <v>55</v>
      </c>
      <c r="AE10" s="55" t="s">
        <v>56</v>
      </c>
      <c r="AF10" s="56" t="s">
        <v>57</v>
      </c>
      <c r="AG10" s="52" t="s">
        <v>109</v>
      </c>
      <c r="AH10" s="68">
        <v>7</v>
      </c>
      <c r="AI10" s="68"/>
      <c r="AJ10" s="68"/>
      <c r="AK10" s="68"/>
      <c r="AL10" s="68"/>
      <c r="AM10" s="69">
        <v>8</v>
      </c>
      <c r="AN10" s="68"/>
      <c r="AO10" s="84">
        <f t="shared" si="2"/>
        <v>8</v>
      </c>
      <c r="AP10" s="68"/>
      <c r="AQ10" s="28">
        <v>3</v>
      </c>
      <c r="AR10" s="53" t="s">
        <v>55</v>
      </c>
      <c r="AS10" s="55" t="s">
        <v>56</v>
      </c>
      <c r="AT10" s="56" t="s">
        <v>57</v>
      </c>
      <c r="AU10" s="52" t="s">
        <v>109</v>
      </c>
      <c r="AV10" s="96">
        <v>8</v>
      </c>
      <c r="AW10" s="96">
        <v>8</v>
      </c>
      <c r="AX10" s="96">
        <v>7</v>
      </c>
      <c r="AY10" s="68"/>
      <c r="AZ10" s="68"/>
      <c r="BA10" s="69">
        <v>7</v>
      </c>
      <c r="BB10" s="68"/>
      <c r="BC10" s="84">
        <f t="shared" si="3"/>
        <v>7</v>
      </c>
      <c r="BD10" s="68"/>
      <c r="BE10" s="28">
        <v>3</v>
      </c>
      <c r="BF10" s="53" t="s">
        <v>55</v>
      </c>
      <c r="BG10" s="55" t="s">
        <v>56</v>
      </c>
      <c r="BH10" s="56" t="s">
        <v>57</v>
      </c>
      <c r="BI10" s="52" t="s">
        <v>109</v>
      </c>
      <c r="BJ10" s="96">
        <v>8</v>
      </c>
      <c r="BK10" s="68"/>
      <c r="BL10" s="68"/>
      <c r="BM10" s="68"/>
      <c r="BN10" s="68"/>
      <c r="BO10" s="109">
        <v>7</v>
      </c>
      <c r="BP10" s="68"/>
      <c r="BQ10" s="84">
        <f t="shared" si="4"/>
        <v>7</v>
      </c>
      <c r="BR10" s="68"/>
      <c r="BS10" s="28">
        <v>5</v>
      </c>
      <c r="BT10" s="53" t="s">
        <v>55</v>
      </c>
      <c r="BU10" s="55" t="s">
        <v>56</v>
      </c>
      <c r="BV10" s="56" t="s">
        <v>57</v>
      </c>
      <c r="BW10" s="52" t="s">
        <v>109</v>
      </c>
      <c r="BX10" s="96">
        <v>7</v>
      </c>
      <c r="BY10" s="96">
        <v>7</v>
      </c>
      <c r="BZ10" s="96">
        <v>7</v>
      </c>
      <c r="CA10" s="68"/>
      <c r="CB10" s="68"/>
      <c r="CC10" s="69">
        <v>6</v>
      </c>
      <c r="CD10" s="68"/>
      <c r="CE10" s="84">
        <f t="shared" si="5"/>
        <v>6</v>
      </c>
      <c r="CF10" s="68"/>
      <c r="CG10" s="28">
        <v>3</v>
      </c>
      <c r="CH10" s="53" t="s">
        <v>55</v>
      </c>
      <c r="CI10" s="55" t="s">
        <v>56</v>
      </c>
      <c r="CJ10" s="56" t="s">
        <v>57</v>
      </c>
      <c r="CK10" s="52" t="s">
        <v>109</v>
      </c>
      <c r="CL10" s="96">
        <v>8</v>
      </c>
      <c r="CM10" s="68"/>
      <c r="CN10" s="68"/>
      <c r="CO10" s="68"/>
      <c r="CP10" s="68"/>
      <c r="CQ10" s="69">
        <v>8</v>
      </c>
      <c r="CR10" s="68"/>
      <c r="CS10" s="84">
        <f t="shared" si="6"/>
        <v>8</v>
      </c>
      <c r="CT10" s="68"/>
      <c r="CU10" s="28">
        <v>3</v>
      </c>
      <c r="CV10" s="53" t="s">
        <v>55</v>
      </c>
      <c r="CW10" s="55" t="s">
        <v>56</v>
      </c>
      <c r="CX10" s="56" t="s">
        <v>57</v>
      </c>
      <c r="CY10" s="52" t="s">
        <v>109</v>
      </c>
      <c r="CZ10" s="96">
        <v>7.75</v>
      </c>
      <c r="DA10" s="96">
        <v>7.5</v>
      </c>
      <c r="DB10" s="68"/>
      <c r="DC10" s="68"/>
      <c r="DD10" s="68"/>
      <c r="DE10" s="69">
        <v>8</v>
      </c>
      <c r="DF10" s="68"/>
      <c r="DG10" s="84">
        <f t="shared" si="7"/>
        <v>8</v>
      </c>
      <c r="DH10" s="84"/>
    </row>
    <row r="11" spans="1:112" ht="15.75">
      <c r="A11" s="28">
        <v>4</v>
      </c>
      <c r="B11" s="53" t="s">
        <v>58</v>
      </c>
      <c r="C11" s="55" t="s">
        <v>59</v>
      </c>
      <c r="D11" s="56" t="s">
        <v>60</v>
      </c>
      <c r="E11" s="52" t="s">
        <v>110</v>
      </c>
      <c r="F11" s="68">
        <v>5</v>
      </c>
      <c r="G11" s="68">
        <v>6</v>
      </c>
      <c r="H11" s="68">
        <v>6</v>
      </c>
      <c r="I11" s="68"/>
      <c r="J11" s="68"/>
      <c r="K11" s="69">
        <v>5</v>
      </c>
      <c r="L11" s="68"/>
      <c r="M11" s="84">
        <f t="shared" si="0"/>
        <v>5</v>
      </c>
      <c r="N11" s="68"/>
      <c r="O11" s="28">
        <v>6</v>
      </c>
      <c r="P11" s="53" t="s">
        <v>58</v>
      </c>
      <c r="Q11" s="55" t="s">
        <v>59</v>
      </c>
      <c r="R11" s="56" t="s">
        <v>60</v>
      </c>
      <c r="S11" s="52" t="s">
        <v>110</v>
      </c>
      <c r="T11" s="68"/>
      <c r="U11" s="68"/>
      <c r="V11" s="68"/>
      <c r="W11" s="68"/>
      <c r="X11" s="68"/>
      <c r="Y11" s="69">
        <v>0</v>
      </c>
      <c r="Z11" s="68"/>
      <c r="AA11" s="84">
        <f t="shared" si="1"/>
        <v>0</v>
      </c>
      <c r="AB11" s="68"/>
      <c r="AC11" s="28">
        <v>6</v>
      </c>
      <c r="AD11" s="53" t="s">
        <v>58</v>
      </c>
      <c r="AE11" s="55" t="s">
        <v>59</v>
      </c>
      <c r="AF11" s="56" t="s">
        <v>60</v>
      </c>
      <c r="AG11" s="52" t="s">
        <v>110</v>
      </c>
      <c r="AH11" s="68">
        <v>0</v>
      </c>
      <c r="AI11" s="68"/>
      <c r="AJ11" s="68"/>
      <c r="AK11" s="68"/>
      <c r="AL11" s="68"/>
      <c r="AM11" s="69">
        <v>0</v>
      </c>
      <c r="AN11" s="68"/>
      <c r="AO11" s="84">
        <f t="shared" si="2"/>
        <v>0</v>
      </c>
      <c r="AP11" s="68"/>
      <c r="AQ11" s="28">
        <v>4</v>
      </c>
      <c r="AR11" s="53" t="s">
        <v>58</v>
      </c>
      <c r="AS11" s="55" t="s">
        <v>59</v>
      </c>
      <c r="AT11" s="56" t="s">
        <v>60</v>
      </c>
      <c r="AU11" s="52" t="s">
        <v>110</v>
      </c>
      <c r="AV11" s="96">
        <v>0</v>
      </c>
      <c r="AW11" s="96">
        <v>0</v>
      </c>
      <c r="AX11" s="96">
        <v>0</v>
      </c>
      <c r="AY11" s="68"/>
      <c r="AZ11" s="68"/>
      <c r="BA11" s="69">
        <v>0</v>
      </c>
      <c r="BB11" s="68"/>
      <c r="BC11" s="84">
        <f t="shared" si="3"/>
        <v>0</v>
      </c>
      <c r="BD11" s="84"/>
      <c r="BE11" s="28">
        <v>4</v>
      </c>
      <c r="BF11" s="53" t="s">
        <v>58</v>
      </c>
      <c r="BG11" s="55" t="s">
        <v>59</v>
      </c>
      <c r="BH11" s="56" t="s">
        <v>60</v>
      </c>
      <c r="BI11" s="52" t="s">
        <v>110</v>
      </c>
      <c r="BJ11" s="96">
        <v>0</v>
      </c>
      <c r="BK11" s="68"/>
      <c r="BL11" s="68"/>
      <c r="BM11" s="68"/>
      <c r="BN11" s="68"/>
      <c r="BO11" s="109">
        <v>0</v>
      </c>
      <c r="BP11" s="68"/>
      <c r="BQ11" s="84">
        <f t="shared" si="4"/>
        <v>0</v>
      </c>
      <c r="BR11" s="68"/>
      <c r="BS11" s="28">
        <v>6</v>
      </c>
      <c r="BT11" s="53" t="s">
        <v>58</v>
      </c>
      <c r="BU11" s="55" t="s">
        <v>59</v>
      </c>
      <c r="BV11" s="56" t="s">
        <v>60</v>
      </c>
      <c r="BW11" s="52" t="s">
        <v>110</v>
      </c>
      <c r="BX11" s="96">
        <v>6</v>
      </c>
      <c r="BY11" s="96">
        <v>7</v>
      </c>
      <c r="BZ11" s="96">
        <v>7</v>
      </c>
      <c r="CA11" s="68"/>
      <c r="CB11" s="68"/>
      <c r="CC11" s="69">
        <v>6</v>
      </c>
      <c r="CD11" s="68"/>
      <c r="CE11" s="84">
        <f t="shared" si="5"/>
        <v>6</v>
      </c>
      <c r="CF11" s="68"/>
      <c r="CG11" s="28">
        <v>4</v>
      </c>
      <c r="CH11" s="53" t="s">
        <v>58</v>
      </c>
      <c r="CI11" s="55" t="s">
        <v>59</v>
      </c>
      <c r="CJ11" s="56" t="s">
        <v>60</v>
      </c>
      <c r="CK11" s="52" t="s">
        <v>110</v>
      </c>
      <c r="CL11" s="96">
        <v>6</v>
      </c>
      <c r="CM11" s="68"/>
      <c r="CN11" s="68"/>
      <c r="CO11" s="68"/>
      <c r="CP11" s="68"/>
      <c r="CQ11" s="69">
        <v>5</v>
      </c>
      <c r="CR11" s="68"/>
      <c r="CS11" s="84">
        <f t="shared" si="6"/>
        <v>5</v>
      </c>
      <c r="CT11" s="68"/>
      <c r="CU11" s="28">
        <v>4</v>
      </c>
      <c r="CV11" s="53" t="s">
        <v>58</v>
      </c>
      <c r="CW11" s="55" t="s">
        <v>59</v>
      </c>
      <c r="CX11" s="56" t="s">
        <v>60</v>
      </c>
      <c r="CY11" s="52" t="s">
        <v>110</v>
      </c>
      <c r="CZ11" s="96">
        <v>0</v>
      </c>
      <c r="DA11" s="96">
        <v>0</v>
      </c>
      <c r="DB11" s="68"/>
      <c r="DC11" s="68"/>
      <c r="DD11" s="68"/>
      <c r="DE11" s="69">
        <v>0</v>
      </c>
      <c r="DF11" s="68"/>
      <c r="DG11" s="84">
        <f t="shared" si="7"/>
        <v>0</v>
      </c>
      <c r="DH11" s="84"/>
    </row>
    <row r="12" spans="1:112" ht="15.75">
      <c r="A12" s="28">
        <v>5</v>
      </c>
      <c r="B12" s="53" t="s">
        <v>61</v>
      </c>
      <c r="C12" s="55" t="s">
        <v>62</v>
      </c>
      <c r="D12" s="56" t="s">
        <v>63</v>
      </c>
      <c r="E12" s="52" t="s">
        <v>111</v>
      </c>
      <c r="F12" s="68"/>
      <c r="G12" s="68"/>
      <c r="H12" s="68"/>
      <c r="I12" s="68"/>
      <c r="J12" s="68"/>
      <c r="K12" s="69"/>
      <c r="L12" s="68"/>
      <c r="M12" s="84">
        <f t="shared" si="0"/>
        <v>0</v>
      </c>
      <c r="N12" s="68"/>
      <c r="O12" s="28">
        <v>7</v>
      </c>
      <c r="P12" s="53" t="s">
        <v>61</v>
      </c>
      <c r="Q12" s="55" t="s">
        <v>62</v>
      </c>
      <c r="R12" s="56" t="s">
        <v>63</v>
      </c>
      <c r="S12" s="52" t="s">
        <v>111</v>
      </c>
      <c r="T12" s="68">
        <v>9</v>
      </c>
      <c r="U12" s="68"/>
      <c r="V12" s="68"/>
      <c r="W12" s="68"/>
      <c r="X12" s="68"/>
      <c r="Y12" s="69">
        <v>8</v>
      </c>
      <c r="Z12" s="68"/>
      <c r="AA12" s="84">
        <f t="shared" si="1"/>
        <v>8</v>
      </c>
      <c r="AB12" s="68"/>
      <c r="AC12" s="28">
        <v>7</v>
      </c>
      <c r="AD12" s="53" t="s">
        <v>61</v>
      </c>
      <c r="AE12" s="55" t="s">
        <v>62</v>
      </c>
      <c r="AF12" s="56" t="s">
        <v>63</v>
      </c>
      <c r="AG12" s="52" t="s">
        <v>111</v>
      </c>
      <c r="AH12" s="68">
        <v>8</v>
      </c>
      <c r="AI12" s="68"/>
      <c r="AJ12" s="68"/>
      <c r="AK12" s="68"/>
      <c r="AL12" s="68"/>
      <c r="AM12" s="69">
        <v>7</v>
      </c>
      <c r="AN12" s="68"/>
      <c r="AO12" s="84">
        <f t="shared" si="2"/>
        <v>7</v>
      </c>
      <c r="AP12" s="68"/>
      <c r="AQ12" s="28">
        <v>5</v>
      </c>
      <c r="AR12" s="53" t="s">
        <v>61</v>
      </c>
      <c r="AS12" s="55" t="s">
        <v>62</v>
      </c>
      <c r="AT12" s="56" t="s">
        <v>63</v>
      </c>
      <c r="AU12" s="52" t="s">
        <v>111</v>
      </c>
      <c r="AV12" s="96">
        <v>6</v>
      </c>
      <c r="AW12" s="96">
        <v>7</v>
      </c>
      <c r="AX12" s="96">
        <v>7</v>
      </c>
      <c r="AY12" s="68"/>
      <c r="AZ12" s="68"/>
      <c r="BA12" s="69">
        <v>7</v>
      </c>
      <c r="BB12" s="68"/>
      <c r="BC12" s="84">
        <f t="shared" si="3"/>
        <v>7</v>
      </c>
      <c r="BD12" s="68"/>
      <c r="BE12" s="28">
        <v>5</v>
      </c>
      <c r="BF12" s="53" t="s">
        <v>61</v>
      </c>
      <c r="BG12" s="55" t="s">
        <v>62</v>
      </c>
      <c r="BH12" s="56" t="s">
        <v>63</v>
      </c>
      <c r="BI12" s="52" t="s">
        <v>111</v>
      </c>
      <c r="BJ12" s="96">
        <v>6</v>
      </c>
      <c r="BK12" s="68"/>
      <c r="BL12" s="68"/>
      <c r="BM12" s="68"/>
      <c r="BN12" s="68"/>
      <c r="BO12" s="109">
        <v>8</v>
      </c>
      <c r="BP12" s="68"/>
      <c r="BQ12" s="84">
        <f t="shared" si="4"/>
        <v>7</v>
      </c>
      <c r="BR12" s="68"/>
      <c r="BS12" s="28">
        <v>7</v>
      </c>
      <c r="BT12" s="53" t="s">
        <v>61</v>
      </c>
      <c r="BU12" s="55" t="s">
        <v>62</v>
      </c>
      <c r="BV12" s="56" t="s">
        <v>63</v>
      </c>
      <c r="BW12" s="52" t="s">
        <v>111</v>
      </c>
      <c r="BX12" s="96">
        <v>7</v>
      </c>
      <c r="BY12" s="96">
        <v>6</v>
      </c>
      <c r="BZ12" s="96">
        <v>7</v>
      </c>
      <c r="CA12" s="68"/>
      <c r="CB12" s="68"/>
      <c r="CC12" s="69">
        <v>7</v>
      </c>
      <c r="CD12" s="68"/>
      <c r="CE12" s="84">
        <f t="shared" si="5"/>
        <v>7</v>
      </c>
      <c r="CF12" s="68"/>
      <c r="CG12" s="28">
        <v>5</v>
      </c>
      <c r="CH12" s="53" t="s">
        <v>61</v>
      </c>
      <c r="CI12" s="55" t="s">
        <v>62</v>
      </c>
      <c r="CJ12" s="56" t="s">
        <v>63</v>
      </c>
      <c r="CK12" s="52" t="s">
        <v>111</v>
      </c>
      <c r="CL12" s="96">
        <v>9</v>
      </c>
      <c r="CM12" s="68"/>
      <c r="CN12" s="68"/>
      <c r="CO12" s="68"/>
      <c r="CP12" s="68"/>
      <c r="CQ12" s="69">
        <v>8</v>
      </c>
      <c r="CR12" s="68"/>
      <c r="CS12" s="84">
        <f t="shared" si="6"/>
        <v>8</v>
      </c>
      <c r="CT12" s="68"/>
      <c r="CU12" s="28">
        <v>5</v>
      </c>
      <c r="CV12" s="53" t="s">
        <v>61</v>
      </c>
      <c r="CW12" s="55" t="s">
        <v>62</v>
      </c>
      <c r="CX12" s="56" t="s">
        <v>63</v>
      </c>
      <c r="CY12" s="52" t="s">
        <v>111</v>
      </c>
      <c r="CZ12" s="96">
        <v>8.5</v>
      </c>
      <c r="DA12" s="96">
        <v>8</v>
      </c>
      <c r="DB12" s="68"/>
      <c r="DC12" s="68"/>
      <c r="DD12" s="68"/>
      <c r="DE12" s="69">
        <v>9</v>
      </c>
      <c r="DF12" s="68"/>
      <c r="DG12" s="84">
        <f t="shared" si="7"/>
        <v>9</v>
      </c>
      <c r="DH12" s="68"/>
    </row>
    <row r="13" spans="1:112" ht="15.75">
      <c r="A13" s="28">
        <v>6</v>
      </c>
      <c r="B13" s="53" t="s">
        <v>66</v>
      </c>
      <c r="C13" s="55" t="s">
        <v>19</v>
      </c>
      <c r="D13" s="56" t="s">
        <v>67</v>
      </c>
      <c r="E13" s="52" t="s">
        <v>113</v>
      </c>
      <c r="F13" s="68">
        <v>6</v>
      </c>
      <c r="G13" s="68">
        <v>5</v>
      </c>
      <c r="H13" s="68">
        <v>5</v>
      </c>
      <c r="I13" s="68"/>
      <c r="J13" s="68"/>
      <c r="K13" s="69">
        <v>6</v>
      </c>
      <c r="L13" s="68"/>
      <c r="M13" s="84">
        <f t="shared" si="0"/>
        <v>6</v>
      </c>
      <c r="N13" s="68"/>
      <c r="O13" s="28">
        <v>9</v>
      </c>
      <c r="P13" s="53" t="s">
        <v>66</v>
      </c>
      <c r="Q13" s="55" t="s">
        <v>19</v>
      </c>
      <c r="R13" s="56" t="s">
        <v>67</v>
      </c>
      <c r="S13" s="52" t="s">
        <v>113</v>
      </c>
      <c r="T13" s="68">
        <v>9</v>
      </c>
      <c r="U13" s="68"/>
      <c r="V13" s="68"/>
      <c r="W13" s="68"/>
      <c r="X13" s="68"/>
      <c r="Y13" s="69">
        <v>4</v>
      </c>
      <c r="Z13" s="68"/>
      <c r="AA13" s="84">
        <f t="shared" si="1"/>
        <v>6</v>
      </c>
      <c r="AB13" s="68"/>
      <c r="AC13" s="28">
        <v>9</v>
      </c>
      <c r="AD13" s="53" t="s">
        <v>66</v>
      </c>
      <c r="AE13" s="55" t="s">
        <v>19</v>
      </c>
      <c r="AF13" s="56" t="s">
        <v>67</v>
      </c>
      <c r="AG13" s="52" t="s">
        <v>113</v>
      </c>
      <c r="AH13" s="68">
        <v>8</v>
      </c>
      <c r="AI13" s="68"/>
      <c r="AJ13" s="68"/>
      <c r="AK13" s="68"/>
      <c r="AL13" s="68"/>
      <c r="AM13" s="69">
        <v>6</v>
      </c>
      <c r="AN13" s="68"/>
      <c r="AO13" s="84">
        <f t="shared" si="2"/>
        <v>7</v>
      </c>
      <c r="AP13" s="68"/>
      <c r="AQ13" s="28">
        <v>6</v>
      </c>
      <c r="AR13" s="53" t="s">
        <v>66</v>
      </c>
      <c r="AS13" s="55" t="s">
        <v>19</v>
      </c>
      <c r="AT13" s="56" t="s">
        <v>67</v>
      </c>
      <c r="AU13" s="52" t="s">
        <v>113</v>
      </c>
      <c r="AV13" s="96">
        <v>8</v>
      </c>
      <c r="AW13" s="96">
        <v>8</v>
      </c>
      <c r="AX13" s="96">
        <v>7</v>
      </c>
      <c r="AY13" s="68"/>
      <c r="AZ13" s="68"/>
      <c r="BA13" s="69">
        <v>7</v>
      </c>
      <c r="BB13" s="68"/>
      <c r="BC13" s="84">
        <f t="shared" si="3"/>
        <v>7</v>
      </c>
      <c r="BD13" s="68"/>
      <c r="BE13" s="28">
        <v>6</v>
      </c>
      <c r="BF13" s="53" t="s">
        <v>66</v>
      </c>
      <c r="BG13" s="55" t="s">
        <v>19</v>
      </c>
      <c r="BH13" s="56" t="s">
        <v>67</v>
      </c>
      <c r="BI13" s="52" t="s">
        <v>113</v>
      </c>
      <c r="BJ13" s="96">
        <v>7</v>
      </c>
      <c r="BK13" s="68"/>
      <c r="BL13" s="68"/>
      <c r="BM13" s="68"/>
      <c r="BN13" s="68"/>
      <c r="BO13" s="109">
        <v>7</v>
      </c>
      <c r="BP13" s="68"/>
      <c r="BQ13" s="84">
        <f t="shared" si="4"/>
        <v>7</v>
      </c>
      <c r="BR13" s="68"/>
      <c r="BS13" s="28">
        <v>9</v>
      </c>
      <c r="BT13" s="53" t="s">
        <v>66</v>
      </c>
      <c r="BU13" s="55" t="s">
        <v>19</v>
      </c>
      <c r="BV13" s="56" t="s">
        <v>67</v>
      </c>
      <c r="BW13" s="52" t="s">
        <v>113</v>
      </c>
      <c r="BX13" s="96">
        <v>6</v>
      </c>
      <c r="BY13" s="96">
        <v>7</v>
      </c>
      <c r="BZ13" s="96">
        <v>6</v>
      </c>
      <c r="CA13" s="68"/>
      <c r="CB13" s="68"/>
      <c r="CC13" s="69">
        <v>7</v>
      </c>
      <c r="CD13" s="68"/>
      <c r="CE13" s="84">
        <f t="shared" si="5"/>
        <v>7</v>
      </c>
      <c r="CF13" s="68"/>
      <c r="CG13" s="28">
        <v>6</v>
      </c>
      <c r="CH13" s="53" t="s">
        <v>66</v>
      </c>
      <c r="CI13" s="55" t="s">
        <v>19</v>
      </c>
      <c r="CJ13" s="56" t="s">
        <v>67</v>
      </c>
      <c r="CK13" s="52" t="s">
        <v>113</v>
      </c>
      <c r="CL13" s="96">
        <v>8</v>
      </c>
      <c r="CM13" s="68"/>
      <c r="CN13" s="68"/>
      <c r="CO13" s="68"/>
      <c r="CP13" s="68"/>
      <c r="CQ13" s="69">
        <v>8</v>
      </c>
      <c r="CR13" s="68"/>
      <c r="CS13" s="84">
        <f t="shared" si="6"/>
        <v>8</v>
      </c>
      <c r="CT13" s="68"/>
      <c r="CU13" s="28">
        <v>6</v>
      </c>
      <c r="CV13" s="53" t="s">
        <v>66</v>
      </c>
      <c r="CW13" s="55" t="s">
        <v>19</v>
      </c>
      <c r="CX13" s="56" t="s">
        <v>67</v>
      </c>
      <c r="CY13" s="52" t="s">
        <v>113</v>
      </c>
      <c r="CZ13" s="96">
        <v>8.5</v>
      </c>
      <c r="DA13" s="96">
        <v>8</v>
      </c>
      <c r="DB13" s="68"/>
      <c r="DC13" s="68"/>
      <c r="DD13" s="68"/>
      <c r="DE13" s="69">
        <v>7</v>
      </c>
      <c r="DF13" s="68"/>
      <c r="DG13" s="84">
        <f t="shared" si="7"/>
        <v>7</v>
      </c>
      <c r="DH13" s="68"/>
    </row>
    <row r="14" spans="1:112" ht="15.75">
      <c r="A14" s="28">
        <v>7</v>
      </c>
      <c r="B14" s="53" t="s">
        <v>68</v>
      </c>
      <c r="C14" s="57" t="s">
        <v>22</v>
      </c>
      <c r="D14" s="58" t="s">
        <v>69</v>
      </c>
      <c r="E14" s="54" t="s">
        <v>114</v>
      </c>
      <c r="F14" s="68">
        <v>5</v>
      </c>
      <c r="G14" s="68">
        <v>6</v>
      </c>
      <c r="H14" s="68">
        <v>6</v>
      </c>
      <c r="I14" s="68"/>
      <c r="J14" s="68"/>
      <c r="K14" s="69">
        <v>6.5</v>
      </c>
      <c r="L14" s="68"/>
      <c r="M14" s="84">
        <f t="shared" si="0"/>
        <v>6</v>
      </c>
      <c r="N14" s="68"/>
      <c r="O14" s="28">
        <v>10</v>
      </c>
      <c r="P14" s="53" t="s">
        <v>68</v>
      </c>
      <c r="Q14" s="57" t="s">
        <v>22</v>
      </c>
      <c r="R14" s="58" t="s">
        <v>69</v>
      </c>
      <c r="S14" s="54" t="s">
        <v>114</v>
      </c>
      <c r="T14" s="68">
        <v>9</v>
      </c>
      <c r="U14" s="68"/>
      <c r="V14" s="68"/>
      <c r="W14" s="68"/>
      <c r="X14" s="68"/>
      <c r="Y14" s="69">
        <v>8</v>
      </c>
      <c r="Z14" s="68"/>
      <c r="AA14" s="84">
        <f t="shared" si="1"/>
        <v>8</v>
      </c>
      <c r="AB14" s="68"/>
      <c r="AC14" s="28">
        <v>10</v>
      </c>
      <c r="AD14" s="53" t="s">
        <v>68</v>
      </c>
      <c r="AE14" s="57" t="s">
        <v>22</v>
      </c>
      <c r="AF14" s="58" t="s">
        <v>69</v>
      </c>
      <c r="AG14" s="54" t="s">
        <v>114</v>
      </c>
      <c r="AH14" s="68">
        <v>7</v>
      </c>
      <c r="AI14" s="68"/>
      <c r="AJ14" s="68"/>
      <c r="AK14" s="68"/>
      <c r="AL14" s="68"/>
      <c r="AM14" s="69">
        <v>6</v>
      </c>
      <c r="AN14" s="68"/>
      <c r="AO14" s="84">
        <f t="shared" si="2"/>
        <v>6</v>
      </c>
      <c r="AP14" s="68"/>
      <c r="AQ14" s="28">
        <v>7</v>
      </c>
      <c r="AR14" s="53" t="s">
        <v>68</v>
      </c>
      <c r="AS14" s="57" t="s">
        <v>22</v>
      </c>
      <c r="AT14" s="58" t="s">
        <v>69</v>
      </c>
      <c r="AU14" s="54" t="s">
        <v>114</v>
      </c>
      <c r="AV14" s="96">
        <v>5</v>
      </c>
      <c r="AW14" s="96">
        <v>6</v>
      </c>
      <c r="AX14" s="96">
        <v>7</v>
      </c>
      <c r="AY14" s="68"/>
      <c r="AZ14" s="68"/>
      <c r="BA14" s="69">
        <v>7</v>
      </c>
      <c r="BB14" s="68"/>
      <c r="BC14" s="84">
        <f t="shared" si="3"/>
        <v>7</v>
      </c>
      <c r="BD14" s="68"/>
      <c r="BE14" s="28">
        <v>7</v>
      </c>
      <c r="BF14" s="53" t="s">
        <v>68</v>
      </c>
      <c r="BG14" s="57" t="s">
        <v>22</v>
      </c>
      <c r="BH14" s="58" t="s">
        <v>69</v>
      </c>
      <c r="BI14" s="54" t="s">
        <v>114</v>
      </c>
      <c r="BJ14" s="96">
        <v>7</v>
      </c>
      <c r="BK14" s="68"/>
      <c r="BL14" s="68"/>
      <c r="BM14" s="68"/>
      <c r="BN14" s="68"/>
      <c r="BO14" s="109">
        <v>7</v>
      </c>
      <c r="BP14" s="68"/>
      <c r="BQ14" s="84">
        <f t="shared" si="4"/>
        <v>7</v>
      </c>
      <c r="BR14" s="68"/>
      <c r="BS14" s="28">
        <v>10</v>
      </c>
      <c r="BT14" s="53" t="s">
        <v>68</v>
      </c>
      <c r="BU14" s="57" t="s">
        <v>22</v>
      </c>
      <c r="BV14" s="58" t="s">
        <v>69</v>
      </c>
      <c r="BW14" s="54" t="s">
        <v>114</v>
      </c>
      <c r="BX14" s="96">
        <v>7</v>
      </c>
      <c r="BY14" s="96">
        <v>6</v>
      </c>
      <c r="BZ14" s="96">
        <v>6</v>
      </c>
      <c r="CA14" s="68"/>
      <c r="CB14" s="68"/>
      <c r="CC14" s="69">
        <v>7</v>
      </c>
      <c r="CD14" s="68"/>
      <c r="CE14" s="84">
        <f t="shared" si="5"/>
        <v>7</v>
      </c>
      <c r="CF14" s="68"/>
      <c r="CG14" s="28">
        <v>7</v>
      </c>
      <c r="CH14" s="53" t="s">
        <v>68</v>
      </c>
      <c r="CI14" s="57" t="s">
        <v>22</v>
      </c>
      <c r="CJ14" s="58" t="s">
        <v>69</v>
      </c>
      <c r="CK14" s="54" t="s">
        <v>114</v>
      </c>
      <c r="CL14" s="96">
        <v>6</v>
      </c>
      <c r="CM14" s="68"/>
      <c r="CN14" s="68"/>
      <c r="CO14" s="68"/>
      <c r="CP14" s="68"/>
      <c r="CQ14" s="69">
        <v>8</v>
      </c>
      <c r="CR14" s="68"/>
      <c r="CS14" s="84">
        <f t="shared" si="6"/>
        <v>7</v>
      </c>
      <c r="CT14" s="68"/>
      <c r="CU14" s="28">
        <v>7</v>
      </c>
      <c r="CV14" s="53" t="s">
        <v>68</v>
      </c>
      <c r="CW14" s="57" t="s">
        <v>22</v>
      </c>
      <c r="CX14" s="58" t="s">
        <v>69</v>
      </c>
      <c r="CY14" s="54" t="s">
        <v>114</v>
      </c>
      <c r="CZ14" s="96">
        <v>7.5</v>
      </c>
      <c r="DA14" s="96">
        <v>7.5</v>
      </c>
      <c r="DB14" s="68"/>
      <c r="DC14" s="68"/>
      <c r="DD14" s="68"/>
      <c r="DE14" s="69">
        <v>7</v>
      </c>
      <c r="DF14" s="68"/>
      <c r="DG14" s="84">
        <f t="shared" si="7"/>
        <v>7</v>
      </c>
      <c r="DH14" s="68"/>
    </row>
    <row r="15" spans="1:112" ht="15.75">
      <c r="A15" s="28">
        <v>8</v>
      </c>
      <c r="B15" s="53" t="s">
        <v>70</v>
      </c>
      <c r="C15" s="55" t="s">
        <v>71</v>
      </c>
      <c r="D15" s="56" t="s">
        <v>72</v>
      </c>
      <c r="E15" s="52" t="s">
        <v>115</v>
      </c>
      <c r="F15" s="68"/>
      <c r="G15" s="68"/>
      <c r="H15" s="68"/>
      <c r="I15" s="68"/>
      <c r="J15" s="68"/>
      <c r="K15" s="69"/>
      <c r="L15" s="68"/>
      <c r="M15" s="84">
        <f t="shared" si="0"/>
        <v>0</v>
      </c>
      <c r="N15" s="68"/>
      <c r="O15" s="28">
        <v>11</v>
      </c>
      <c r="P15" s="53" t="s">
        <v>70</v>
      </c>
      <c r="Q15" s="55" t="s">
        <v>71</v>
      </c>
      <c r="R15" s="56" t="s">
        <v>72</v>
      </c>
      <c r="S15" s="52" t="s">
        <v>115</v>
      </c>
      <c r="T15" s="68">
        <v>8</v>
      </c>
      <c r="U15" s="68"/>
      <c r="V15" s="68"/>
      <c r="W15" s="68"/>
      <c r="X15" s="68"/>
      <c r="Y15" s="69">
        <v>5</v>
      </c>
      <c r="Z15" s="68"/>
      <c r="AA15" s="84">
        <f t="shared" si="1"/>
        <v>6</v>
      </c>
      <c r="AB15" s="68"/>
      <c r="AC15" s="28">
        <v>11</v>
      </c>
      <c r="AD15" s="53" t="s">
        <v>70</v>
      </c>
      <c r="AE15" s="55" t="s">
        <v>71</v>
      </c>
      <c r="AF15" s="56" t="s">
        <v>72</v>
      </c>
      <c r="AG15" s="52" t="s">
        <v>115</v>
      </c>
      <c r="AH15" s="68">
        <v>7</v>
      </c>
      <c r="AI15" s="68"/>
      <c r="AJ15" s="68"/>
      <c r="AK15" s="68"/>
      <c r="AL15" s="68"/>
      <c r="AM15" s="69">
        <v>6</v>
      </c>
      <c r="AN15" s="68"/>
      <c r="AO15" s="84">
        <f t="shared" si="2"/>
        <v>6</v>
      </c>
      <c r="AP15" s="68"/>
      <c r="AQ15" s="28">
        <v>8</v>
      </c>
      <c r="AR15" s="53" t="s">
        <v>70</v>
      </c>
      <c r="AS15" s="55" t="s">
        <v>71</v>
      </c>
      <c r="AT15" s="56" t="s">
        <v>72</v>
      </c>
      <c r="AU15" s="52" t="s">
        <v>115</v>
      </c>
      <c r="AV15" s="96">
        <v>6</v>
      </c>
      <c r="AW15" s="96">
        <v>7</v>
      </c>
      <c r="AX15" s="96">
        <v>7</v>
      </c>
      <c r="AY15" s="68"/>
      <c r="AZ15" s="68"/>
      <c r="BA15" s="69">
        <v>7</v>
      </c>
      <c r="BB15" s="68"/>
      <c r="BC15" s="84">
        <f t="shared" si="3"/>
        <v>7</v>
      </c>
      <c r="BD15" s="68"/>
      <c r="BE15" s="28">
        <v>8</v>
      </c>
      <c r="BF15" s="53" t="s">
        <v>70</v>
      </c>
      <c r="BG15" s="55" t="s">
        <v>71</v>
      </c>
      <c r="BH15" s="56" t="s">
        <v>72</v>
      </c>
      <c r="BI15" s="52" t="s">
        <v>115</v>
      </c>
      <c r="BJ15" s="96">
        <v>7</v>
      </c>
      <c r="BK15" s="68"/>
      <c r="BL15" s="68"/>
      <c r="BM15" s="68"/>
      <c r="BN15" s="68"/>
      <c r="BO15" s="109">
        <v>7</v>
      </c>
      <c r="BP15" s="68"/>
      <c r="BQ15" s="84">
        <f t="shared" si="4"/>
        <v>7</v>
      </c>
      <c r="BR15" s="68"/>
      <c r="BS15" s="28">
        <v>11</v>
      </c>
      <c r="BT15" s="53" t="s">
        <v>70</v>
      </c>
      <c r="BU15" s="55" t="s">
        <v>71</v>
      </c>
      <c r="BV15" s="56" t="s">
        <v>72</v>
      </c>
      <c r="BW15" s="52" t="s">
        <v>115</v>
      </c>
      <c r="BX15" s="96">
        <v>7</v>
      </c>
      <c r="BY15" s="96">
        <v>7</v>
      </c>
      <c r="BZ15" s="96">
        <v>7</v>
      </c>
      <c r="CA15" s="68"/>
      <c r="CB15" s="68"/>
      <c r="CC15" s="69">
        <v>7</v>
      </c>
      <c r="CD15" s="68"/>
      <c r="CE15" s="84">
        <f t="shared" si="5"/>
        <v>7</v>
      </c>
      <c r="CF15" s="68"/>
      <c r="CG15" s="28">
        <v>8</v>
      </c>
      <c r="CH15" s="53" t="s">
        <v>70</v>
      </c>
      <c r="CI15" s="55" t="s">
        <v>71</v>
      </c>
      <c r="CJ15" s="56" t="s">
        <v>72</v>
      </c>
      <c r="CK15" s="52" t="s">
        <v>115</v>
      </c>
      <c r="CL15" s="96">
        <v>7</v>
      </c>
      <c r="CM15" s="68"/>
      <c r="CN15" s="68"/>
      <c r="CO15" s="68"/>
      <c r="CP15" s="68"/>
      <c r="CQ15" s="69">
        <v>8</v>
      </c>
      <c r="CR15" s="68"/>
      <c r="CS15" s="84">
        <f t="shared" si="6"/>
        <v>8</v>
      </c>
      <c r="CT15" s="68"/>
      <c r="CU15" s="28">
        <v>8</v>
      </c>
      <c r="CV15" s="53" t="s">
        <v>70</v>
      </c>
      <c r="CW15" s="55" t="s">
        <v>71</v>
      </c>
      <c r="CX15" s="56" t="s">
        <v>72</v>
      </c>
      <c r="CY15" s="52" t="s">
        <v>115</v>
      </c>
      <c r="CZ15" s="96">
        <v>8</v>
      </c>
      <c r="DA15" s="96">
        <v>8</v>
      </c>
      <c r="DB15" s="68"/>
      <c r="DC15" s="68"/>
      <c r="DD15" s="68"/>
      <c r="DE15" s="69">
        <v>8</v>
      </c>
      <c r="DF15" s="68"/>
      <c r="DG15" s="84">
        <f t="shared" si="7"/>
        <v>8</v>
      </c>
      <c r="DH15" s="84"/>
    </row>
    <row r="16" spans="1:112" ht="15.75">
      <c r="A16" s="28">
        <v>9</v>
      </c>
      <c r="B16" s="53" t="s">
        <v>73</v>
      </c>
      <c r="C16" s="55" t="s">
        <v>56</v>
      </c>
      <c r="D16" s="56" t="s">
        <v>74</v>
      </c>
      <c r="E16" s="52" t="s">
        <v>116</v>
      </c>
      <c r="F16" s="68"/>
      <c r="G16" s="68"/>
      <c r="H16" s="68"/>
      <c r="I16" s="68"/>
      <c r="J16" s="68"/>
      <c r="K16" s="69"/>
      <c r="L16" s="68"/>
      <c r="M16" s="84">
        <f t="shared" si="0"/>
        <v>0</v>
      </c>
      <c r="N16" s="68"/>
      <c r="O16" s="28">
        <v>12</v>
      </c>
      <c r="P16" s="53" t="s">
        <v>73</v>
      </c>
      <c r="Q16" s="55" t="s">
        <v>56</v>
      </c>
      <c r="R16" s="56" t="s">
        <v>74</v>
      </c>
      <c r="S16" s="52" t="s">
        <v>116</v>
      </c>
      <c r="T16" s="68"/>
      <c r="U16" s="68"/>
      <c r="V16" s="68"/>
      <c r="W16" s="68"/>
      <c r="X16" s="68"/>
      <c r="Y16" s="69">
        <v>0</v>
      </c>
      <c r="Z16" s="68"/>
      <c r="AA16" s="84">
        <f t="shared" si="1"/>
        <v>0</v>
      </c>
      <c r="AB16" s="68"/>
      <c r="AC16" s="28">
        <v>12</v>
      </c>
      <c r="AD16" s="53" t="s">
        <v>73</v>
      </c>
      <c r="AE16" s="55" t="s">
        <v>56</v>
      </c>
      <c r="AF16" s="56" t="s">
        <v>74</v>
      </c>
      <c r="AG16" s="52" t="s">
        <v>116</v>
      </c>
      <c r="AH16" s="68">
        <v>8</v>
      </c>
      <c r="AI16" s="68"/>
      <c r="AJ16" s="68"/>
      <c r="AK16" s="68"/>
      <c r="AL16" s="68"/>
      <c r="AM16" s="69">
        <v>0</v>
      </c>
      <c r="AN16" s="68"/>
      <c r="AO16" s="84">
        <f t="shared" si="2"/>
        <v>2</v>
      </c>
      <c r="AP16" s="68"/>
      <c r="AQ16" s="28">
        <v>9</v>
      </c>
      <c r="AR16" s="53" t="s">
        <v>73</v>
      </c>
      <c r="AS16" s="55" t="s">
        <v>56</v>
      </c>
      <c r="AT16" s="56" t="s">
        <v>74</v>
      </c>
      <c r="AU16" s="52" t="s">
        <v>116</v>
      </c>
      <c r="AV16" s="96">
        <v>0</v>
      </c>
      <c r="AW16" s="96">
        <v>0</v>
      </c>
      <c r="AX16" s="96">
        <v>0</v>
      </c>
      <c r="AY16" s="68"/>
      <c r="AZ16" s="68"/>
      <c r="BA16" s="69">
        <v>0</v>
      </c>
      <c r="BB16" s="68"/>
      <c r="BC16" s="84">
        <f t="shared" si="3"/>
        <v>0</v>
      </c>
      <c r="BD16" s="68"/>
      <c r="BE16" s="28">
        <v>9</v>
      </c>
      <c r="BF16" s="53" t="s">
        <v>73</v>
      </c>
      <c r="BG16" s="55" t="s">
        <v>56</v>
      </c>
      <c r="BH16" s="56" t="s">
        <v>74</v>
      </c>
      <c r="BI16" s="52" t="s">
        <v>116</v>
      </c>
      <c r="BJ16" s="96">
        <v>8</v>
      </c>
      <c r="BK16" s="68"/>
      <c r="BL16" s="68"/>
      <c r="BM16" s="68"/>
      <c r="BN16" s="68"/>
      <c r="BO16" s="109">
        <v>7</v>
      </c>
      <c r="BP16" s="68"/>
      <c r="BQ16" s="84">
        <f t="shared" si="4"/>
        <v>7</v>
      </c>
      <c r="BR16" s="68"/>
      <c r="BS16" s="28">
        <v>12</v>
      </c>
      <c r="BT16" s="53" t="s">
        <v>73</v>
      </c>
      <c r="BU16" s="55" t="s">
        <v>56</v>
      </c>
      <c r="BV16" s="56" t="s">
        <v>74</v>
      </c>
      <c r="BW16" s="52" t="s">
        <v>116</v>
      </c>
      <c r="BX16" s="96">
        <v>7</v>
      </c>
      <c r="BY16" s="96">
        <v>7</v>
      </c>
      <c r="BZ16" s="96">
        <v>8</v>
      </c>
      <c r="CA16" s="68"/>
      <c r="CB16" s="68"/>
      <c r="CC16" s="69">
        <v>4</v>
      </c>
      <c r="CD16" s="68"/>
      <c r="CE16" s="84">
        <f t="shared" si="5"/>
        <v>5</v>
      </c>
      <c r="CF16" s="68"/>
      <c r="CG16" s="28">
        <v>9</v>
      </c>
      <c r="CH16" s="53" t="s">
        <v>73</v>
      </c>
      <c r="CI16" s="55" t="s">
        <v>56</v>
      </c>
      <c r="CJ16" s="56" t="s">
        <v>74</v>
      </c>
      <c r="CK16" s="52" t="s">
        <v>116</v>
      </c>
      <c r="CL16" s="96">
        <v>8</v>
      </c>
      <c r="CM16" s="68"/>
      <c r="CN16" s="68"/>
      <c r="CO16" s="68"/>
      <c r="CP16" s="68"/>
      <c r="CQ16" s="69">
        <v>8</v>
      </c>
      <c r="CR16" s="68"/>
      <c r="CS16" s="84">
        <f t="shared" si="6"/>
        <v>8</v>
      </c>
      <c r="CT16" s="68"/>
      <c r="CU16" s="28">
        <v>9</v>
      </c>
      <c r="CV16" s="53" t="s">
        <v>73</v>
      </c>
      <c r="CW16" s="55" t="s">
        <v>56</v>
      </c>
      <c r="CX16" s="56" t="s">
        <v>74</v>
      </c>
      <c r="CY16" s="52" t="s">
        <v>116</v>
      </c>
      <c r="CZ16" s="96">
        <v>0</v>
      </c>
      <c r="DA16" s="96">
        <v>0</v>
      </c>
      <c r="DB16" s="68"/>
      <c r="DC16" s="68"/>
      <c r="DD16" s="68"/>
      <c r="DE16" s="69">
        <v>0</v>
      </c>
      <c r="DF16" s="68"/>
      <c r="DG16" s="84">
        <f t="shared" si="7"/>
        <v>0</v>
      </c>
      <c r="DH16" s="68"/>
    </row>
    <row r="17" spans="1:112" ht="15.75">
      <c r="A17" s="28">
        <v>10</v>
      </c>
      <c r="B17" s="53" t="s">
        <v>75</v>
      </c>
      <c r="C17" s="55" t="s">
        <v>76</v>
      </c>
      <c r="D17" s="56" t="s">
        <v>23</v>
      </c>
      <c r="E17" s="52" t="s">
        <v>117</v>
      </c>
      <c r="F17" s="68"/>
      <c r="G17" s="68"/>
      <c r="H17" s="68"/>
      <c r="I17" s="68"/>
      <c r="J17" s="68"/>
      <c r="K17" s="69"/>
      <c r="L17" s="68"/>
      <c r="M17" s="84">
        <f t="shared" si="0"/>
        <v>0</v>
      </c>
      <c r="N17" s="68"/>
      <c r="O17" s="28">
        <v>13</v>
      </c>
      <c r="P17" s="53" t="s">
        <v>75</v>
      </c>
      <c r="Q17" s="55" t="s">
        <v>76</v>
      </c>
      <c r="R17" s="56" t="s">
        <v>23</v>
      </c>
      <c r="S17" s="52" t="s">
        <v>117</v>
      </c>
      <c r="T17" s="68"/>
      <c r="U17" s="68"/>
      <c r="V17" s="68"/>
      <c r="W17" s="68"/>
      <c r="X17" s="68"/>
      <c r="Y17" s="69">
        <v>0</v>
      </c>
      <c r="Z17" s="68"/>
      <c r="AA17" s="84">
        <f t="shared" si="1"/>
        <v>0</v>
      </c>
      <c r="AB17" s="68"/>
      <c r="AC17" s="28">
        <v>13</v>
      </c>
      <c r="AD17" s="53" t="s">
        <v>75</v>
      </c>
      <c r="AE17" s="55" t="s">
        <v>76</v>
      </c>
      <c r="AF17" s="56" t="s">
        <v>23</v>
      </c>
      <c r="AG17" s="52" t="s">
        <v>117</v>
      </c>
      <c r="AH17" s="68">
        <v>0</v>
      </c>
      <c r="AI17" s="68"/>
      <c r="AJ17" s="68"/>
      <c r="AK17" s="68"/>
      <c r="AL17" s="68"/>
      <c r="AM17" s="69">
        <v>0</v>
      </c>
      <c r="AN17" s="68"/>
      <c r="AO17" s="84">
        <f t="shared" si="2"/>
        <v>0</v>
      </c>
      <c r="AP17" s="68"/>
      <c r="AQ17" s="28">
        <v>10</v>
      </c>
      <c r="AR17" s="53" t="s">
        <v>75</v>
      </c>
      <c r="AS17" s="55" t="s">
        <v>76</v>
      </c>
      <c r="AT17" s="56" t="s">
        <v>23</v>
      </c>
      <c r="AU17" s="52" t="s">
        <v>117</v>
      </c>
      <c r="AV17" s="96">
        <v>0</v>
      </c>
      <c r="AW17" s="96">
        <v>0</v>
      </c>
      <c r="AX17" s="96">
        <v>0</v>
      </c>
      <c r="AY17" s="68"/>
      <c r="AZ17" s="68"/>
      <c r="BA17" s="69">
        <v>0</v>
      </c>
      <c r="BB17" s="68"/>
      <c r="BC17" s="84">
        <f t="shared" si="3"/>
        <v>0</v>
      </c>
      <c r="BD17" s="68"/>
      <c r="BE17" s="28">
        <v>10</v>
      </c>
      <c r="BF17" s="53" t="s">
        <v>75</v>
      </c>
      <c r="BG17" s="55" t="s">
        <v>76</v>
      </c>
      <c r="BH17" s="56" t="s">
        <v>23</v>
      </c>
      <c r="BI17" s="52" t="s">
        <v>117</v>
      </c>
      <c r="BJ17" s="96">
        <v>0</v>
      </c>
      <c r="BK17" s="68"/>
      <c r="BL17" s="68"/>
      <c r="BM17" s="68"/>
      <c r="BN17" s="68"/>
      <c r="BO17" s="109">
        <v>0</v>
      </c>
      <c r="BP17" s="68"/>
      <c r="BQ17" s="84">
        <f t="shared" si="4"/>
        <v>0</v>
      </c>
      <c r="BR17" s="68"/>
      <c r="BS17" s="28">
        <v>13</v>
      </c>
      <c r="BT17" s="53" t="s">
        <v>75</v>
      </c>
      <c r="BU17" s="55" t="s">
        <v>76</v>
      </c>
      <c r="BV17" s="56" t="s">
        <v>23</v>
      </c>
      <c r="BW17" s="52" t="s">
        <v>117</v>
      </c>
      <c r="BX17" s="96">
        <v>6</v>
      </c>
      <c r="BY17" s="96">
        <v>6</v>
      </c>
      <c r="BZ17" s="96">
        <v>7</v>
      </c>
      <c r="CA17" s="68"/>
      <c r="CB17" s="68"/>
      <c r="CC17" s="69">
        <v>6</v>
      </c>
      <c r="CD17" s="68"/>
      <c r="CE17" s="84">
        <f t="shared" si="5"/>
        <v>6</v>
      </c>
      <c r="CF17" s="68"/>
      <c r="CG17" s="28">
        <v>10</v>
      </c>
      <c r="CH17" s="53" t="s">
        <v>75</v>
      </c>
      <c r="CI17" s="55" t="s">
        <v>76</v>
      </c>
      <c r="CJ17" s="56" t="s">
        <v>23</v>
      </c>
      <c r="CK17" s="52" t="s">
        <v>117</v>
      </c>
      <c r="CL17" s="96">
        <v>0</v>
      </c>
      <c r="CM17" s="68"/>
      <c r="CN17" s="68"/>
      <c r="CO17" s="68"/>
      <c r="CP17" s="68"/>
      <c r="CQ17" s="69">
        <v>0</v>
      </c>
      <c r="CR17" s="68"/>
      <c r="CS17" s="84">
        <f t="shared" si="6"/>
        <v>0</v>
      </c>
      <c r="CT17" s="68"/>
      <c r="CU17" s="28">
        <v>10</v>
      </c>
      <c r="CV17" s="53" t="s">
        <v>75</v>
      </c>
      <c r="CW17" s="55" t="s">
        <v>76</v>
      </c>
      <c r="CX17" s="56" t="s">
        <v>23</v>
      </c>
      <c r="CY17" s="52" t="s">
        <v>117</v>
      </c>
      <c r="CZ17" s="96">
        <v>8</v>
      </c>
      <c r="DA17" s="96">
        <v>9</v>
      </c>
      <c r="DB17" s="68"/>
      <c r="DC17" s="68"/>
      <c r="DD17" s="68"/>
      <c r="DE17" s="69">
        <v>9</v>
      </c>
      <c r="DF17" s="68"/>
      <c r="DG17" s="84">
        <f t="shared" si="7"/>
        <v>9</v>
      </c>
      <c r="DH17" s="68"/>
    </row>
    <row r="18" spans="1:112" ht="15.75">
      <c r="A18" s="28">
        <v>11</v>
      </c>
      <c r="B18" s="53" t="s">
        <v>77</v>
      </c>
      <c r="C18" s="57" t="s">
        <v>18</v>
      </c>
      <c r="D18" s="58" t="s">
        <v>78</v>
      </c>
      <c r="E18" s="54" t="s">
        <v>118</v>
      </c>
      <c r="F18" s="68"/>
      <c r="G18" s="68"/>
      <c r="H18" s="68"/>
      <c r="I18" s="68"/>
      <c r="J18" s="68"/>
      <c r="K18" s="69"/>
      <c r="L18" s="68"/>
      <c r="M18" s="84">
        <f t="shared" si="0"/>
        <v>0</v>
      </c>
      <c r="N18" s="68"/>
      <c r="O18" s="28">
        <v>14</v>
      </c>
      <c r="P18" s="53" t="s">
        <v>77</v>
      </c>
      <c r="Q18" s="57" t="s">
        <v>18</v>
      </c>
      <c r="R18" s="58" t="s">
        <v>78</v>
      </c>
      <c r="S18" s="54" t="s">
        <v>118</v>
      </c>
      <c r="T18" s="68">
        <v>9</v>
      </c>
      <c r="U18" s="68"/>
      <c r="V18" s="68"/>
      <c r="W18" s="68"/>
      <c r="X18" s="68"/>
      <c r="Y18" s="69">
        <v>7</v>
      </c>
      <c r="Z18" s="68"/>
      <c r="AA18" s="84">
        <f t="shared" si="1"/>
        <v>8</v>
      </c>
      <c r="AB18" s="68"/>
      <c r="AC18" s="28">
        <v>14</v>
      </c>
      <c r="AD18" s="53" t="s">
        <v>77</v>
      </c>
      <c r="AE18" s="57" t="s">
        <v>18</v>
      </c>
      <c r="AF18" s="58" t="s">
        <v>78</v>
      </c>
      <c r="AG18" s="54" t="s">
        <v>118</v>
      </c>
      <c r="AH18" s="68">
        <v>6</v>
      </c>
      <c r="AI18" s="68"/>
      <c r="AJ18" s="68"/>
      <c r="AK18" s="68"/>
      <c r="AL18" s="68"/>
      <c r="AM18" s="69">
        <v>7</v>
      </c>
      <c r="AN18" s="68"/>
      <c r="AO18" s="84">
        <f t="shared" si="2"/>
        <v>7</v>
      </c>
      <c r="AP18" s="68"/>
      <c r="AQ18" s="28">
        <v>11</v>
      </c>
      <c r="AR18" s="53" t="s">
        <v>77</v>
      </c>
      <c r="AS18" s="57" t="s">
        <v>18</v>
      </c>
      <c r="AT18" s="58" t="s">
        <v>78</v>
      </c>
      <c r="AU18" s="54" t="s">
        <v>118</v>
      </c>
      <c r="AV18" s="96">
        <v>8</v>
      </c>
      <c r="AW18" s="96">
        <v>7</v>
      </c>
      <c r="AX18" s="96">
        <v>8</v>
      </c>
      <c r="AY18" s="68"/>
      <c r="AZ18" s="68"/>
      <c r="BA18" s="69">
        <v>5</v>
      </c>
      <c r="BB18" s="68"/>
      <c r="BC18" s="84">
        <f t="shared" si="3"/>
        <v>6</v>
      </c>
      <c r="BD18" s="68"/>
      <c r="BE18" s="28">
        <v>11</v>
      </c>
      <c r="BF18" s="53" t="s">
        <v>77</v>
      </c>
      <c r="BG18" s="57" t="s">
        <v>18</v>
      </c>
      <c r="BH18" s="58" t="s">
        <v>78</v>
      </c>
      <c r="BI18" s="54" t="s">
        <v>118</v>
      </c>
      <c r="BJ18" s="96">
        <v>7</v>
      </c>
      <c r="BK18" s="68"/>
      <c r="BL18" s="68"/>
      <c r="BM18" s="68"/>
      <c r="BN18" s="68"/>
      <c r="BO18" s="109">
        <v>8</v>
      </c>
      <c r="BP18" s="68"/>
      <c r="BQ18" s="84">
        <f t="shared" si="4"/>
        <v>8</v>
      </c>
      <c r="BR18" s="68"/>
      <c r="BS18" s="28">
        <v>14</v>
      </c>
      <c r="BT18" s="53" t="s">
        <v>77</v>
      </c>
      <c r="BU18" s="57" t="s">
        <v>18</v>
      </c>
      <c r="BV18" s="58" t="s">
        <v>78</v>
      </c>
      <c r="BW18" s="54" t="s">
        <v>118</v>
      </c>
      <c r="BX18" s="96">
        <v>6</v>
      </c>
      <c r="BY18" s="96">
        <v>7</v>
      </c>
      <c r="BZ18" s="96">
        <v>7</v>
      </c>
      <c r="CA18" s="68"/>
      <c r="CB18" s="68"/>
      <c r="CC18" s="69">
        <v>7</v>
      </c>
      <c r="CD18" s="68"/>
      <c r="CE18" s="84">
        <f t="shared" si="5"/>
        <v>7</v>
      </c>
      <c r="CF18" s="68"/>
      <c r="CG18" s="28">
        <v>11</v>
      </c>
      <c r="CH18" s="53" t="s">
        <v>77</v>
      </c>
      <c r="CI18" s="57" t="s">
        <v>18</v>
      </c>
      <c r="CJ18" s="58" t="s">
        <v>78</v>
      </c>
      <c r="CK18" s="54" t="s">
        <v>118</v>
      </c>
      <c r="CL18" s="96">
        <v>8</v>
      </c>
      <c r="CM18" s="68"/>
      <c r="CN18" s="68"/>
      <c r="CO18" s="68"/>
      <c r="CP18" s="68"/>
      <c r="CQ18" s="69">
        <v>7</v>
      </c>
      <c r="CR18" s="68"/>
      <c r="CS18" s="84">
        <f t="shared" si="6"/>
        <v>7</v>
      </c>
      <c r="CT18" s="68"/>
      <c r="CU18" s="28">
        <v>11</v>
      </c>
      <c r="CV18" s="53" t="s">
        <v>77</v>
      </c>
      <c r="CW18" s="57" t="s">
        <v>18</v>
      </c>
      <c r="CX18" s="58" t="s">
        <v>78</v>
      </c>
      <c r="CY18" s="54" t="s">
        <v>118</v>
      </c>
      <c r="CZ18" s="96">
        <v>8</v>
      </c>
      <c r="DA18" s="96">
        <v>8</v>
      </c>
      <c r="DB18" s="68"/>
      <c r="DC18" s="68"/>
      <c r="DD18" s="68"/>
      <c r="DE18" s="69">
        <v>7</v>
      </c>
      <c r="DF18" s="68"/>
      <c r="DG18" s="84">
        <f t="shared" si="7"/>
        <v>7</v>
      </c>
      <c r="DH18" s="68"/>
    </row>
    <row r="19" spans="1:112" ht="15.75">
      <c r="A19" s="28">
        <v>12</v>
      </c>
      <c r="B19" s="53" t="s">
        <v>79</v>
      </c>
      <c r="C19" s="55" t="s">
        <v>80</v>
      </c>
      <c r="D19" s="56" t="s">
        <v>81</v>
      </c>
      <c r="E19" s="52" t="s">
        <v>119</v>
      </c>
      <c r="F19" s="68"/>
      <c r="G19" s="68"/>
      <c r="H19" s="68"/>
      <c r="I19" s="68"/>
      <c r="J19" s="68"/>
      <c r="K19" s="69"/>
      <c r="L19" s="68"/>
      <c r="M19" s="84">
        <f t="shared" si="0"/>
        <v>0</v>
      </c>
      <c r="N19" s="68"/>
      <c r="O19" s="28">
        <v>15</v>
      </c>
      <c r="P19" s="53" t="s">
        <v>79</v>
      </c>
      <c r="Q19" s="55" t="s">
        <v>80</v>
      </c>
      <c r="R19" s="56" t="s">
        <v>81</v>
      </c>
      <c r="S19" s="52" t="s">
        <v>119</v>
      </c>
      <c r="T19" s="68"/>
      <c r="U19" s="68"/>
      <c r="V19" s="68"/>
      <c r="W19" s="68"/>
      <c r="X19" s="68"/>
      <c r="Y19" s="69">
        <v>0</v>
      </c>
      <c r="Z19" s="68"/>
      <c r="AA19" s="84">
        <f t="shared" si="1"/>
        <v>0</v>
      </c>
      <c r="AB19" s="68"/>
      <c r="AC19" s="28">
        <v>15</v>
      </c>
      <c r="AD19" s="53" t="s">
        <v>79</v>
      </c>
      <c r="AE19" s="55" t="s">
        <v>80</v>
      </c>
      <c r="AF19" s="56" t="s">
        <v>81</v>
      </c>
      <c r="AG19" s="52" t="s">
        <v>119</v>
      </c>
      <c r="AH19" s="68">
        <v>0</v>
      </c>
      <c r="AI19" s="68"/>
      <c r="AJ19" s="68"/>
      <c r="AK19" s="68"/>
      <c r="AL19" s="68"/>
      <c r="AM19" s="69">
        <v>0</v>
      </c>
      <c r="AN19" s="68"/>
      <c r="AO19" s="84">
        <f t="shared" si="2"/>
        <v>0</v>
      </c>
      <c r="AP19" s="68"/>
      <c r="AQ19" s="28">
        <v>12</v>
      </c>
      <c r="AR19" s="53" t="s">
        <v>79</v>
      </c>
      <c r="AS19" s="55" t="s">
        <v>80</v>
      </c>
      <c r="AT19" s="56" t="s">
        <v>81</v>
      </c>
      <c r="AU19" s="52" t="s">
        <v>119</v>
      </c>
      <c r="AV19" s="96">
        <v>0</v>
      </c>
      <c r="AW19" s="96">
        <v>0</v>
      </c>
      <c r="AX19" s="96">
        <v>0</v>
      </c>
      <c r="AY19" s="68"/>
      <c r="AZ19" s="68"/>
      <c r="BA19" s="69">
        <v>0</v>
      </c>
      <c r="BB19" s="68"/>
      <c r="BC19" s="84">
        <f t="shared" si="3"/>
        <v>0</v>
      </c>
      <c r="BD19" s="68"/>
      <c r="BE19" s="28">
        <v>12</v>
      </c>
      <c r="BF19" s="53" t="s">
        <v>79</v>
      </c>
      <c r="BG19" s="55" t="s">
        <v>80</v>
      </c>
      <c r="BH19" s="56" t="s">
        <v>81</v>
      </c>
      <c r="BI19" s="52" t="s">
        <v>119</v>
      </c>
      <c r="BJ19" s="96">
        <v>0</v>
      </c>
      <c r="BK19" s="68"/>
      <c r="BL19" s="68"/>
      <c r="BM19" s="68"/>
      <c r="BN19" s="68"/>
      <c r="BO19" s="109">
        <v>0</v>
      </c>
      <c r="BP19" s="68"/>
      <c r="BQ19" s="84">
        <f t="shared" si="4"/>
        <v>0</v>
      </c>
      <c r="BR19" s="68"/>
      <c r="BS19" s="28">
        <v>15</v>
      </c>
      <c r="BT19" s="53" t="s">
        <v>79</v>
      </c>
      <c r="BU19" s="55" t="s">
        <v>80</v>
      </c>
      <c r="BV19" s="56" t="s">
        <v>81</v>
      </c>
      <c r="BW19" s="52" t="s">
        <v>119</v>
      </c>
      <c r="BX19" s="96">
        <v>0</v>
      </c>
      <c r="BY19" s="96">
        <v>0</v>
      </c>
      <c r="BZ19" s="96">
        <v>0</v>
      </c>
      <c r="CA19" s="68"/>
      <c r="CB19" s="68"/>
      <c r="CC19" s="69">
        <v>0</v>
      </c>
      <c r="CD19" s="68"/>
      <c r="CE19" s="84">
        <f t="shared" si="5"/>
        <v>0</v>
      </c>
      <c r="CF19" s="68"/>
      <c r="CG19" s="28">
        <v>12</v>
      </c>
      <c r="CH19" s="53" t="s">
        <v>79</v>
      </c>
      <c r="CI19" s="55" t="s">
        <v>80</v>
      </c>
      <c r="CJ19" s="56" t="s">
        <v>81</v>
      </c>
      <c r="CK19" s="52" t="s">
        <v>119</v>
      </c>
      <c r="CL19" s="96">
        <v>0</v>
      </c>
      <c r="CM19" s="68"/>
      <c r="CN19" s="68"/>
      <c r="CO19" s="68"/>
      <c r="CP19" s="68"/>
      <c r="CQ19" s="69">
        <v>0</v>
      </c>
      <c r="CR19" s="68"/>
      <c r="CS19" s="84">
        <f t="shared" si="6"/>
        <v>0</v>
      </c>
      <c r="CT19" s="68"/>
      <c r="CU19" s="28">
        <v>12</v>
      </c>
      <c r="CV19" s="53" t="s">
        <v>79</v>
      </c>
      <c r="CW19" s="55" t="s">
        <v>80</v>
      </c>
      <c r="CX19" s="56" t="s">
        <v>81</v>
      </c>
      <c r="CY19" s="52" t="s">
        <v>119</v>
      </c>
      <c r="CZ19" s="96">
        <v>0</v>
      </c>
      <c r="DA19" s="96">
        <v>0</v>
      </c>
      <c r="DB19" s="68"/>
      <c r="DC19" s="68"/>
      <c r="DD19" s="68"/>
      <c r="DE19" s="69">
        <v>0</v>
      </c>
      <c r="DF19" s="68"/>
      <c r="DG19" s="84">
        <f t="shared" si="7"/>
        <v>0</v>
      </c>
      <c r="DH19" s="68"/>
    </row>
    <row r="20" spans="1:112" ht="15.75">
      <c r="A20" s="28">
        <v>13</v>
      </c>
      <c r="B20" s="53" t="s">
        <v>82</v>
      </c>
      <c r="C20" s="55" t="s">
        <v>83</v>
      </c>
      <c r="D20" s="56" t="s">
        <v>84</v>
      </c>
      <c r="E20" s="52" t="s">
        <v>120</v>
      </c>
      <c r="F20" s="72"/>
      <c r="G20" s="72"/>
      <c r="H20" s="72"/>
      <c r="I20" s="72"/>
      <c r="J20" s="72"/>
      <c r="K20" s="98"/>
      <c r="L20" s="72"/>
      <c r="M20" s="84">
        <f t="shared" si="0"/>
        <v>0</v>
      </c>
      <c r="N20" s="72"/>
      <c r="O20" s="28">
        <v>16</v>
      </c>
      <c r="P20" s="53" t="s">
        <v>82</v>
      </c>
      <c r="Q20" s="55" t="s">
        <v>83</v>
      </c>
      <c r="R20" s="56" t="s">
        <v>84</v>
      </c>
      <c r="S20" s="52" t="s">
        <v>120</v>
      </c>
      <c r="T20" s="95">
        <v>9</v>
      </c>
      <c r="U20" s="72"/>
      <c r="V20" s="72"/>
      <c r="W20" s="72"/>
      <c r="X20" s="72"/>
      <c r="Y20" s="98">
        <v>7</v>
      </c>
      <c r="Z20" s="72"/>
      <c r="AA20" s="84">
        <f t="shared" si="1"/>
        <v>8</v>
      </c>
      <c r="AB20" s="72"/>
      <c r="AC20" s="28">
        <v>16</v>
      </c>
      <c r="AD20" s="53" t="s">
        <v>82</v>
      </c>
      <c r="AE20" s="55" t="s">
        <v>83</v>
      </c>
      <c r="AF20" s="56" t="s">
        <v>84</v>
      </c>
      <c r="AG20" s="52" t="s">
        <v>120</v>
      </c>
      <c r="AH20" s="95">
        <v>7</v>
      </c>
      <c r="AI20" s="72"/>
      <c r="AJ20" s="72"/>
      <c r="AK20" s="72"/>
      <c r="AL20" s="72"/>
      <c r="AM20" s="98">
        <v>7</v>
      </c>
      <c r="AN20" s="72"/>
      <c r="AO20" s="84">
        <f t="shared" si="2"/>
        <v>7</v>
      </c>
      <c r="AP20" s="72"/>
      <c r="AQ20" s="28">
        <v>13</v>
      </c>
      <c r="AR20" s="53" t="s">
        <v>82</v>
      </c>
      <c r="AS20" s="55" t="s">
        <v>83</v>
      </c>
      <c r="AT20" s="56" t="s">
        <v>84</v>
      </c>
      <c r="AU20" s="52" t="s">
        <v>120</v>
      </c>
      <c r="AV20" s="97">
        <v>7</v>
      </c>
      <c r="AW20" s="97">
        <v>8</v>
      </c>
      <c r="AX20" s="97">
        <v>7</v>
      </c>
      <c r="AY20" s="72"/>
      <c r="AZ20" s="72"/>
      <c r="BA20" s="98">
        <v>6</v>
      </c>
      <c r="BB20" s="72"/>
      <c r="BC20" s="84">
        <f t="shared" si="3"/>
        <v>6</v>
      </c>
      <c r="BD20" s="72"/>
      <c r="BE20" s="28">
        <v>13</v>
      </c>
      <c r="BF20" s="53" t="s">
        <v>82</v>
      </c>
      <c r="BG20" s="55" t="s">
        <v>83</v>
      </c>
      <c r="BH20" s="56" t="s">
        <v>84</v>
      </c>
      <c r="BI20" s="52" t="s">
        <v>120</v>
      </c>
      <c r="BJ20" s="97">
        <v>7</v>
      </c>
      <c r="BK20" s="72"/>
      <c r="BL20" s="72"/>
      <c r="BM20" s="72"/>
      <c r="BN20" s="72"/>
      <c r="BO20" s="110">
        <v>7</v>
      </c>
      <c r="BP20" s="72"/>
      <c r="BQ20" s="84">
        <f t="shared" si="4"/>
        <v>7</v>
      </c>
      <c r="BR20" s="72"/>
      <c r="BS20" s="28">
        <v>16</v>
      </c>
      <c r="BT20" s="53" t="s">
        <v>82</v>
      </c>
      <c r="BU20" s="55" t="s">
        <v>83</v>
      </c>
      <c r="BV20" s="56" t="s">
        <v>84</v>
      </c>
      <c r="BW20" s="52" t="s">
        <v>120</v>
      </c>
      <c r="BX20" s="97">
        <v>7</v>
      </c>
      <c r="BY20" s="97">
        <v>7</v>
      </c>
      <c r="BZ20" s="97">
        <v>6</v>
      </c>
      <c r="CA20" s="72"/>
      <c r="CB20" s="72"/>
      <c r="CC20" s="98">
        <v>3</v>
      </c>
      <c r="CD20" s="72">
        <v>7</v>
      </c>
      <c r="CE20" s="84">
        <f t="shared" si="5"/>
        <v>4</v>
      </c>
      <c r="CF20" s="84">
        <f>ROUND((SUM(BX20:BZ20)/3*0.3+CD20*0.7),0)</f>
        <v>7</v>
      </c>
      <c r="CG20" s="28">
        <v>13</v>
      </c>
      <c r="CH20" s="53" t="s">
        <v>82</v>
      </c>
      <c r="CI20" s="55" t="s">
        <v>83</v>
      </c>
      <c r="CJ20" s="56" t="s">
        <v>84</v>
      </c>
      <c r="CK20" s="52" t="s">
        <v>120</v>
      </c>
      <c r="CL20" s="97">
        <v>7</v>
      </c>
      <c r="CM20" s="72"/>
      <c r="CN20" s="72"/>
      <c r="CO20" s="72"/>
      <c r="CP20" s="72"/>
      <c r="CQ20" s="98">
        <v>7</v>
      </c>
      <c r="CR20" s="72"/>
      <c r="CS20" s="84">
        <f t="shared" si="6"/>
        <v>7</v>
      </c>
      <c r="CT20" s="72"/>
      <c r="CU20" s="28">
        <v>13</v>
      </c>
      <c r="CV20" s="53" t="s">
        <v>82</v>
      </c>
      <c r="CW20" s="55" t="s">
        <v>83</v>
      </c>
      <c r="CX20" s="56" t="s">
        <v>84</v>
      </c>
      <c r="CY20" s="52" t="s">
        <v>120</v>
      </c>
      <c r="CZ20" s="97">
        <v>7.75</v>
      </c>
      <c r="DA20" s="97">
        <v>7.5</v>
      </c>
      <c r="DB20" s="72"/>
      <c r="DC20" s="72"/>
      <c r="DD20" s="72"/>
      <c r="DE20" s="98">
        <v>7</v>
      </c>
      <c r="DF20" s="72"/>
      <c r="DG20" s="84">
        <f t="shared" si="7"/>
        <v>7</v>
      </c>
      <c r="DH20" s="72"/>
    </row>
    <row r="21" spans="1:112" ht="15.75">
      <c r="A21" s="28">
        <v>14</v>
      </c>
      <c r="B21" s="53" t="s">
        <v>85</v>
      </c>
      <c r="C21" s="57" t="s">
        <v>86</v>
      </c>
      <c r="D21" s="58" t="s">
        <v>87</v>
      </c>
      <c r="E21" s="54" t="s">
        <v>121</v>
      </c>
      <c r="F21" s="72">
        <v>6</v>
      </c>
      <c r="G21" s="72">
        <v>5</v>
      </c>
      <c r="H21" s="72">
        <v>5</v>
      </c>
      <c r="I21" s="72"/>
      <c r="J21" s="72"/>
      <c r="K21" s="98">
        <v>6</v>
      </c>
      <c r="L21" s="72"/>
      <c r="M21" s="84">
        <f t="shared" si="0"/>
        <v>6</v>
      </c>
      <c r="N21" s="72"/>
      <c r="O21" s="28">
        <v>17</v>
      </c>
      <c r="P21" s="53" t="s">
        <v>85</v>
      </c>
      <c r="Q21" s="57" t="s">
        <v>86</v>
      </c>
      <c r="R21" s="58" t="s">
        <v>87</v>
      </c>
      <c r="S21" s="54" t="s">
        <v>121</v>
      </c>
      <c r="T21" s="95">
        <v>7</v>
      </c>
      <c r="U21" s="72"/>
      <c r="V21" s="72"/>
      <c r="W21" s="72"/>
      <c r="X21" s="72"/>
      <c r="Y21" s="98">
        <v>3</v>
      </c>
      <c r="Z21" s="72">
        <v>9</v>
      </c>
      <c r="AA21" s="84">
        <f t="shared" si="1"/>
        <v>4</v>
      </c>
      <c r="AB21" s="84">
        <f>ROUND((SUM(T21:X21)/1*0.3+Z21*0.7),0)</f>
        <v>8</v>
      </c>
      <c r="AC21" s="28">
        <v>17</v>
      </c>
      <c r="AD21" s="53" t="s">
        <v>85</v>
      </c>
      <c r="AE21" s="57" t="s">
        <v>86</v>
      </c>
      <c r="AF21" s="58" t="s">
        <v>87</v>
      </c>
      <c r="AG21" s="54" t="s">
        <v>121</v>
      </c>
      <c r="AH21" s="95">
        <v>7</v>
      </c>
      <c r="AI21" s="72"/>
      <c r="AJ21" s="72"/>
      <c r="AK21" s="72"/>
      <c r="AL21" s="72"/>
      <c r="AM21" s="98">
        <v>4</v>
      </c>
      <c r="AN21" s="72"/>
      <c r="AO21" s="84">
        <f t="shared" si="2"/>
        <v>5</v>
      </c>
      <c r="AP21" s="72"/>
      <c r="AQ21" s="28">
        <v>14</v>
      </c>
      <c r="AR21" s="53" t="s">
        <v>85</v>
      </c>
      <c r="AS21" s="57" t="s">
        <v>86</v>
      </c>
      <c r="AT21" s="58" t="s">
        <v>87</v>
      </c>
      <c r="AU21" s="54" t="s">
        <v>121</v>
      </c>
      <c r="AV21" s="97">
        <v>5</v>
      </c>
      <c r="AW21" s="97">
        <v>6</v>
      </c>
      <c r="AX21" s="97">
        <v>7</v>
      </c>
      <c r="AY21" s="72"/>
      <c r="AZ21" s="72"/>
      <c r="BA21" s="98">
        <v>5</v>
      </c>
      <c r="BB21" s="72"/>
      <c r="BC21" s="84">
        <f t="shared" si="3"/>
        <v>5</v>
      </c>
      <c r="BD21" s="72"/>
      <c r="BE21" s="28">
        <v>14</v>
      </c>
      <c r="BF21" s="53" t="s">
        <v>85</v>
      </c>
      <c r="BG21" s="57" t="s">
        <v>86</v>
      </c>
      <c r="BH21" s="58" t="s">
        <v>87</v>
      </c>
      <c r="BI21" s="54" t="s">
        <v>121</v>
      </c>
      <c r="BJ21" s="97">
        <v>7</v>
      </c>
      <c r="BK21" s="72"/>
      <c r="BL21" s="72"/>
      <c r="BM21" s="72"/>
      <c r="BN21" s="72"/>
      <c r="BO21" s="110">
        <v>6</v>
      </c>
      <c r="BP21" s="72"/>
      <c r="BQ21" s="84">
        <f t="shared" si="4"/>
        <v>6</v>
      </c>
      <c r="BR21" s="72"/>
      <c r="BS21" s="28">
        <v>17</v>
      </c>
      <c r="BT21" s="53" t="s">
        <v>85</v>
      </c>
      <c r="BU21" s="57" t="s">
        <v>86</v>
      </c>
      <c r="BV21" s="58" t="s">
        <v>87</v>
      </c>
      <c r="BW21" s="54" t="s">
        <v>121</v>
      </c>
      <c r="BX21" s="97">
        <v>7</v>
      </c>
      <c r="BY21" s="97">
        <v>7</v>
      </c>
      <c r="BZ21" s="97">
        <v>7</v>
      </c>
      <c r="CA21" s="72"/>
      <c r="CB21" s="72"/>
      <c r="CC21" s="98">
        <v>4</v>
      </c>
      <c r="CD21" s="72"/>
      <c r="CE21" s="84">
        <f t="shared" si="5"/>
        <v>5</v>
      </c>
      <c r="CF21" s="72"/>
      <c r="CG21" s="28">
        <v>14</v>
      </c>
      <c r="CH21" s="53" t="s">
        <v>85</v>
      </c>
      <c r="CI21" s="57" t="s">
        <v>86</v>
      </c>
      <c r="CJ21" s="58" t="s">
        <v>87</v>
      </c>
      <c r="CK21" s="54" t="s">
        <v>121</v>
      </c>
      <c r="CL21" s="97">
        <v>6</v>
      </c>
      <c r="CM21" s="72"/>
      <c r="CN21" s="72"/>
      <c r="CO21" s="72"/>
      <c r="CP21" s="72"/>
      <c r="CQ21" s="98">
        <v>7</v>
      </c>
      <c r="CR21" s="72"/>
      <c r="CS21" s="84">
        <f t="shared" si="6"/>
        <v>7</v>
      </c>
      <c r="CT21" s="84"/>
      <c r="CU21" s="28">
        <v>14</v>
      </c>
      <c r="CV21" s="53" t="s">
        <v>85</v>
      </c>
      <c r="CW21" s="57" t="s">
        <v>86</v>
      </c>
      <c r="CX21" s="58" t="s">
        <v>87</v>
      </c>
      <c r="CY21" s="54" t="s">
        <v>121</v>
      </c>
      <c r="CZ21" s="97">
        <v>6.5</v>
      </c>
      <c r="DA21" s="97">
        <v>8</v>
      </c>
      <c r="DB21" s="72"/>
      <c r="DC21" s="72"/>
      <c r="DD21" s="72"/>
      <c r="DE21" s="98">
        <v>7</v>
      </c>
      <c r="DF21" s="72"/>
      <c r="DG21" s="84">
        <f t="shared" si="7"/>
        <v>7</v>
      </c>
      <c r="DH21" s="84"/>
    </row>
    <row r="22" spans="1:112" ht="15.75">
      <c r="A22" s="28">
        <v>15</v>
      </c>
      <c r="B22" s="53" t="s">
        <v>88</v>
      </c>
      <c r="C22" s="55" t="s">
        <v>18</v>
      </c>
      <c r="D22" s="56" t="s">
        <v>89</v>
      </c>
      <c r="E22" s="52" t="s">
        <v>122</v>
      </c>
      <c r="F22" s="72"/>
      <c r="G22" s="72"/>
      <c r="H22" s="72"/>
      <c r="I22" s="72"/>
      <c r="J22" s="72"/>
      <c r="K22" s="98"/>
      <c r="L22" s="72"/>
      <c r="M22" s="84">
        <f t="shared" si="0"/>
        <v>0</v>
      </c>
      <c r="N22" s="72"/>
      <c r="O22" s="28">
        <v>18</v>
      </c>
      <c r="P22" s="53" t="s">
        <v>88</v>
      </c>
      <c r="Q22" s="55" t="s">
        <v>18</v>
      </c>
      <c r="R22" s="56" t="s">
        <v>89</v>
      </c>
      <c r="S22" s="52" t="s">
        <v>122</v>
      </c>
      <c r="T22" s="95">
        <v>9</v>
      </c>
      <c r="U22" s="72"/>
      <c r="V22" s="72"/>
      <c r="W22" s="72"/>
      <c r="X22" s="72"/>
      <c r="Y22" s="98">
        <v>7</v>
      </c>
      <c r="Z22" s="72"/>
      <c r="AA22" s="84">
        <f t="shared" si="1"/>
        <v>8</v>
      </c>
      <c r="AB22" s="72"/>
      <c r="AC22" s="28">
        <v>18</v>
      </c>
      <c r="AD22" s="53" t="s">
        <v>88</v>
      </c>
      <c r="AE22" s="55" t="s">
        <v>18</v>
      </c>
      <c r="AF22" s="56" t="s">
        <v>89</v>
      </c>
      <c r="AG22" s="52" t="s">
        <v>122</v>
      </c>
      <c r="AH22" s="95">
        <v>7</v>
      </c>
      <c r="AI22" s="72"/>
      <c r="AJ22" s="72"/>
      <c r="AK22" s="72"/>
      <c r="AL22" s="72"/>
      <c r="AM22" s="98">
        <v>7</v>
      </c>
      <c r="AN22" s="72"/>
      <c r="AO22" s="84">
        <f t="shared" si="2"/>
        <v>7</v>
      </c>
      <c r="AP22" s="72"/>
      <c r="AQ22" s="28">
        <v>15</v>
      </c>
      <c r="AR22" s="53" t="s">
        <v>88</v>
      </c>
      <c r="AS22" s="55" t="s">
        <v>18</v>
      </c>
      <c r="AT22" s="56" t="s">
        <v>89</v>
      </c>
      <c r="AU22" s="52" t="s">
        <v>122</v>
      </c>
      <c r="AV22" s="97">
        <v>7</v>
      </c>
      <c r="AW22" s="97">
        <v>6</v>
      </c>
      <c r="AX22" s="97">
        <v>7</v>
      </c>
      <c r="AY22" s="72"/>
      <c r="AZ22" s="72"/>
      <c r="BA22" s="98">
        <v>0</v>
      </c>
      <c r="BB22" s="72">
        <v>4</v>
      </c>
      <c r="BC22" s="84">
        <f t="shared" si="3"/>
        <v>2</v>
      </c>
      <c r="BD22" s="84">
        <f>ROUND((SUM(AV22:AZ22)/3*0.3+BB22*0.7),0)</f>
        <v>5</v>
      </c>
      <c r="BE22" s="28">
        <v>15</v>
      </c>
      <c r="BF22" s="53" t="s">
        <v>88</v>
      </c>
      <c r="BG22" s="55" t="s">
        <v>18</v>
      </c>
      <c r="BH22" s="56" t="s">
        <v>89</v>
      </c>
      <c r="BI22" s="52" t="s">
        <v>122</v>
      </c>
      <c r="BJ22" s="97">
        <v>7</v>
      </c>
      <c r="BK22" s="72"/>
      <c r="BL22" s="72"/>
      <c r="BM22" s="72"/>
      <c r="BN22" s="72"/>
      <c r="BO22" s="110">
        <v>8</v>
      </c>
      <c r="BP22" s="72"/>
      <c r="BQ22" s="84">
        <f t="shared" si="4"/>
        <v>8</v>
      </c>
      <c r="BR22" s="72"/>
      <c r="BS22" s="28">
        <v>18</v>
      </c>
      <c r="BT22" s="53" t="s">
        <v>88</v>
      </c>
      <c r="BU22" s="55" t="s">
        <v>18</v>
      </c>
      <c r="BV22" s="56" t="s">
        <v>89</v>
      </c>
      <c r="BW22" s="52" t="s">
        <v>122</v>
      </c>
      <c r="BX22" s="97">
        <v>8</v>
      </c>
      <c r="BY22" s="97">
        <v>7</v>
      </c>
      <c r="BZ22" s="97">
        <v>7</v>
      </c>
      <c r="CA22" s="72"/>
      <c r="CB22" s="72"/>
      <c r="CC22" s="98">
        <v>6</v>
      </c>
      <c r="CD22" s="72"/>
      <c r="CE22" s="84">
        <f t="shared" si="5"/>
        <v>6</v>
      </c>
      <c r="CF22" s="72"/>
      <c r="CG22" s="28">
        <v>15</v>
      </c>
      <c r="CH22" s="53" t="s">
        <v>88</v>
      </c>
      <c r="CI22" s="55" t="s">
        <v>18</v>
      </c>
      <c r="CJ22" s="56" t="s">
        <v>89</v>
      </c>
      <c r="CK22" s="52" t="s">
        <v>122</v>
      </c>
      <c r="CL22" s="97">
        <v>8</v>
      </c>
      <c r="CM22" s="72"/>
      <c r="CN22" s="72"/>
      <c r="CO22" s="72"/>
      <c r="CP22" s="72"/>
      <c r="CQ22" s="98">
        <v>8</v>
      </c>
      <c r="CR22" s="72"/>
      <c r="CS22" s="84">
        <f t="shared" si="6"/>
        <v>8</v>
      </c>
      <c r="CT22" s="72"/>
      <c r="CU22" s="28">
        <v>15</v>
      </c>
      <c r="CV22" s="53" t="s">
        <v>88</v>
      </c>
      <c r="CW22" s="55" t="s">
        <v>18</v>
      </c>
      <c r="CX22" s="56" t="s">
        <v>89</v>
      </c>
      <c r="CY22" s="52" t="s">
        <v>122</v>
      </c>
      <c r="CZ22" s="97">
        <v>7</v>
      </c>
      <c r="DA22" s="97">
        <v>9</v>
      </c>
      <c r="DB22" s="72"/>
      <c r="DC22" s="72"/>
      <c r="DD22" s="72"/>
      <c r="DE22" s="98">
        <v>9</v>
      </c>
      <c r="DF22" s="72"/>
      <c r="DG22" s="84">
        <f t="shared" si="7"/>
        <v>9</v>
      </c>
      <c r="DH22" s="84"/>
    </row>
    <row r="23" spans="1:112" ht="15.75">
      <c r="A23" s="28">
        <v>16</v>
      </c>
      <c r="B23" s="53" t="s">
        <v>90</v>
      </c>
      <c r="C23" s="55" t="s">
        <v>91</v>
      </c>
      <c r="D23" s="56" t="s">
        <v>15</v>
      </c>
      <c r="E23" s="52" t="s">
        <v>123</v>
      </c>
      <c r="F23" s="72">
        <v>6</v>
      </c>
      <c r="G23" s="72">
        <v>6</v>
      </c>
      <c r="H23" s="72">
        <v>5</v>
      </c>
      <c r="I23" s="72"/>
      <c r="J23" s="72"/>
      <c r="K23" s="98">
        <v>7</v>
      </c>
      <c r="L23" s="72"/>
      <c r="M23" s="84">
        <f t="shared" si="0"/>
        <v>7</v>
      </c>
      <c r="N23" s="72"/>
      <c r="O23" s="28">
        <v>19</v>
      </c>
      <c r="P23" s="53" t="s">
        <v>90</v>
      </c>
      <c r="Q23" s="55" t="s">
        <v>91</v>
      </c>
      <c r="R23" s="56" t="s">
        <v>15</v>
      </c>
      <c r="S23" s="52" t="s">
        <v>123</v>
      </c>
      <c r="T23" s="95">
        <v>9</v>
      </c>
      <c r="U23" s="72"/>
      <c r="V23" s="72"/>
      <c r="W23" s="72"/>
      <c r="X23" s="72"/>
      <c r="Y23" s="98">
        <v>1</v>
      </c>
      <c r="Z23" s="72">
        <v>9</v>
      </c>
      <c r="AA23" s="84">
        <f t="shared" si="1"/>
        <v>3</v>
      </c>
      <c r="AB23" s="84">
        <f>ROUND((SUM(T23:X23)/1*0.3+Z23*0.7),0)</f>
        <v>9</v>
      </c>
      <c r="AC23" s="28">
        <v>19</v>
      </c>
      <c r="AD23" s="53" t="s">
        <v>90</v>
      </c>
      <c r="AE23" s="55" t="s">
        <v>91</v>
      </c>
      <c r="AF23" s="56" t="s">
        <v>15</v>
      </c>
      <c r="AG23" s="52" t="s">
        <v>123</v>
      </c>
      <c r="AH23" s="95">
        <v>8</v>
      </c>
      <c r="AI23" s="72"/>
      <c r="AJ23" s="72"/>
      <c r="AK23" s="72"/>
      <c r="AL23" s="72"/>
      <c r="AM23" s="98">
        <v>7</v>
      </c>
      <c r="AN23" s="72"/>
      <c r="AO23" s="84">
        <f t="shared" si="2"/>
        <v>7</v>
      </c>
      <c r="AP23" s="72"/>
      <c r="AQ23" s="28">
        <v>16</v>
      </c>
      <c r="AR23" s="53" t="s">
        <v>90</v>
      </c>
      <c r="AS23" s="55" t="s">
        <v>91</v>
      </c>
      <c r="AT23" s="56" t="s">
        <v>15</v>
      </c>
      <c r="AU23" s="52" t="s">
        <v>123</v>
      </c>
      <c r="AV23" s="97">
        <v>7</v>
      </c>
      <c r="AW23" s="97">
        <v>8</v>
      </c>
      <c r="AX23" s="97">
        <v>7</v>
      </c>
      <c r="AY23" s="72"/>
      <c r="AZ23" s="72"/>
      <c r="BA23" s="98">
        <v>8</v>
      </c>
      <c r="BB23" s="72"/>
      <c r="BC23" s="84">
        <f t="shared" si="3"/>
        <v>8</v>
      </c>
      <c r="BD23" s="72"/>
      <c r="BE23" s="28">
        <v>16</v>
      </c>
      <c r="BF23" s="53" t="s">
        <v>90</v>
      </c>
      <c r="BG23" s="55" t="s">
        <v>91</v>
      </c>
      <c r="BH23" s="56" t="s">
        <v>15</v>
      </c>
      <c r="BI23" s="52" t="s">
        <v>123</v>
      </c>
      <c r="BJ23" s="97">
        <v>8</v>
      </c>
      <c r="BK23" s="72"/>
      <c r="BL23" s="72"/>
      <c r="BM23" s="72"/>
      <c r="BN23" s="72"/>
      <c r="BO23" s="110">
        <v>8</v>
      </c>
      <c r="BP23" s="72"/>
      <c r="BQ23" s="84">
        <f t="shared" si="4"/>
        <v>8</v>
      </c>
      <c r="BR23" s="72"/>
      <c r="BS23" s="28">
        <v>19</v>
      </c>
      <c r="BT23" s="53" t="s">
        <v>90</v>
      </c>
      <c r="BU23" s="55" t="s">
        <v>91</v>
      </c>
      <c r="BV23" s="56" t="s">
        <v>15</v>
      </c>
      <c r="BW23" s="52" t="s">
        <v>123</v>
      </c>
      <c r="BX23" s="97">
        <v>8</v>
      </c>
      <c r="BY23" s="97">
        <v>7</v>
      </c>
      <c r="BZ23" s="97">
        <v>7</v>
      </c>
      <c r="CA23" s="72"/>
      <c r="CB23" s="72"/>
      <c r="CC23" s="98">
        <v>7</v>
      </c>
      <c r="CD23" s="72"/>
      <c r="CE23" s="84">
        <f t="shared" si="5"/>
        <v>7</v>
      </c>
      <c r="CF23" s="72"/>
      <c r="CG23" s="28">
        <v>16</v>
      </c>
      <c r="CH23" s="53" t="s">
        <v>90</v>
      </c>
      <c r="CI23" s="55" t="s">
        <v>91</v>
      </c>
      <c r="CJ23" s="56" t="s">
        <v>15</v>
      </c>
      <c r="CK23" s="52" t="s">
        <v>123</v>
      </c>
      <c r="CL23" s="97">
        <v>9</v>
      </c>
      <c r="CM23" s="72"/>
      <c r="CN23" s="72"/>
      <c r="CO23" s="72"/>
      <c r="CP23" s="72"/>
      <c r="CQ23" s="98">
        <v>7</v>
      </c>
      <c r="CR23" s="72"/>
      <c r="CS23" s="84">
        <f t="shared" si="6"/>
        <v>8</v>
      </c>
      <c r="CT23" s="72"/>
      <c r="CU23" s="28">
        <v>16</v>
      </c>
      <c r="CV23" s="53" t="s">
        <v>90</v>
      </c>
      <c r="CW23" s="55" t="s">
        <v>91</v>
      </c>
      <c r="CX23" s="56" t="s">
        <v>15</v>
      </c>
      <c r="CY23" s="52" t="s">
        <v>123</v>
      </c>
      <c r="CZ23" s="97">
        <v>8</v>
      </c>
      <c r="DA23" s="97">
        <v>9</v>
      </c>
      <c r="DB23" s="72"/>
      <c r="DC23" s="72"/>
      <c r="DD23" s="72"/>
      <c r="DE23" s="98">
        <v>8</v>
      </c>
      <c r="DF23" s="72"/>
      <c r="DG23" s="84">
        <f t="shared" si="7"/>
        <v>8</v>
      </c>
      <c r="DH23" s="72"/>
    </row>
    <row r="24" spans="1:112" ht="15.75">
      <c r="A24" s="28">
        <v>17</v>
      </c>
      <c r="B24" s="53" t="s">
        <v>92</v>
      </c>
      <c r="C24" s="55" t="s">
        <v>93</v>
      </c>
      <c r="D24" s="56" t="s">
        <v>15</v>
      </c>
      <c r="E24" s="52" t="s">
        <v>124</v>
      </c>
      <c r="F24" s="72"/>
      <c r="G24" s="72"/>
      <c r="H24" s="72"/>
      <c r="I24" s="72"/>
      <c r="J24" s="72"/>
      <c r="K24" s="98"/>
      <c r="L24" s="72"/>
      <c r="M24" s="84">
        <f t="shared" si="0"/>
        <v>0</v>
      </c>
      <c r="N24" s="72"/>
      <c r="O24" s="28">
        <v>20</v>
      </c>
      <c r="P24" s="53" t="s">
        <v>92</v>
      </c>
      <c r="Q24" s="55" t="s">
        <v>93</v>
      </c>
      <c r="R24" s="56" t="s">
        <v>15</v>
      </c>
      <c r="S24" s="52" t="s">
        <v>124</v>
      </c>
      <c r="T24" s="95">
        <v>8</v>
      </c>
      <c r="U24" s="72"/>
      <c r="V24" s="72"/>
      <c r="W24" s="72"/>
      <c r="X24" s="72"/>
      <c r="Y24" s="98">
        <v>7</v>
      </c>
      <c r="Z24" s="72"/>
      <c r="AA24" s="84">
        <f t="shared" si="1"/>
        <v>7</v>
      </c>
      <c r="AB24" s="72"/>
      <c r="AC24" s="28">
        <v>20</v>
      </c>
      <c r="AD24" s="53" t="s">
        <v>92</v>
      </c>
      <c r="AE24" s="55" t="s">
        <v>93</v>
      </c>
      <c r="AF24" s="56" t="s">
        <v>15</v>
      </c>
      <c r="AG24" s="52" t="s">
        <v>124</v>
      </c>
      <c r="AH24" s="95">
        <v>7</v>
      </c>
      <c r="AI24" s="72"/>
      <c r="AJ24" s="72"/>
      <c r="AK24" s="72"/>
      <c r="AL24" s="72"/>
      <c r="AM24" s="98">
        <v>6</v>
      </c>
      <c r="AN24" s="72"/>
      <c r="AO24" s="84">
        <f t="shared" si="2"/>
        <v>6</v>
      </c>
      <c r="AP24" s="72"/>
      <c r="AQ24" s="28">
        <v>17</v>
      </c>
      <c r="AR24" s="53" t="s">
        <v>92</v>
      </c>
      <c r="AS24" s="55" t="s">
        <v>93</v>
      </c>
      <c r="AT24" s="56" t="s">
        <v>15</v>
      </c>
      <c r="AU24" s="52" t="s">
        <v>124</v>
      </c>
      <c r="AV24" s="97">
        <v>6</v>
      </c>
      <c r="AW24" s="97">
        <v>7</v>
      </c>
      <c r="AX24" s="97">
        <v>5</v>
      </c>
      <c r="AY24" s="72"/>
      <c r="AZ24" s="72"/>
      <c r="BA24" s="98">
        <v>5</v>
      </c>
      <c r="BB24" s="72"/>
      <c r="BC24" s="84">
        <f t="shared" si="3"/>
        <v>5</v>
      </c>
      <c r="BD24" s="72"/>
      <c r="BE24" s="28">
        <v>17</v>
      </c>
      <c r="BF24" s="53" t="s">
        <v>92</v>
      </c>
      <c r="BG24" s="55" t="s">
        <v>93</v>
      </c>
      <c r="BH24" s="56" t="s">
        <v>15</v>
      </c>
      <c r="BI24" s="52" t="s">
        <v>124</v>
      </c>
      <c r="BJ24" s="97">
        <v>0</v>
      </c>
      <c r="BK24" s="72"/>
      <c r="BL24" s="72"/>
      <c r="BM24" s="72"/>
      <c r="BN24" s="72"/>
      <c r="BO24" s="110">
        <v>0</v>
      </c>
      <c r="BP24" s="72"/>
      <c r="BQ24" s="84">
        <f t="shared" si="4"/>
        <v>0</v>
      </c>
      <c r="BR24" s="72"/>
      <c r="BS24" s="28">
        <v>20</v>
      </c>
      <c r="BT24" s="53" t="s">
        <v>92</v>
      </c>
      <c r="BU24" s="55" t="s">
        <v>93</v>
      </c>
      <c r="BV24" s="56" t="s">
        <v>15</v>
      </c>
      <c r="BW24" s="52" t="s">
        <v>124</v>
      </c>
      <c r="BX24" s="97">
        <v>7</v>
      </c>
      <c r="BY24" s="97">
        <v>8</v>
      </c>
      <c r="BZ24" s="97">
        <v>7</v>
      </c>
      <c r="CA24" s="72"/>
      <c r="CB24" s="72"/>
      <c r="CC24" s="98">
        <v>4</v>
      </c>
      <c r="CD24" s="72"/>
      <c r="CE24" s="84">
        <f t="shared" si="5"/>
        <v>5</v>
      </c>
      <c r="CF24" s="72"/>
      <c r="CG24" s="28">
        <v>17</v>
      </c>
      <c r="CH24" s="53" t="s">
        <v>92</v>
      </c>
      <c r="CI24" s="55" t="s">
        <v>93</v>
      </c>
      <c r="CJ24" s="56" t="s">
        <v>15</v>
      </c>
      <c r="CK24" s="52" t="s">
        <v>124</v>
      </c>
      <c r="CL24" s="97">
        <v>5</v>
      </c>
      <c r="CM24" s="72"/>
      <c r="CN24" s="72"/>
      <c r="CO24" s="72"/>
      <c r="CP24" s="72"/>
      <c r="CQ24" s="98">
        <v>5</v>
      </c>
      <c r="CR24" s="72"/>
      <c r="CS24" s="84">
        <f t="shared" si="6"/>
        <v>5</v>
      </c>
      <c r="CT24" s="72"/>
      <c r="CU24" s="28">
        <v>17</v>
      </c>
      <c r="CV24" s="53" t="s">
        <v>92</v>
      </c>
      <c r="CW24" s="55" t="s">
        <v>93</v>
      </c>
      <c r="CX24" s="56" t="s">
        <v>15</v>
      </c>
      <c r="CY24" s="52" t="s">
        <v>124</v>
      </c>
      <c r="CZ24" s="97">
        <v>7.5</v>
      </c>
      <c r="DA24" s="97">
        <v>8</v>
      </c>
      <c r="DB24" s="72"/>
      <c r="DC24" s="72"/>
      <c r="DD24" s="72"/>
      <c r="DE24" s="98">
        <v>6</v>
      </c>
      <c r="DF24" s="72"/>
      <c r="DG24" s="84">
        <f t="shared" si="7"/>
        <v>7</v>
      </c>
      <c r="DH24" s="72"/>
    </row>
    <row r="25" spans="1:112" ht="15.75">
      <c r="A25" s="28">
        <v>18</v>
      </c>
      <c r="B25" s="53" t="s">
        <v>94</v>
      </c>
      <c r="C25" s="55" t="s">
        <v>95</v>
      </c>
      <c r="D25" s="58" t="s">
        <v>81</v>
      </c>
      <c r="E25" s="52" t="s">
        <v>125</v>
      </c>
      <c r="F25" s="72">
        <v>5</v>
      </c>
      <c r="G25" s="72">
        <v>6</v>
      </c>
      <c r="H25" s="72">
        <v>5</v>
      </c>
      <c r="I25" s="72"/>
      <c r="J25" s="72"/>
      <c r="K25" s="98">
        <v>6</v>
      </c>
      <c r="L25" s="72"/>
      <c r="M25" s="84">
        <f t="shared" si="0"/>
        <v>6</v>
      </c>
      <c r="N25" s="72"/>
      <c r="O25" s="28">
        <v>21</v>
      </c>
      <c r="P25" s="53" t="s">
        <v>94</v>
      </c>
      <c r="Q25" s="55" t="s">
        <v>95</v>
      </c>
      <c r="R25" s="58" t="s">
        <v>81</v>
      </c>
      <c r="S25" s="52" t="s">
        <v>125</v>
      </c>
      <c r="T25" s="95">
        <v>6</v>
      </c>
      <c r="U25" s="72"/>
      <c r="V25" s="72"/>
      <c r="W25" s="72"/>
      <c r="X25" s="72"/>
      <c r="Y25" s="98">
        <v>4</v>
      </c>
      <c r="Z25" s="72"/>
      <c r="AA25" s="84">
        <f t="shared" si="1"/>
        <v>5</v>
      </c>
      <c r="AB25" s="72"/>
      <c r="AC25" s="28">
        <v>21</v>
      </c>
      <c r="AD25" s="53" t="s">
        <v>94</v>
      </c>
      <c r="AE25" s="55" t="s">
        <v>95</v>
      </c>
      <c r="AF25" s="58" t="s">
        <v>81</v>
      </c>
      <c r="AG25" s="52" t="s">
        <v>125</v>
      </c>
      <c r="AH25" s="95">
        <v>9</v>
      </c>
      <c r="AI25" s="72"/>
      <c r="AJ25" s="72"/>
      <c r="AK25" s="72"/>
      <c r="AL25" s="72"/>
      <c r="AM25" s="98">
        <v>6</v>
      </c>
      <c r="AN25" s="72"/>
      <c r="AO25" s="84">
        <f t="shared" si="2"/>
        <v>7</v>
      </c>
      <c r="AP25" s="72"/>
      <c r="AQ25" s="28">
        <v>18</v>
      </c>
      <c r="AR25" s="53" t="s">
        <v>94</v>
      </c>
      <c r="AS25" s="55" t="s">
        <v>95</v>
      </c>
      <c r="AT25" s="58" t="s">
        <v>81</v>
      </c>
      <c r="AU25" s="52" t="s">
        <v>125</v>
      </c>
      <c r="AV25" s="97">
        <v>5</v>
      </c>
      <c r="AW25" s="97">
        <v>6</v>
      </c>
      <c r="AX25" s="97">
        <v>7</v>
      </c>
      <c r="AY25" s="72"/>
      <c r="AZ25" s="72"/>
      <c r="BA25" s="98">
        <v>6</v>
      </c>
      <c r="BB25" s="72"/>
      <c r="BC25" s="84">
        <f t="shared" si="3"/>
        <v>6</v>
      </c>
      <c r="BD25" s="72"/>
      <c r="BE25" s="28">
        <v>18</v>
      </c>
      <c r="BF25" s="53" t="s">
        <v>94</v>
      </c>
      <c r="BG25" s="55" t="s">
        <v>95</v>
      </c>
      <c r="BH25" s="58" t="s">
        <v>81</v>
      </c>
      <c r="BI25" s="52" t="s">
        <v>125</v>
      </c>
      <c r="BJ25" s="97">
        <v>7</v>
      </c>
      <c r="BK25" s="72"/>
      <c r="BL25" s="72"/>
      <c r="BM25" s="72"/>
      <c r="BN25" s="72"/>
      <c r="BO25" s="110">
        <v>7</v>
      </c>
      <c r="BP25" s="72"/>
      <c r="BQ25" s="84">
        <f t="shared" si="4"/>
        <v>7</v>
      </c>
      <c r="BR25" s="72"/>
      <c r="BS25" s="28">
        <v>21</v>
      </c>
      <c r="BT25" s="53" t="s">
        <v>94</v>
      </c>
      <c r="BU25" s="55" t="s">
        <v>95</v>
      </c>
      <c r="BV25" s="58" t="s">
        <v>81</v>
      </c>
      <c r="BW25" s="52" t="s">
        <v>125</v>
      </c>
      <c r="BX25" s="97">
        <v>0</v>
      </c>
      <c r="BY25" s="97">
        <v>0</v>
      </c>
      <c r="BZ25" s="97">
        <v>0</v>
      </c>
      <c r="CA25" s="72"/>
      <c r="CB25" s="72"/>
      <c r="CC25" s="98">
        <v>0</v>
      </c>
      <c r="CD25" s="72"/>
      <c r="CE25" s="84">
        <f t="shared" si="5"/>
        <v>0</v>
      </c>
      <c r="CF25" s="72"/>
      <c r="CG25" s="28">
        <v>18</v>
      </c>
      <c r="CH25" s="53" t="s">
        <v>94</v>
      </c>
      <c r="CI25" s="55" t="s">
        <v>95</v>
      </c>
      <c r="CJ25" s="58" t="s">
        <v>81</v>
      </c>
      <c r="CK25" s="52" t="s">
        <v>125</v>
      </c>
      <c r="CL25" s="97">
        <v>8</v>
      </c>
      <c r="CM25" s="72"/>
      <c r="CN25" s="72"/>
      <c r="CO25" s="72"/>
      <c r="CP25" s="72"/>
      <c r="CQ25" s="98">
        <v>8</v>
      </c>
      <c r="CR25" s="72"/>
      <c r="CS25" s="84">
        <f t="shared" si="6"/>
        <v>8</v>
      </c>
      <c r="CT25" s="72"/>
      <c r="CU25" s="28">
        <v>18</v>
      </c>
      <c r="CV25" s="53" t="s">
        <v>94</v>
      </c>
      <c r="CW25" s="55" t="s">
        <v>95</v>
      </c>
      <c r="CX25" s="58" t="s">
        <v>81</v>
      </c>
      <c r="CY25" s="52" t="s">
        <v>125</v>
      </c>
      <c r="CZ25" s="97">
        <v>8.5</v>
      </c>
      <c r="DA25" s="97">
        <v>9</v>
      </c>
      <c r="DB25" s="72"/>
      <c r="DC25" s="72"/>
      <c r="DD25" s="72"/>
      <c r="DE25" s="98">
        <v>8</v>
      </c>
      <c r="DF25" s="72"/>
      <c r="DG25" s="84">
        <f t="shared" si="7"/>
        <v>8</v>
      </c>
      <c r="DH25" s="72"/>
    </row>
    <row r="26" spans="1:112" ht="15.75">
      <c r="A26" s="28">
        <v>19</v>
      </c>
      <c r="B26" s="53" t="s">
        <v>96</v>
      </c>
      <c r="C26" s="55" t="s">
        <v>97</v>
      </c>
      <c r="D26" s="56" t="s">
        <v>98</v>
      </c>
      <c r="E26" s="52" t="s">
        <v>126</v>
      </c>
      <c r="F26" s="72"/>
      <c r="G26" s="72"/>
      <c r="H26" s="72"/>
      <c r="I26" s="72"/>
      <c r="J26" s="72"/>
      <c r="K26" s="98"/>
      <c r="L26" s="72"/>
      <c r="M26" s="84">
        <f t="shared" si="0"/>
        <v>0</v>
      </c>
      <c r="N26" s="72"/>
      <c r="O26" s="28">
        <v>22</v>
      </c>
      <c r="P26" s="53" t="s">
        <v>96</v>
      </c>
      <c r="Q26" s="55" t="s">
        <v>97</v>
      </c>
      <c r="R26" s="56" t="s">
        <v>98</v>
      </c>
      <c r="S26" s="52" t="s">
        <v>126</v>
      </c>
      <c r="T26" s="95"/>
      <c r="U26" s="72"/>
      <c r="V26" s="72"/>
      <c r="W26" s="72"/>
      <c r="X26" s="72"/>
      <c r="Y26" s="98">
        <v>0</v>
      </c>
      <c r="Z26" s="72"/>
      <c r="AA26" s="84">
        <f t="shared" si="1"/>
        <v>0</v>
      </c>
      <c r="AB26" s="72"/>
      <c r="AC26" s="28">
        <v>22</v>
      </c>
      <c r="AD26" s="53" t="s">
        <v>96</v>
      </c>
      <c r="AE26" s="55" t="s">
        <v>97</v>
      </c>
      <c r="AF26" s="56" t="s">
        <v>98</v>
      </c>
      <c r="AG26" s="52" t="s">
        <v>126</v>
      </c>
      <c r="AH26" s="95">
        <v>0</v>
      </c>
      <c r="AI26" s="72"/>
      <c r="AJ26" s="72"/>
      <c r="AK26" s="72"/>
      <c r="AL26" s="72"/>
      <c r="AM26" s="98">
        <v>0</v>
      </c>
      <c r="AN26" s="72"/>
      <c r="AO26" s="84">
        <f t="shared" si="2"/>
        <v>0</v>
      </c>
      <c r="AP26" s="72"/>
      <c r="AQ26" s="28">
        <v>19</v>
      </c>
      <c r="AR26" s="53" t="s">
        <v>96</v>
      </c>
      <c r="AS26" s="55" t="s">
        <v>97</v>
      </c>
      <c r="AT26" s="56" t="s">
        <v>98</v>
      </c>
      <c r="AU26" s="52" t="s">
        <v>126</v>
      </c>
      <c r="AV26" s="97">
        <v>0</v>
      </c>
      <c r="AW26" s="97">
        <v>0</v>
      </c>
      <c r="AX26" s="97">
        <v>0</v>
      </c>
      <c r="AY26" s="72"/>
      <c r="AZ26" s="72"/>
      <c r="BA26" s="98">
        <v>0</v>
      </c>
      <c r="BB26" s="72"/>
      <c r="BC26" s="84">
        <f t="shared" si="3"/>
        <v>0</v>
      </c>
      <c r="BD26" s="72"/>
      <c r="BE26" s="28">
        <v>19</v>
      </c>
      <c r="BF26" s="53" t="s">
        <v>96</v>
      </c>
      <c r="BG26" s="55" t="s">
        <v>97</v>
      </c>
      <c r="BH26" s="56" t="s">
        <v>98</v>
      </c>
      <c r="BI26" s="52" t="s">
        <v>126</v>
      </c>
      <c r="BJ26" s="97">
        <v>7</v>
      </c>
      <c r="BK26" s="72"/>
      <c r="BL26" s="72"/>
      <c r="BM26" s="72"/>
      <c r="BN26" s="72"/>
      <c r="BO26" s="110">
        <v>8</v>
      </c>
      <c r="BP26" s="72"/>
      <c r="BQ26" s="84">
        <f t="shared" si="4"/>
        <v>8</v>
      </c>
      <c r="BR26" s="72"/>
      <c r="BS26" s="28">
        <v>22</v>
      </c>
      <c r="BT26" s="53" t="s">
        <v>96</v>
      </c>
      <c r="BU26" s="55" t="s">
        <v>97</v>
      </c>
      <c r="BV26" s="56" t="s">
        <v>98</v>
      </c>
      <c r="BW26" s="52" t="s">
        <v>126</v>
      </c>
      <c r="BX26" s="97">
        <v>0</v>
      </c>
      <c r="BY26" s="97">
        <v>0</v>
      </c>
      <c r="BZ26" s="97">
        <v>0</v>
      </c>
      <c r="CA26" s="72"/>
      <c r="CB26" s="72"/>
      <c r="CC26" s="98">
        <v>0</v>
      </c>
      <c r="CD26" s="72"/>
      <c r="CE26" s="84">
        <f t="shared" si="5"/>
        <v>0</v>
      </c>
      <c r="CF26" s="72"/>
      <c r="CG26" s="28">
        <v>19</v>
      </c>
      <c r="CH26" s="53" t="s">
        <v>96</v>
      </c>
      <c r="CI26" s="55" t="s">
        <v>97</v>
      </c>
      <c r="CJ26" s="56" t="s">
        <v>98</v>
      </c>
      <c r="CK26" s="52" t="s">
        <v>126</v>
      </c>
      <c r="CL26" s="97">
        <v>0</v>
      </c>
      <c r="CM26" s="72"/>
      <c r="CN26" s="72"/>
      <c r="CO26" s="72"/>
      <c r="CP26" s="72"/>
      <c r="CQ26" s="98">
        <v>0</v>
      </c>
      <c r="CR26" s="72"/>
      <c r="CS26" s="84">
        <f t="shared" si="6"/>
        <v>0</v>
      </c>
      <c r="CT26" s="72"/>
      <c r="CU26" s="28">
        <v>19</v>
      </c>
      <c r="CV26" s="53" t="s">
        <v>96</v>
      </c>
      <c r="CW26" s="55" t="s">
        <v>97</v>
      </c>
      <c r="CX26" s="56" t="s">
        <v>98</v>
      </c>
      <c r="CY26" s="52" t="s">
        <v>126</v>
      </c>
      <c r="CZ26" s="97">
        <v>7.5</v>
      </c>
      <c r="DA26" s="97">
        <v>8</v>
      </c>
      <c r="DB26" s="72"/>
      <c r="DC26" s="72"/>
      <c r="DD26" s="72"/>
      <c r="DE26" s="98">
        <v>9</v>
      </c>
      <c r="DF26" s="72"/>
      <c r="DG26" s="84">
        <f t="shared" si="7"/>
        <v>9</v>
      </c>
      <c r="DH26" s="72"/>
    </row>
    <row r="27" spans="1:112" ht="15.75">
      <c r="A27" s="28">
        <v>20</v>
      </c>
      <c r="B27" s="53" t="s">
        <v>102</v>
      </c>
      <c r="C27" s="55" t="s">
        <v>103</v>
      </c>
      <c r="D27" s="56" t="s">
        <v>104</v>
      </c>
      <c r="E27" s="52" t="s">
        <v>128</v>
      </c>
      <c r="F27" s="72">
        <v>5</v>
      </c>
      <c r="G27" s="72">
        <v>5</v>
      </c>
      <c r="H27" s="72">
        <v>6</v>
      </c>
      <c r="I27" s="72"/>
      <c r="J27" s="72"/>
      <c r="K27" s="98">
        <v>7</v>
      </c>
      <c r="L27" s="72"/>
      <c r="M27" s="84">
        <f t="shared" si="0"/>
        <v>7</v>
      </c>
      <c r="N27" s="72"/>
      <c r="O27" s="28">
        <v>24</v>
      </c>
      <c r="P27" s="53" t="s">
        <v>102</v>
      </c>
      <c r="Q27" s="55" t="s">
        <v>103</v>
      </c>
      <c r="R27" s="56" t="s">
        <v>104</v>
      </c>
      <c r="S27" s="52" t="s">
        <v>128</v>
      </c>
      <c r="T27" s="95">
        <v>9</v>
      </c>
      <c r="U27" s="72"/>
      <c r="V27" s="72"/>
      <c r="W27" s="72"/>
      <c r="X27" s="72"/>
      <c r="Y27" s="98">
        <v>1</v>
      </c>
      <c r="Z27" s="72">
        <v>9</v>
      </c>
      <c r="AA27" s="84">
        <f t="shared" si="1"/>
        <v>3</v>
      </c>
      <c r="AB27" s="84">
        <f>ROUND((SUM(T27:X27)/1*0.3+Z27*0.7),0)</f>
        <v>9</v>
      </c>
      <c r="AC27" s="28">
        <v>24</v>
      </c>
      <c r="AD27" s="53" t="s">
        <v>102</v>
      </c>
      <c r="AE27" s="55" t="s">
        <v>103</v>
      </c>
      <c r="AF27" s="56" t="s">
        <v>104</v>
      </c>
      <c r="AG27" s="52" t="s">
        <v>128</v>
      </c>
      <c r="AH27" s="95">
        <v>6</v>
      </c>
      <c r="AI27" s="72"/>
      <c r="AJ27" s="72"/>
      <c r="AK27" s="72"/>
      <c r="AL27" s="72"/>
      <c r="AM27" s="98">
        <v>6</v>
      </c>
      <c r="AN27" s="72"/>
      <c r="AO27" s="84">
        <f t="shared" si="2"/>
        <v>6</v>
      </c>
      <c r="AP27" s="72"/>
      <c r="AQ27" s="28">
        <v>20</v>
      </c>
      <c r="AR27" s="53" t="s">
        <v>102</v>
      </c>
      <c r="AS27" s="55" t="s">
        <v>103</v>
      </c>
      <c r="AT27" s="56" t="s">
        <v>104</v>
      </c>
      <c r="AU27" s="52" t="s">
        <v>128</v>
      </c>
      <c r="AV27" s="97">
        <v>7</v>
      </c>
      <c r="AW27" s="97">
        <v>8</v>
      </c>
      <c r="AX27" s="97">
        <v>6</v>
      </c>
      <c r="AY27" s="72"/>
      <c r="AZ27" s="72"/>
      <c r="BA27" s="98">
        <v>6</v>
      </c>
      <c r="BB27" s="72"/>
      <c r="BC27" s="84">
        <f t="shared" si="3"/>
        <v>6</v>
      </c>
      <c r="BD27" s="72"/>
      <c r="BE27" s="28">
        <v>20</v>
      </c>
      <c r="BF27" s="53" t="s">
        <v>102</v>
      </c>
      <c r="BG27" s="55" t="s">
        <v>103</v>
      </c>
      <c r="BH27" s="56" t="s">
        <v>104</v>
      </c>
      <c r="BI27" s="52" t="s">
        <v>128</v>
      </c>
      <c r="BJ27" s="97">
        <v>8</v>
      </c>
      <c r="BK27" s="72"/>
      <c r="BL27" s="72"/>
      <c r="BM27" s="72"/>
      <c r="BN27" s="72"/>
      <c r="BO27" s="110">
        <v>6</v>
      </c>
      <c r="BP27" s="72"/>
      <c r="BQ27" s="84">
        <f t="shared" si="4"/>
        <v>7</v>
      </c>
      <c r="BR27" s="72"/>
      <c r="BS27" s="28">
        <v>24</v>
      </c>
      <c r="BT27" s="53" t="s">
        <v>102</v>
      </c>
      <c r="BU27" s="55" t="s">
        <v>103</v>
      </c>
      <c r="BV27" s="56" t="s">
        <v>104</v>
      </c>
      <c r="BW27" s="52" t="s">
        <v>128</v>
      </c>
      <c r="BX27" s="97">
        <v>8</v>
      </c>
      <c r="BY27" s="97">
        <v>7</v>
      </c>
      <c r="BZ27" s="97">
        <v>8</v>
      </c>
      <c r="CA27" s="72"/>
      <c r="CB27" s="72"/>
      <c r="CC27" s="98">
        <v>5</v>
      </c>
      <c r="CD27" s="72"/>
      <c r="CE27" s="84">
        <f t="shared" si="5"/>
        <v>6</v>
      </c>
      <c r="CF27" s="72"/>
      <c r="CG27" s="28">
        <v>20</v>
      </c>
      <c r="CH27" s="53" t="s">
        <v>102</v>
      </c>
      <c r="CI27" s="55" t="s">
        <v>103</v>
      </c>
      <c r="CJ27" s="56" t="s">
        <v>104</v>
      </c>
      <c r="CK27" s="52" t="s">
        <v>128</v>
      </c>
      <c r="CL27" s="97">
        <v>7</v>
      </c>
      <c r="CM27" s="72"/>
      <c r="CN27" s="72"/>
      <c r="CO27" s="72"/>
      <c r="CP27" s="72"/>
      <c r="CQ27" s="98">
        <v>3</v>
      </c>
      <c r="CR27" s="72">
        <v>6</v>
      </c>
      <c r="CS27" s="84">
        <f t="shared" si="6"/>
        <v>4</v>
      </c>
      <c r="CT27" s="84">
        <f>ROUND((SUM(CL27:CP27)/1*0.3+CR27*0.7),0)</f>
        <v>6</v>
      </c>
      <c r="CU27" s="28">
        <v>20</v>
      </c>
      <c r="CV27" s="53" t="s">
        <v>102</v>
      </c>
      <c r="CW27" s="55" t="s">
        <v>103</v>
      </c>
      <c r="CX27" s="56" t="s">
        <v>104</v>
      </c>
      <c r="CY27" s="52" t="s">
        <v>128</v>
      </c>
      <c r="CZ27" s="97">
        <v>8</v>
      </c>
      <c r="DA27" s="97">
        <v>8</v>
      </c>
      <c r="DB27" s="72"/>
      <c r="DC27" s="72"/>
      <c r="DD27" s="72"/>
      <c r="DE27" s="98">
        <v>8</v>
      </c>
      <c r="DF27" s="72"/>
      <c r="DG27" s="84">
        <f t="shared" si="7"/>
        <v>8</v>
      </c>
      <c r="DH27" s="72"/>
    </row>
    <row r="28" spans="73:74" ht="15.75">
      <c r="BU28" s="74"/>
      <c r="BV28" s="75"/>
    </row>
  </sheetData>
  <mergeCells count="104">
    <mergeCell ref="CY5:CY7"/>
    <mergeCell ref="CZ5:DD5"/>
    <mergeCell ref="DE5:DF5"/>
    <mergeCell ref="DG5:DH5"/>
    <mergeCell ref="CZ6:DD6"/>
    <mergeCell ref="CU5:CU7"/>
    <mergeCell ref="CV5:CV7"/>
    <mergeCell ref="CW5:CW7"/>
    <mergeCell ref="CX5:CX7"/>
    <mergeCell ref="CK5:CK7"/>
    <mergeCell ref="CL5:CP5"/>
    <mergeCell ref="CQ5:CR5"/>
    <mergeCell ref="CS5:CT5"/>
    <mergeCell ref="CL6:CP6"/>
    <mergeCell ref="CG5:CG7"/>
    <mergeCell ref="CH5:CH7"/>
    <mergeCell ref="CI5:CI7"/>
    <mergeCell ref="CJ5:CJ7"/>
    <mergeCell ref="BW5:BW7"/>
    <mergeCell ref="BX5:CB5"/>
    <mergeCell ref="CC5:CD5"/>
    <mergeCell ref="CE5:CF5"/>
    <mergeCell ref="BX6:CB6"/>
    <mergeCell ref="BS5:BS7"/>
    <mergeCell ref="BT5:BT7"/>
    <mergeCell ref="BU5:BU7"/>
    <mergeCell ref="BV5:BV7"/>
    <mergeCell ref="BI5:BI7"/>
    <mergeCell ref="BJ5:BN5"/>
    <mergeCell ref="BO5:BP5"/>
    <mergeCell ref="BQ5:BR5"/>
    <mergeCell ref="BJ6:BN6"/>
    <mergeCell ref="BE5:BE7"/>
    <mergeCell ref="BF5:BF7"/>
    <mergeCell ref="BG5:BG7"/>
    <mergeCell ref="BH5:BH7"/>
    <mergeCell ref="AU5:AU7"/>
    <mergeCell ref="AV5:AZ5"/>
    <mergeCell ref="BA5:BB5"/>
    <mergeCell ref="BC5:BD5"/>
    <mergeCell ref="AV6:AZ6"/>
    <mergeCell ref="AQ5:AQ7"/>
    <mergeCell ref="AR5:AR7"/>
    <mergeCell ref="AS5:AS7"/>
    <mergeCell ref="AT5:AT7"/>
    <mergeCell ref="AG5:AG7"/>
    <mergeCell ref="AH5:AL5"/>
    <mergeCell ref="AM5:AN5"/>
    <mergeCell ref="AO5:AP5"/>
    <mergeCell ref="AH6:AL6"/>
    <mergeCell ref="AC5:AC7"/>
    <mergeCell ref="AD5:AD7"/>
    <mergeCell ref="AE5:AE7"/>
    <mergeCell ref="AF5:AF7"/>
    <mergeCell ref="S5:S7"/>
    <mergeCell ref="T5:X5"/>
    <mergeCell ref="Y5:Z5"/>
    <mergeCell ref="AA5:AB5"/>
    <mergeCell ref="T6:X6"/>
    <mergeCell ref="O5:O7"/>
    <mergeCell ref="P5:P7"/>
    <mergeCell ref="Q5:Q7"/>
    <mergeCell ref="R5:R7"/>
    <mergeCell ref="E5:E7"/>
    <mergeCell ref="F5:J5"/>
    <mergeCell ref="K5:L5"/>
    <mergeCell ref="M5:N5"/>
    <mergeCell ref="F6:J6"/>
    <mergeCell ref="A5:A7"/>
    <mergeCell ref="B5:B7"/>
    <mergeCell ref="C5:C7"/>
    <mergeCell ref="D5:D7"/>
    <mergeCell ref="CH4:CK4"/>
    <mergeCell ref="CL4:CT4"/>
    <mergeCell ref="CV4:CY4"/>
    <mergeCell ref="CZ4:DH4"/>
    <mergeCell ref="BF4:BI4"/>
    <mergeCell ref="BJ4:BR4"/>
    <mergeCell ref="BT4:BW4"/>
    <mergeCell ref="BX4:CF4"/>
    <mergeCell ref="AD4:AG4"/>
    <mergeCell ref="AH4:AP4"/>
    <mergeCell ref="AR4:AU4"/>
    <mergeCell ref="AV4:BD4"/>
    <mergeCell ref="B4:E4"/>
    <mergeCell ref="F4:N4"/>
    <mergeCell ref="P4:S4"/>
    <mergeCell ref="T4:AB4"/>
    <mergeCell ref="BJ2:BQ2"/>
    <mergeCell ref="BX2:CE2"/>
    <mergeCell ref="CL2:CS2"/>
    <mergeCell ref="CZ2:DG2"/>
    <mergeCell ref="F2:M2"/>
    <mergeCell ref="T2:AA2"/>
    <mergeCell ref="AH2:AO2"/>
    <mergeCell ref="AV2:BC2"/>
    <mergeCell ref="BJ1:BQ1"/>
    <mergeCell ref="BX1:CE1"/>
    <mergeCell ref="CL1:CS1"/>
    <mergeCell ref="CZ1:DG1"/>
    <mergeCell ref="F1:M1"/>
    <mergeCell ref="T1:AA1"/>
    <mergeCell ref="AH1:AO1"/>
    <mergeCell ref="AV1:B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User</cp:lastModifiedBy>
  <cp:lastPrinted>2015-04-03T01:41:19Z</cp:lastPrinted>
  <dcterms:created xsi:type="dcterms:W3CDTF">2010-10-17T02:22:09Z</dcterms:created>
  <dcterms:modified xsi:type="dcterms:W3CDTF">2016-09-28T02:20:55Z</dcterms:modified>
  <cp:category/>
  <cp:version/>
  <cp:contentType/>
  <cp:contentStatus/>
</cp:coreProperties>
</file>