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8"/>
  </bookViews>
  <sheets>
    <sheet name="ĐK" sheetId="1" r:id="rId1"/>
    <sheet name="Thi HP" sheetId="2" r:id="rId2"/>
    <sheet name="BD" sheetId="3" r:id="rId3"/>
    <sheet name="Ky 1" sheetId="4" r:id="rId4"/>
    <sheet name="Ky 2" sheetId="5" r:id="rId5"/>
    <sheet name="kY 3" sheetId="6" r:id="rId6"/>
    <sheet name="ky 4" sheetId="7" r:id="rId7"/>
    <sheet name="ky 5" sheetId="8" r:id="rId8"/>
    <sheet name="ky 6" sheetId="9" r:id="rId9"/>
  </sheets>
  <definedNames>
    <definedName name="_xlnm._FilterDatabase" localSheetId="3" hidden="1">'Ky 1'!$A$7:$BR$34</definedName>
  </definedNames>
  <calcPr fullCalcOnLoad="1"/>
</workbook>
</file>

<file path=xl/sharedStrings.xml><?xml version="1.0" encoding="utf-8"?>
<sst xmlns="http://schemas.openxmlformats.org/spreadsheetml/2006/main" count="5316" uniqueCount="263">
  <si>
    <t>STT</t>
  </si>
  <si>
    <t>SBD</t>
  </si>
  <si>
    <t>TRƯỜNG ĐẠI HỌC HỒNG ĐỨC</t>
  </si>
  <si>
    <t>KHOA KINH TẾ - QTKD</t>
  </si>
  <si>
    <t>Phòng thi:</t>
  </si>
  <si>
    <t>Tổng số SV theo danh sách:                      Số SV dự thi:                     Số bài thi:                   Số tờ giấy thi:</t>
  </si>
  <si>
    <t>Số SV bị xử lý kỷ luật:                       Trong đó, Đình chỉ:                     Cảnh cáo:                   Khiển trách:</t>
  </si>
  <si>
    <t>Tổng hợp điểm:                                             Khá-giỏi:                            Trung bình:                 Yếu, kém:</t>
  </si>
  <si>
    <t>CB COI THI 1                CB COI THI 2                 CB CHẤM THI 1             CB CHẤM THI 2             TRƯỞNG BM CHẤM</t>
  </si>
  <si>
    <t>Họ và tên</t>
  </si>
  <si>
    <t>Ngày sinh</t>
  </si>
  <si>
    <t>Mã đề</t>
  </si>
  <si>
    <t>Số tờ
giấy</t>
  </si>
  <si>
    <t>Chữ ký
của thí
sinh</t>
  </si>
  <si>
    <t>Điểm</t>
  </si>
  <si>
    <t>Bằng số</t>
  </si>
  <si>
    <t>Bằng chữ</t>
  </si>
  <si>
    <t>Ghi chú</t>
  </si>
  <si>
    <t>Tr­êng  ®¹i häc Hång §øc</t>
  </si>
  <si>
    <t>B¶ng ®iÓm häc tr×nh vµ ®iÒu kiÖn dù thi</t>
  </si>
  <si>
    <r>
      <t>Kho</t>
    </r>
    <r>
      <rPr>
        <b/>
        <u val="single"/>
        <sz val="10"/>
        <rFont val=".VnTimeH"/>
        <family val="2"/>
      </rPr>
      <t>a: Kinh tÕ - QTKD</t>
    </r>
  </si>
  <si>
    <t>Danh s¸ch nµy cã:  …. sinh viªn, trong ®ã ……  sinh viªn ®ñ ®iÒu kiÖn dù thi.</t>
  </si>
  <si>
    <t>Thanh ho¸, ngµy ….. th¸ng …. n¨m 20….</t>
  </si>
  <si>
    <t>Tr­ëng khoa</t>
  </si>
  <si>
    <t>Tr­ëng bé m«n</t>
  </si>
  <si>
    <t>C¸n bé gi¶ng d¹y</t>
  </si>
  <si>
    <t>(Ký, ghi râ hä tªn)</t>
  </si>
  <si>
    <t>Mã SV</t>
  </si>
  <si>
    <t>Tªn häc phÇn: …………………………….....…………..  …...  Sè Tc:  ……</t>
  </si>
  <si>
    <t xml:space="preserve">     Häc kú: …           N¨m häc: 20….  - 20….                 </t>
  </si>
  <si>
    <t>Điểm học trình</t>
  </si>
  <si>
    <t>Số tiết</t>
  </si>
  <si>
    <t>ĐK
dự thi</t>
  </si>
  <si>
    <t>Lê Thị</t>
  </si>
  <si>
    <t xml:space="preserve">Lê Thị </t>
  </si>
  <si>
    <t>Lê Đình</t>
  </si>
  <si>
    <t>Nguyễn Văn</t>
  </si>
  <si>
    <t>Anh</t>
  </si>
  <si>
    <t>Cường</t>
  </si>
  <si>
    <t>Trần Đức</t>
  </si>
  <si>
    <t>Hùng</t>
  </si>
  <si>
    <t>Tuấn</t>
  </si>
  <si>
    <t>HỌC PHẦN:   ………………………………………….................SỐ TC: ……</t>
  </si>
  <si>
    <t>138401P501</t>
  </si>
  <si>
    <t>Bùi Tuấn</t>
  </si>
  <si>
    <t>138401P502</t>
  </si>
  <si>
    <t>Hoàng Thị Vân</t>
  </si>
  <si>
    <t>138401P503</t>
  </si>
  <si>
    <t>Trần Thị Lan</t>
  </si>
  <si>
    <t>138401P504</t>
  </si>
  <si>
    <t>138401P505</t>
  </si>
  <si>
    <t>138401P506</t>
  </si>
  <si>
    <t>Hoàng Minh</t>
  </si>
  <si>
    <t>Chiến</t>
  </si>
  <si>
    <t>138401P507</t>
  </si>
  <si>
    <t>Chung</t>
  </si>
  <si>
    <t>138401P508</t>
  </si>
  <si>
    <t>Hoàng Thị</t>
  </si>
  <si>
    <t>Đài</t>
  </si>
  <si>
    <t>138401P509</t>
  </si>
  <si>
    <t>Vũ Thị</t>
  </si>
  <si>
    <t>Hằng</t>
  </si>
  <si>
    <t>138401P510</t>
  </si>
  <si>
    <t>Trần Xuân</t>
  </si>
  <si>
    <t>Hòa</t>
  </si>
  <si>
    <t>138401P511</t>
  </si>
  <si>
    <t>Nguyễn Bá</t>
  </si>
  <si>
    <t>Hoàng</t>
  </si>
  <si>
    <t>138401P512</t>
  </si>
  <si>
    <t>Nguyễn Phi</t>
  </si>
  <si>
    <t>138401P513</t>
  </si>
  <si>
    <t>Nguyễn Hữu</t>
  </si>
  <si>
    <t>138401P514</t>
  </si>
  <si>
    <t>Huyền</t>
  </si>
  <si>
    <t>138401P515</t>
  </si>
  <si>
    <t>Nguyễn Thị</t>
  </si>
  <si>
    <t>Khuyên</t>
  </si>
  <si>
    <t>138401P516</t>
  </si>
  <si>
    <t>Mai Thị Hải</t>
  </si>
  <si>
    <t>Lý</t>
  </si>
  <si>
    <t>138401P517</t>
  </si>
  <si>
    <t>138401P518</t>
  </si>
  <si>
    <t>Hà Thị</t>
  </si>
  <si>
    <t>Nụ</t>
  </si>
  <si>
    <t>138401P519</t>
  </si>
  <si>
    <t>Nguyễn Bích</t>
  </si>
  <si>
    <t>Ngọc</t>
  </si>
  <si>
    <t>138401P520</t>
  </si>
  <si>
    <t>Quỳnh</t>
  </si>
  <si>
    <t>138401P521</t>
  </si>
  <si>
    <t>Nguyễn Quang</t>
  </si>
  <si>
    <t>Sỹ</t>
  </si>
  <si>
    <t>138401P522</t>
  </si>
  <si>
    <t>Bùi Thị</t>
  </si>
  <si>
    <t>Tâm</t>
  </si>
  <si>
    <t>138401P523</t>
  </si>
  <si>
    <t>138401P524</t>
  </si>
  <si>
    <t>Lê Kim</t>
  </si>
  <si>
    <t>Tuyên</t>
  </si>
  <si>
    <t>138401P525</t>
  </si>
  <si>
    <t>Văn Thị</t>
  </si>
  <si>
    <t>Tuyết</t>
  </si>
  <si>
    <t>138401P526</t>
  </si>
  <si>
    <t>Trần Thị</t>
  </si>
  <si>
    <t>Thúy</t>
  </si>
  <si>
    <t>138401P527</t>
  </si>
  <si>
    <t>Đỗ Thị</t>
  </si>
  <si>
    <t>Trang</t>
  </si>
  <si>
    <t>24.09.90</t>
  </si>
  <si>
    <t>20.03.81</t>
  </si>
  <si>
    <t>17.07.89</t>
  </si>
  <si>
    <t>28.04.88</t>
  </si>
  <si>
    <t>10.07.87</t>
  </si>
  <si>
    <t>30.07.79</t>
  </si>
  <si>
    <t>01.10.85</t>
  </si>
  <si>
    <t>26.11.81</t>
  </si>
  <si>
    <t>10.10.90</t>
  </si>
  <si>
    <t>21.12.92</t>
  </si>
  <si>
    <t>16.05.91</t>
  </si>
  <si>
    <t>13.10.90</t>
  </si>
  <si>
    <t>20.12.88</t>
  </si>
  <si>
    <t>13.05.93</t>
  </si>
  <si>
    <t>04.11.83</t>
  </si>
  <si>
    <t>06.05.93</t>
  </si>
  <si>
    <t>02.05.84</t>
  </si>
  <si>
    <t>10.09.88</t>
  </si>
  <si>
    <t>02.12.95</t>
  </si>
  <si>
    <t>23.03.90</t>
  </si>
  <si>
    <t>23.08.77</t>
  </si>
  <si>
    <t>05.06.89</t>
  </si>
  <si>
    <t>05.05.90</t>
  </si>
  <si>
    <t>24.06.90</t>
  </si>
  <si>
    <t>29.05.85</t>
  </si>
  <si>
    <t>03.04.86</t>
  </si>
  <si>
    <t>03.12.91</t>
  </si>
  <si>
    <t>Buổi thi:………ngày……tháng…….năm 2014</t>
  </si>
  <si>
    <t>BẢNG ĐIỂM THI HỌC PHẦN LẦN 1</t>
  </si>
  <si>
    <t>Líp: §H KT K16B</t>
  </si>
  <si>
    <t>§H KT K16B( Tõ  THPT)</t>
  </si>
  <si>
    <t>HỌC KỲ: 1        NĂM HỌC: 2014 - 2015</t>
  </si>
  <si>
    <t>LỚP:      ĐH KT K16B  - VLVH</t>
  </si>
  <si>
    <t>Tr­êng ®¹i  häc Hång §øc</t>
  </si>
  <si>
    <t>B¶ng ®iÓm häc phÇn</t>
  </si>
  <si>
    <t>Khoa: KT-QTKD</t>
  </si>
  <si>
    <t>Hä lãt</t>
  </si>
  <si>
    <t>Tªn</t>
  </si>
  <si>
    <t>Ngµy sinh</t>
  </si>
  <si>
    <t>§iÓm häc tr×nh (30%)</t>
  </si>
  <si>
    <t>§iÓm thi HP (70%)</t>
  </si>
  <si>
    <t>§iÓm häc phÇn</t>
  </si>
  <si>
    <t>LÇn 1</t>
  </si>
  <si>
    <t>LÇn 2</t>
  </si>
  <si>
    <t>Häc kú 5   -  N¨m häc 2013 - 2014</t>
  </si>
  <si>
    <t>Líp §¹i häc TC KÕ to¸n K16B( Tõ THPT)</t>
  </si>
  <si>
    <t>Tªn häc phÇn:    Tin häc        Sè TC: 02</t>
  </si>
  <si>
    <r>
      <t>Tªn häc phÇn:    LuËt §C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Sè TC: 03</t>
    </r>
  </si>
  <si>
    <r>
      <t>Tªn häc phÇn:    Nguyªn lý 1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Sè TC: 02</t>
    </r>
  </si>
  <si>
    <r>
      <t>Tªn häc phÇn:   X· héi häc §C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Sè TC: 02</t>
    </r>
  </si>
  <si>
    <r>
      <t>Tªn häc phÇn:   To¸n cao cÊp</t>
    </r>
    <r>
      <rPr>
        <b/>
        <sz val="10"/>
        <color indexed="10"/>
        <rFont val=".VnTime"/>
        <family val="2"/>
      </rPr>
      <t xml:space="preserve"> </t>
    </r>
    <r>
      <rPr>
        <b/>
        <sz val="10"/>
        <rFont val=".VnTime"/>
        <family val="2"/>
      </rPr>
      <t xml:space="preserve">        Sè TC: 04</t>
    </r>
  </si>
  <si>
    <t>Tr­êng ®¹i häc hång ®øc</t>
  </si>
  <si>
    <t>Khoa KT-QTKD</t>
  </si>
  <si>
    <t>B¶ng ®iÓm kú I  -  n¨m häc 2013-2014</t>
  </si>
  <si>
    <t>TBC</t>
  </si>
  <si>
    <t>L1</t>
  </si>
  <si>
    <t>L2</t>
  </si>
  <si>
    <t>( Ấn định danh sách có    sinh viên )</t>
  </si>
  <si>
    <t>Ngày 12 tháng 02 năm 2014</t>
  </si>
  <si>
    <t>P. TRƯỞNG KHOA</t>
  </si>
  <si>
    <t>GIÁO VỤ KHOA</t>
  </si>
  <si>
    <t>líp ®¹i häc  KT VHVL K16 B</t>
  </si>
  <si>
    <t>Tin häc</t>
  </si>
  <si>
    <t>LuËt §C</t>
  </si>
  <si>
    <t>Nguyªn lý 1</t>
  </si>
  <si>
    <t>XHH§C</t>
  </si>
  <si>
    <t>To¸n CC</t>
  </si>
  <si>
    <t>Kú I (13)</t>
  </si>
  <si>
    <t>Tªn häc phÇn:   Cơ sở VH VN       Sè TC: 02</t>
  </si>
  <si>
    <t>CSVHVN</t>
  </si>
  <si>
    <t>Tªn häc phÇn:  Nguyªn lý M¸c 2       Sè TC: 03</t>
  </si>
  <si>
    <t>Tªn häc phÇn:  LuËt KT     Sè TC: 03</t>
  </si>
  <si>
    <t>Tªn häc phÇn:   Kü thuËt so¹n th¶o v¨n b¶n       Sè TC: 02</t>
  </si>
  <si>
    <t>Tªn häc phÇn:    LÞch sö KTQD      Sè TC: 02</t>
  </si>
  <si>
    <t>Tªn häc phÇn:    LÞch sö HTKT        Sè TC: 02</t>
  </si>
  <si>
    <t>Tªn häc phÇn:    X¸c suÊt TK       Sè TC: 03</t>
  </si>
  <si>
    <t>NL ML 2</t>
  </si>
  <si>
    <t>Luat KT</t>
  </si>
  <si>
    <t>KT STVB</t>
  </si>
  <si>
    <t>LS KTQD</t>
  </si>
  <si>
    <t>LS HTKT</t>
  </si>
  <si>
    <t>XSTK</t>
  </si>
  <si>
    <t>B¶ng ®iÓm kú 2  -  n¨m häc 2013-2014</t>
  </si>
  <si>
    <t>Häc kú 2   -  N¨m häc 2014 - 2015</t>
  </si>
  <si>
    <t>Tªn häc phÇn:  Marketing căn bản       Sè TC: 03</t>
  </si>
  <si>
    <t>Tªn häc phÇn:   Nguyªn lý kÕ to¸n       Sè TC: 03</t>
  </si>
  <si>
    <t>Tªn häc phÇn:    Tµi chÝnh - tiÒn tÖ      Sè TC: 03</t>
  </si>
  <si>
    <t>Tªn häc phÇn:  Kinh tÕ vi m«        Sè TC: 03</t>
  </si>
  <si>
    <t>Ngày 21 tháng 09 năm 2015</t>
  </si>
  <si>
    <t>Lương Đức Danh</t>
  </si>
  <si>
    <t>KT vi mo</t>
  </si>
  <si>
    <t>NLKT</t>
  </si>
  <si>
    <t>TCTT</t>
  </si>
  <si>
    <t>MarCB</t>
  </si>
  <si>
    <t>kỳ 2(16)</t>
  </si>
  <si>
    <t>Tªn häc phÇn:  Tiếng anh 1    Sè TC: 04</t>
  </si>
  <si>
    <t>B¶ng ®iÓm kú 3  -  n¨m häc 2014-2015</t>
  </si>
  <si>
    <t>T.anh1</t>
  </si>
  <si>
    <t>Häc kú 1   -  N¨m häc 2015 - 2016</t>
  </si>
  <si>
    <t>Tªn häc phÇn:  KÕ to¸n qu¶n trÞ 1      Sè TC: 03</t>
  </si>
  <si>
    <t>Tªn häc phÇn:  T­ t­ëng Hå ChÝ Minh      Sè TC: 02</t>
  </si>
  <si>
    <t>Tªn häc phÇn:  chuÈn mùc kÕ to¸n      Sè TC: 02</t>
  </si>
  <si>
    <t>Tªn häc phÇn:  TiÕng anh 2      Sè TC: 03</t>
  </si>
  <si>
    <t>Tªn häc phÇn:  Kinh tÕ vÜ m«      Sè TC: 03</t>
  </si>
  <si>
    <t>Tªn häc phÇn:  §­êng lèi c¸ch m¹ng §CS      Sè TC: 03</t>
  </si>
  <si>
    <t>Tªn häc phÇn:  kÕ to¸n tµi chÝnh 1       Sè TC: 04</t>
  </si>
  <si>
    <t>Kú I (20)</t>
  </si>
  <si>
    <t>KÕ To¸N TC1</t>
  </si>
  <si>
    <t>KTQT1</t>
  </si>
  <si>
    <t>Ngày 12 tháng 03 năm 2016</t>
  </si>
  <si>
    <t>T­ t­ëng HCM</t>
  </si>
  <si>
    <t>ChuÈn mùc KT</t>
  </si>
  <si>
    <t>TiÕng anh2</t>
  </si>
  <si>
    <t>Kinh tÕ vÜ m«</t>
  </si>
  <si>
    <t>§LCM§CS</t>
  </si>
  <si>
    <t>B¶ng ®iÓm kú 4  -  n¨m häc 2015-2016</t>
  </si>
  <si>
    <t>l3</t>
  </si>
  <si>
    <t>tl</t>
  </si>
  <si>
    <t>Tªn häc phÇn:  thuế      Sè TC: 02</t>
  </si>
  <si>
    <t>Häc kú 2  -  N¨m häc 2015 - 2016</t>
  </si>
  <si>
    <t>Tªn häc phÇn:  Tiếng anh 3      Sè TC: 03</t>
  </si>
  <si>
    <t>Tªn häc phÇn:  Bảo hiểm      Sè TC: 02</t>
  </si>
  <si>
    <r>
      <t xml:space="preserve">Tªn häc phÇn: </t>
    </r>
    <r>
      <rPr>
        <b/>
        <sz val="10"/>
        <rFont val="Times New Roman"/>
        <family val="1"/>
      </rPr>
      <t>kế toán tài chính 2</t>
    </r>
    <r>
      <rPr>
        <b/>
        <sz val="10"/>
        <rFont val=".VnTime"/>
        <family val="2"/>
      </rPr>
      <t xml:space="preserve">      Sè TC: 04</t>
    </r>
  </si>
  <si>
    <r>
      <t xml:space="preserve">Tªn häc phÇn: </t>
    </r>
    <r>
      <rPr>
        <b/>
        <sz val="10"/>
        <rFont val="Times New Roman"/>
        <family val="1"/>
      </rPr>
      <t>kế toán TMDV</t>
    </r>
    <r>
      <rPr>
        <b/>
        <sz val="10"/>
        <rFont val=".VnTime"/>
        <family val="2"/>
      </rPr>
      <t xml:space="preserve">      Sè TC: 02</t>
    </r>
  </si>
  <si>
    <r>
      <t xml:space="preserve">Tªn häc phÇn: </t>
    </r>
    <r>
      <rPr>
        <b/>
        <sz val="10"/>
        <rFont val="Times New Roman"/>
        <family val="1"/>
      </rPr>
      <t>kế toán quản trị 2</t>
    </r>
    <r>
      <rPr>
        <b/>
        <sz val="10"/>
        <rFont val=".VnTime"/>
        <family val="2"/>
      </rPr>
      <t xml:space="preserve">      Sè TC: 02</t>
    </r>
  </si>
  <si>
    <t>B¶ng ®iÓm kú 5  -  n¨m häc 2015-2016</t>
  </si>
  <si>
    <t>Thuế</t>
  </si>
  <si>
    <t>TA3</t>
  </si>
  <si>
    <t>BH</t>
  </si>
  <si>
    <t>KTTC2</t>
  </si>
  <si>
    <t>KTTMDV</t>
  </si>
  <si>
    <t>KTQT2</t>
  </si>
  <si>
    <t>Kú 5 (15)</t>
  </si>
  <si>
    <t>Häc kú 1  -  N¨m häc 2016 - 2017</t>
  </si>
  <si>
    <r>
      <t xml:space="preserve">Tªn häc phÇn:  </t>
    </r>
    <r>
      <rPr>
        <b/>
        <sz val="10"/>
        <rFont val="Times New Roman"/>
        <family val="1"/>
      </rPr>
      <t>Kế toán TC3</t>
    </r>
    <r>
      <rPr>
        <b/>
        <sz val="10"/>
        <rFont val=".VnTime"/>
        <family val="2"/>
      </rPr>
      <t xml:space="preserve">   Sè TC: 02</t>
    </r>
  </si>
  <si>
    <r>
      <t xml:space="preserve">Tªn häc phÇn:  </t>
    </r>
    <r>
      <rPr>
        <b/>
        <sz val="10"/>
        <rFont val="Times New Roman"/>
        <family val="1"/>
      </rPr>
      <t>Kế toán máy</t>
    </r>
    <r>
      <rPr>
        <b/>
        <sz val="10"/>
        <rFont val=".VnTime"/>
        <family val="2"/>
      </rPr>
      <t xml:space="preserve">      Sè TC: 02</t>
    </r>
  </si>
  <si>
    <r>
      <t xml:space="preserve">Tªn häc phÇn: </t>
    </r>
    <r>
      <rPr>
        <b/>
        <sz val="10"/>
        <rFont val="Times New Roman"/>
        <family val="1"/>
      </rPr>
      <t>Kiểm toán CB</t>
    </r>
    <r>
      <rPr>
        <b/>
        <sz val="10"/>
        <rFont val=".VnTime"/>
        <family val="2"/>
      </rPr>
      <t xml:space="preserve">     Sè TC: 03</t>
    </r>
  </si>
  <si>
    <r>
      <t xml:space="preserve">Tªn häc phÇn: </t>
    </r>
    <r>
      <rPr>
        <b/>
        <sz val="10"/>
        <rFont val="Times New Roman"/>
        <family val="1"/>
      </rPr>
      <t>QTDN</t>
    </r>
    <r>
      <rPr>
        <b/>
        <sz val="10"/>
        <rFont val=".VnTime"/>
        <family val="2"/>
      </rPr>
      <t xml:space="preserve">      Sè TC: 03</t>
    </r>
  </si>
  <si>
    <r>
      <t xml:space="preserve">Tªn häc phÇn: </t>
    </r>
    <r>
      <rPr>
        <b/>
        <sz val="10"/>
        <rFont val="Times New Roman"/>
        <family val="1"/>
      </rPr>
      <t>Nguyên lý TK</t>
    </r>
    <r>
      <rPr>
        <b/>
        <sz val="10"/>
        <rFont val=".VnTime"/>
        <family val="2"/>
      </rPr>
      <t xml:space="preserve">      Sè TC: 02</t>
    </r>
  </si>
  <si>
    <r>
      <t xml:space="preserve">Tªn häc phÇn: </t>
    </r>
    <r>
      <rPr>
        <b/>
        <sz val="10"/>
        <rFont val="Times New Roman"/>
        <family val="1"/>
      </rPr>
      <t>Tổ chức CTKT</t>
    </r>
    <r>
      <rPr>
        <b/>
        <sz val="10"/>
        <rFont val=".VnTime"/>
        <family val="2"/>
      </rPr>
      <t xml:space="preserve">      Sè TC: 02</t>
    </r>
  </si>
  <si>
    <t>B¶ng ®iÓm kú 6  -  n¨m häc 2016-2017</t>
  </si>
  <si>
    <t>KTTC3</t>
  </si>
  <si>
    <t>KTM</t>
  </si>
  <si>
    <t>KTCB</t>
  </si>
  <si>
    <t>QTDN</t>
  </si>
  <si>
    <t>NLTK</t>
  </si>
  <si>
    <t>TCCTKT</t>
  </si>
  <si>
    <t>Lê Quang Hiếu</t>
  </si>
  <si>
    <t>Ngày 12 tháng 03 năm 2017</t>
  </si>
  <si>
    <t>TA4</t>
  </si>
  <si>
    <r>
      <t xml:space="preserve">Tªn häc phÇn: </t>
    </r>
    <r>
      <rPr>
        <b/>
        <sz val="10"/>
        <rFont val="Times New Roman"/>
        <family val="1"/>
      </rPr>
      <t>Tiếng anh 4</t>
    </r>
    <r>
      <rPr>
        <b/>
        <sz val="10"/>
        <rFont val=".VnTime"/>
        <family val="2"/>
      </rPr>
      <t xml:space="preserve">     Sè TC: 02</t>
    </r>
  </si>
  <si>
    <t>QTTCDN</t>
  </si>
  <si>
    <r>
      <t xml:space="preserve">Tªn häc phÇn: </t>
    </r>
    <r>
      <rPr>
        <b/>
        <sz val="10"/>
        <rFont val="Times New Roman"/>
        <family val="1"/>
      </rPr>
      <t>Quản trị TCDN</t>
    </r>
    <r>
      <rPr>
        <b/>
        <sz val="10"/>
        <rFont val=".VnTime"/>
        <family val="2"/>
      </rPr>
      <t xml:space="preserve">     Sè TC: 03</t>
    </r>
  </si>
  <si>
    <r>
      <t xml:space="preserve">Tuyên </t>
    </r>
    <r>
      <rPr>
        <sz val="11"/>
        <color indexed="10"/>
        <rFont val="Times New Roman"/>
        <family val="1"/>
      </rPr>
      <t>(3)</t>
    </r>
  </si>
  <si>
    <t>Kú 6 (19)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</si>
</sst>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.VnTime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.VnTimeH"/>
      <family val="2"/>
    </font>
    <font>
      <u val="single"/>
      <sz val="12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2"/>
      <name val=".VnTime"/>
      <family val="2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1"/>
      <name val=".VnTime"/>
      <family val="2"/>
    </font>
    <font>
      <sz val="11"/>
      <color indexed="12"/>
      <name val=".VnTime"/>
      <family val="2"/>
    </font>
    <font>
      <sz val="11"/>
      <color indexed="10"/>
      <name val=".VnTime"/>
      <family val="2"/>
    </font>
    <font>
      <sz val="10"/>
      <color indexed="12"/>
      <name val="Arial"/>
      <family val="2"/>
    </font>
    <font>
      <sz val="8"/>
      <name val=".VnTime"/>
      <family val="2"/>
    </font>
    <font>
      <sz val="10"/>
      <color indexed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sz val="8"/>
      <name val="Tahoma"/>
      <family val="2"/>
    </font>
    <font>
      <sz val="12"/>
      <color indexed="10"/>
      <name val=".VnTime"/>
      <family val="2"/>
    </font>
    <font>
      <sz val="8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38" fillId="0" borderId="0" xfId="0" applyFont="1" applyAlignment="1">
      <alignment/>
    </xf>
    <xf numFmtId="0" fontId="0" fillId="0" borderId="1" xfId="0" applyFill="1" applyBorder="1" applyAlignment="1">
      <alignment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" xfId="0" applyFont="1" applyFill="1" applyBorder="1" applyAlignment="1">
      <alignment/>
    </xf>
    <xf numFmtId="0" fontId="38" fillId="0" borderId="1" xfId="0" applyFont="1" applyBorder="1" applyAlignment="1">
      <alignment/>
    </xf>
    <xf numFmtId="0" fontId="3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/>
    </xf>
    <xf numFmtId="2" fontId="41" fillId="0" borderId="5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/>
    </xf>
    <xf numFmtId="0" fontId="4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4" fillId="0" borderId="1" xfId="0" applyFont="1" applyBorder="1" applyAlignment="1">
      <alignment horizontal="center"/>
    </xf>
    <xf numFmtId="0" fontId="40" fillId="0" borderId="4" xfId="0" applyFont="1" applyBorder="1" applyAlignment="1">
      <alignment horizontal="center" vertical="center"/>
    </xf>
    <xf numFmtId="0" fontId="35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 wrapText="1"/>
    </xf>
    <xf numFmtId="0" fontId="32" fillId="0" borderId="0" xfId="0" applyFont="1" applyBorder="1" applyAlignment="1">
      <alignment/>
    </xf>
    <xf numFmtId="0" fontId="36" fillId="0" borderId="4" xfId="0" applyFont="1" applyBorder="1" applyAlignment="1">
      <alignment/>
    </xf>
    <xf numFmtId="0" fontId="36" fillId="0" borderId="1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0" fillId="0" borderId="0" xfId="0" applyAlignment="1">
      <alignment/>
    </xf>
    <xf numFmtId="0" fontId="12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12" sqref="I12"/>
    </sheetView>
  </sheetViews>
  <sheetFormatPr defaultColWidth="9.140625" defaultRowHeight="12.75"/>
  <cols>
    <col min="1" max="1" width="3.421875" style="51" customWidth="1"/>
    <col min="2" max="2" width="11.00390625" style="51" customWidth="1"/>
    <col min="3" max="3" width="16.140625" style="52" customWidth="1"/>
    <col min="4" max="4" width="7.28125" style="52" customWidth="1"/>
    <col min="5" max="5" width="8.57421875" style="34" customWidth="1"/>
    <col min="6" max="9" width="5.421875" style="52" customWidth="1"/>
    <col min="10" max="10" width="6.8515625" style="52" customWidth="1"/>
    <col min="11" max="11" width="6.57421875" style="52" customWidth="1"/>
    <col min="12" max="12" width="8.421875" style="52" customWidth="1"/>
  </cols>
  <sheetData>
    <row r="1" spans="1:12" ht="17.25">
      <c r="A1" s="29" t="s">
        <v>18</v>
      </c>
      <c r="B1" s="30"/>
      <c r="C1" s="31"/>
      <c r="D1" s="31"/>
      <c r="E1" s="106" t="s">
        <v>19</v>
      </c>
      <c r="F1" s="106"/>
      <c r="G1" s="106"/>
      <c r="H1" s="106"/>
      <c r="I1" s="106"/>
      <c r="J1" s="106"/>
      <c r="K1" s="106"/>
      <c r="L1" s="106"/>
    </row>
    <row r="2" spans="1:12" ht="17.25">
      <c r="A2" s="29" t="s">
        <v>20</v>
      </c>
      <c r="B2" s="32"/>
      <c r="C2" s="33"/>
      <c r="D2" s="33"/>
      <c r="E2" s="106" t="s">
        <v>29</v>
      </c>
      <c r="F2" s="106"/>
      <c r="G2" s="106"/>
      <c r="H2" s="106"/>
      <c r="I2" s="106"/>
      <c r="J2" s="106"/>
      <c r="K2" s="106"/>
      <c r="L2" s="106"/>
    </row>
    <row r="3" spans="1:12" ht="17.25">
      <c r="A3" s="29"/>
      <c r="B3" s="32"/>
      <c r="C3" s="33"/>
      <c r="D3" s="33"/>
      <c r="F3" s="35"/>
      <c r="G3" s="36"/>
      <c r="H3" s="36"/>
      <c r="I3" s="36"/>
      <c r="J3" s="36"/>
      <c r="K3" s="36"/>
      <c r="L3" s="36"/>
    </row>
    <row r="4" spans="1:12" ht="15" customHeight="1">
      <c r="A4" s="107" t="s">
        <v>137</v>
      </c>
      <c r="B4" s="107"/>
      <c r="C4" s="107"/>
      <c r="D4" s="107" t="s">
        <v>28</v>
      </c>
      <c r="E4" s="107"/>
      <c r="F4" s="107"/>
      <c r="G4" s="107"/>
      <c r="H4" s="107"/>
      <c r="I4" s="107"/>
      <c r="J4" s="107"/>
      <c r="K4" s="107"/>
      <c r="L4" s="107"/>
    </row>
    <row r="5" spans="1:12" ht="19.5">
      <c r="A5" s="121" t="s">
        <v>138</v>
      </c>
      <c r="B5" s="121"/>
      <c r="C5" s="121"/>
      <c r="D5" s="37"/>
      <c r="E5" s="38"/>
      <c r="F5" s="39"/>
      <c r="G5" s="40"/>
      <c r="H5" s="41"/>
      <c r="I5" s="41"/>
      <c r="J5" s="41"/>
      <c r="K5" s="41"/>
      <c r="L5" s="41"/>
    </row>
    <row r="6" spans="1:12" ht="15" customHeight="1">
      <c r="A6" s="108" t="s">
        <v>0</v>
      </c>
      <c r="B6" s="110" t="s">
        <v>27</v>
      </c>
      <c r="C6" s="112" t="s">
        <v>9</v>
      </c>
      <c r="D6" s="113"/>
      <c r="E6" s="108" t="s">
        <v>10</v>
      </c>
      <c r="F6" s="116" t="s">
        <v>30</v>
      </c>
      <c r="G6" s="116"/>
      <c r="H6" s="116"/>
      <c r="I6" s="116"/>
      <c r="J6" s="117" t="s">
        <v>31</v>
      </c>
      <c r="K6" s="117" t="s">
        <v>32</v>
      </c>
      <c r="L6" s="122" t="s">
        <v>17</v>
      </c>
    </row>
    <row r="7" spans="1:12" ht="14.25">
      <c r="A7" s="109"/>
      <c r="B7" s="111"/>
      <c r="C7" s="114"/>
      <c r="D7" s="115"/>
      <c r="E7" s="109"/>
      <c r="F7" s="54">
        <v>1</v>
      </c>
      <c r="G7" s="54">
        <v>2</v>
      </c>
      <c r="H7" s="54">
        <v>3</v>
      </c>
      <c r="I7" s="54">
        <v>4</v>
      </c>
      <c r="J7" s="118"/>
      <c r="K7" s="118"/>
      <c r="L7" s="123"/>
    </row>
    <row r="8" spans="1:12" ht="18" customHeight="1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53"/>
      <c r="G8" s="53"/>
      <c r="H8" s="53"/>
      <c r="I8" s="53"/>
      <c r="J8" s="53"/>
      <c r="K8" s="53"/>
      <c r="L8" s="53"/>
    </row>
    <row r="9" spans="1:12" ht="18" customHeight="1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53"/>
      <c r="G9" s="53"/>
      <c r="H9" s="53"/>
      <c r="I9" s="53"/>
      <c r="J9" s="53"/>
      <c r="K9" s="53"/>
      <c r="L9" s="53"/>
    </row>
    <row r="10" spans="1:12" ht="18" customHeight="1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53"/>
      <c r="G10" s="53"/>
      <c r="H10" s="53"/>
      <c r="I10" s="53"/>
      <c r="J10" s="53"/>
      <c r="K10" s="53"/>
      <c r="L10" s="53"/>
    </row>
    <row r="11" spans="1:12" ht="18" customHeight="1">
      <c r="A11" s="24">
        <v>4</v>
      </c>
      <c r="B11" s="58" t="s">
        <v>49</v>
      </c>
      <c r="C11" s="55" t="s">
        <v>39</v>
      </c>
      <c r="D11" s="56" t="s">
        <v>38</v>
      </c>
      <c r="E11" s="57" t="s">
        <v>111</v>
      </c>
      <c r="F11" s="53"/>
      <c r="G11" s="53"/>
      <c r="H11" s="53"/>
      <c r="I11" s="53"/>
      <c r="J11" s="53"/>
      <c r="K11" s="53"/>
      <c r="L11" s="53"/>
    </row>
    <row r="12" spans="1:12" ht="18" customHeight="1">
      <c r="A12" s="24">
        <v>5</v>
      </c>
      <c r="B12" s="58" t="s">
        <v>50</v>
      </c>
      <c r="C12" s="55" t="s">
        <v>35</v>
      </c>
      <c r="D12" s="56" t="s">
        <v>38</v>
      </c>
      <c r="E12" s="57" t="s">
        <v>112</v>
      </c>
      <c r="F12" s="53"/>
      <c r="G12" s="53"/>
      <c r="H12" s="53"/>
      <c r="I12" s="53"/>
      <c r="J12" s="53"/>
      <c r="K12" s="53"/>
      <c r="L12" s="53"/>
    </row>
    <row r="13" spans="1:12" ht="18" customHeight="1">
      <c r="A13" s="24">
        <v>6</v>
      </c>
      <c r="B13" s="58" t="s">
        <v>51</v>
      </c>
      <c r="C13" s="55" t="s">
        <v>52</v>
      </c>
      <c r="D13" s="56" t="s">
        <v>53</v>
      </c>
      <c r="E13" s="57" t="s">
        <v>113</v>
      </c>
      <c r="F13" s="53"/>
      <c r="G13" s="53"/>
      <c r="H13" s="53"/>
      <c r="I13" s="53"/>
      <c r="J13" s="53"/>
      <c r="K13" s="53"/>
      <c r="L13" s="53"/>
    </row>
    <row r="14" spans="1:12" ht="18" customHeight="1">
      <c r="A14" s="24">
        <v>7</v>
      </c>
      <c r="B14" s="58" t="s">
        <v>54</v>
      </c>
      <c r="C14" s="55" t="s">
        <v>34</v>
      </c>
      <c r="D14" s="56" t="s">
        <v>55</v>
      </c>
      <c r="E14" s="57" t="s">
        <v>114</v>
      </c>
      <c r="F14" s="53"/>
      <c r="G14" s="53"/>
      <c r="H14" s="53"/>
      <c r="I14" s="53"/>
      <c r="J14" s="53"/>
      <c r="K14" s="53"/>
      <c r="L14" s="53"/>
    </row>
    <row r="15" spans="1:12" ht="18" customHeight="1">
      <c r="A15" s="24">
        <v>8</v>
      </c>
      <c r="B15" s="58" t="s">
        <v>56</v>
      </c>
      <c r="C15" s="55" t="s">
        <v>57</v>
      </c>
      <c r="D15" s="56" t="s">
        <v>58</v>
      </c>
      <c r="E15" s="57" t="s">
        <v>115</v>
      </c>
      <c r="F15" s="53"/>
      <c r="G15" s="53"/>
      <c r="H15" s="53"/>
      <c r="I15" s="53"/>
      <c r="J15" s="53"/>
      <c r="K15" s="53"/>
      <c r="L15" s="53"/>
    </row>
    <row r="16" spans="1:12" ht="18" customHeight="1">
      <c r="A16" s="24">
        <v>9</v>
      </c>
      <c r="B16" s="58" t="s">
        <v>59</v>
      </c>
      <c r="C16" s="55" t="s">
        <v>60</v>
      </c>
      <c r="D16" s="56" t="s">
        <v>61</v>
      </c>
      <c r="E16" s="57" t="s">
        <v>116</v>
      </c>
      <c r="F16" s="53"/>
      <c r="G16" s="53"/>
      <c r="H16" s="53"/>
      <c r="I16" s="53"/>
      <c r="J16" s="53"/>
      <c r="K16" s="53"/>
      <c r="L16" s="53"/>
    </row>
    <row r="17" spans="1:12" ht="18" customHeight="1">
      <c r="A17" s="24">
        <v>10</v>
      </c>
      <c r="B17" s="58" t="s">
        <v>62</v>
      </c>
      <c r="C17" s="55" t="s">
        <v>63</v>
      </c>
      <c r="D17" s="56" t="s">
        <v>64</v>
      </c>
      <c r="E17" s="57" t="s">
        <v>117</v>
      </c>
      <c r="F17" s="53"/>
      <c r="G17" s="53"/>
      <c r="H17" s="53"/>
      <c r="I17" s="53"/>
      <c r="J17" s="53"/>
      <c r="K17" s="53"/>
      <c r="L17" s="53"/>
    </row>
    <row r="18" spans="1:12" ht="18" customHeight="1">
      <c r="A18" s="24">
        <v>11</v>
      </c>
      <c r="B18" s="58" t="s">
        <v>65</v>
      </c>
      <c r="C18" s="55" t="s">
        <v>66</v>
      </c>
      <c r="D18" s="56" t="s">
        <v>67</v>
      </c>
      <c r="E18" s="57" t="s">
        <v>118</v>
      </c>
      <c r="F18" s="53"/>
      <c r="G18" s="53"/>
      <c r="H18" s="53"/>
      <c r="I18" s="53"/>
      <c r="J18" s="53"/>
      <c r="K18" s="53"/>
      <c r="L18" s="53"/>
    </row>
    <row r="19" spans="1:12" ht="18" customHeight="1">
      <c r="A19" s="24">
        <v>12</v>
      </c>
      <c r="B19" s="58" t="s">
        <v>68</v>
      </c>
      <c r="C19" s="55" t="s">
        <v>69</v>
      </c>
      <c r="D19" s="56" t="s">
        <v>67</v>
      </c>
      <c r="E19" s="57" t="s">
        <v>119</v>
      </c>
      <c r="F19" s="53"/>
      <c r="G19" s="53"/>
      <c r="H19" s="53"/>
      <c r="I19" s="53"/>
      <c r="J19" s="53"/>
      <c r="K19" s="53"/>
      <c r="L19" s="53"/>
    </row>
    <row r="20" spans="1:12" ht="18" customHeight="1">
      <c r="A20" s="24">
        <v>13</v>
      </c>
      <c r="B20" s="58" t="s">
        <v>70</v>
      </c>
      <c r="C20" s="55" t="s">
        <v>71</v>
      </c>
      <c r="D20" s="56" t="s">
        <v>40</v>
      </c>
      <c r="E20" s="57" t="s">
        <v>120</v>
      </c>
      <c r="F20" s="53"/>
      <c r="G20" s="53"/>
      <c r="H20" s="53"/>
      <c r="I20" s="53"/>
      <c r="J20" s="53"/>
      <c r="K20" s="53"/>
      <c r="L20" s="53"/>
    </row>
    <row r="21" spans="1:12" ht="18" customHeight="1">
      <c r="A21" s="24">
        <v>14</v>
      </c>
      <c r="B21" s="58" t="s">
        <v>72</v>
      </c>
      <c r="C21" s="55" t="s">
        <v>60</v>
      </c>
      <c r="D21" s="56" t="s">
        <v>73</v>
      </c>
      <c r="E21" s="57" t="s">
        <v>121</v>
      </c>
      <c r="F21" s="53"/>
      <c r="G21" s="53"/>
      <c r="H21" s="53"/>
      <c r="I21" s="53"/>
      <c r="J21" s="53"/>
      <c r="K21" s="53"/>
      <c r="L21" s="53"/>
    </row>
    <row r="22" spans="1:12" ht="18" customHeight="1">
      <c r="A22" s="24">
        <v>15</v>
      </c>
      <c r="B22" s="58" t="s">
        <v>74</v>
      </c>
      <c r="C22" s="55" t="s">
        <v>75</v>
      </c>
      <c r="D22" s="56" t="s">
        <v>76</v>
      </c>
      <c r="E22" s="57" t="s">
        <v>122</v>
      </c>
      <c r="F22" s="53"/>
      <c r="G22" s="53"/>
      <c r="H22" s="53"/>
      <c r="I22" s="53"/>
      <c r="J22" s="53"/>
      <c r="K22" s="53"/>
      <c r="L22" s="53"/>
    </row>
    <row r="23" spans="1:12" ht="18" customHeight="1">
      <c r="A23" s="24">
        <v>16</v>
      </c>
      <c r="B23" s="58" t="s">
        <v>77</v>
      </c>
      <c r="C23" s="55" t="s">
        <v>78</v>
      </c>
      <c r="D23" s="56" t="s">
        <v>79</v>
      </c>
      <c r="E23" s="57" t="s">
        <v>123</v>
      </c>
      <c r="F23" s="53"/>
      <c r="G23" s="53"/>
      <c r="H23" s="53"/>
      <c r="I23" s="53"/>
      <c r="J23" s="53"/>
      <c r="K23" s="53"/>
      <c r="L23" s="53"/>
    </row>
    <row r="24" spans="1:12" ht="18" customHeight="1">
      <c r="A24" s="24">
        <v>17</v>
      </c>
      <c r="B24" s="58" t="s">
        <v>80</v>
      </c>
      <c r="C24" s="55" t="s">
        <v>60</v>
      </c>
      <c r="D24" s="56" t="s">
        <v>79</v>
      </c>
      <c r="E24" s="57" t="s">
        <v>124</v>
      </c>
      <c r="F24" s="53"/>
      <c r="G24" s="53"/>
      <c r="H24" s="53"/>
      <c r="I24" s="53"/>
      <c r="J24" s="53"/>
      <c r="K24" s="53"/>
      <c r="L24" s="53"/>
    </row>
    <row r="25" spans="1:12" ht="18" customHeight="1">
      <c r="A25" s="24">
        <v>18</v>
      </c>
      <c r="B25" s="58" t="s">
        <v>81</v>
      </c>
      <c r="C25" s="55" t="s">
        <v>82</v>
      </c>
      <c r="D25" s="56" t="s">
        <v>83</v>
      </c>
      <c r="E25" s="57" t="s">
        <v>125</v>
      </c>
      <c r="F25" s="53"/>
      <c r="G25" s="53"/>
      <c r="H25" s="53"/>
      <c r="I25" s="53"/>
      <c r="J25" s="53"/>
      <c r="K25" s="53"/>
      <c r="L25" s="53"/>
    </row>
    <row r="26" spans="1:12" ht="18" customHeight="1">
      <c r="A26" s="24">
        <v>19</v>
      </c>
      <c r="B26" s="58" t="s">
        <v>84</v>
      </c>
      <c r="C26" s="55" t="s">
        <v>85</v>
      </c>
      <c r="D26" s="56" t="s">
        <v>86</v>
      </c>
      <c r="E26" s="57" t="s">
        <v>126</v>
      </c>
      <c r="F26" s="53"/>
      <c r="G26" s="53"/>
      <c r="H26" s="53"/>
      <c r="I26" s="53"/>
      <c r="J26" s="53"/>
      <c r="K26" s="53"/>
      <c r="L26" s="53"/>
    </row>
    <row r="27" spans="1:12" ht="18" customHeight="1">
      <c r="A27" s="24">
        <v>20</v>
      </c>
      <c r="B27" s="58" t="s">
        <v>87</v>
      </c>
      <c r="C27" s="55" t="s">
        <v>33</v>
      </c>
      <c r="D27" s="56" t="s">
        <v>88</v>
      </c>
      <c r="E27" s="57" t="s">
        <v>127</v>
      </c>
      <c r="F27" s="53"/>
      <c r="G27" s="53"/>
      <c r="H27" s="53"/>
      <c r="I27" s="53"/>
      <c r="J27" s="53"/>
      <c r="K27" s="53"/>
      <c r="L27" s="53"/>
    </row>
    <row r="28" spans="1:12" ht="18" customHeight="1">
      <c r="A28" s="24">
        <v>21</v>
      </c>
      <c r="B28" s="58" t="s">
        <v>89</v>
      </c>
      <c r="C28" s="55" t="s">
        <v>90</v>
      </c>
      <c r="D28" s="56" t="s">
        <v>91</v>
      </c>
      <c r="E28" s="57" t="s">
        <v>128</v>
      </c>
      <c r="F28" s="53"/>
      <c r="G28" s="53"/>
      <c r="H28" s="53"/>
      <c r="I28" s="53"/>
      <c r="J28" s="53"/>
      <c r="K28" s="53"/>
      <c r="L28" s="53"/>
    </row>
    <row r="29" spans="1:12" ht="18" customHeight="1">
      <c r="A29" s="24">
        <v>22</v>
      </c>
      <c r="B29" s="58" t="s">
        <v>92</v>
      </c>
      <c r="C29" s="55" t="s">
        <v>93</v>
      </c>
      <c r="D29" s="56" t="s">
        <v>94</v>
      </c>
      <c r="E29" s="57" t="s">
        <v>129</v>
      </c>
      <c r="F29" s="53"/>
      <c r="G29" s="53"/>
      <c r="H29" s="53"/>
      <c r="I29" s="53"/>
      <c r="J29" s="53"/>
      <c r="K29" s="53"/>
      <c r="L29" s="53"/>
    </row>
    <row r="30" spans="1:12" ht="18" customHeight="1">
      <c r="A30" s="24">
        <v>23</v>
      </c>
      <c r="B30" s="58" t="s">
        <v>95</v>
      </c>
      <c r="C30" s="55" t="s">
        <v>36</v>
      </c>
      <c r="D30" s="56" t="s">
        <v>41</v>
      </c>
      <c r="E30" s="57" t="s">
        <v>130</v>
      </c>
      <c r="F30" s="53"/>
      <c r="G30" s="53"/>
      <c r="H30" s="53"/>
      <c r="I30" s="53"/>
      <c r="J30" s="53"/>
      <c r="K30" s="53"/>
      <c r="L30" s="53"/>
    </row>
    <row r="31" spans="1:12" ht="18" customHeight="1">
      <c r="A31" s="24">
        <v>24</v>
      </c>
      <c r="B31" s="58" t="s">
        <v>96</v>
      </c>
      <c r="C31" s="55" t="s">
        <v>97</v>
      </c>
      <c r="D31" s="56" t="s">
        <v>98</v>
      </c>
      <c r="E31" s="57" t="s">
        <v>131</v>
      </c>
      <c r="F31" s="53"/>
      <c r="G31" s="53"/>
      <c r="H31" s="53"/>
      <c r="I31" s="53"/>
      <c r="J31" s="53"/>
      <c r="K31" s="53"/>
      <c r="L31" s="53"/>
    </row>
    <row r="32" spans="1:12" ht="18" customHeight="1">
      <c r="A32" s="24">
        <v>25</v>
      </c>
      <c r="B32" s="58" t="s">
        <v>99</v>
      </c>
      <c r="C32" s="55" t="s">
        <v>100</v>
      </c>
      <c r="D32" s="56" t="s">
        <v>101</v>
      </c>
      <c r="E32" s="57" t="s">
        <v>132</v>
      </c>
      <c r="F32" s="53"/>
      <c r="G32" s="53"/>
      <c r="H32" s="53"/>
      <c r="I32" s="53"/>
      <c r="J32" s="53"/>
      <c r="K32" s="53"/>
      <c r="L32" s="53"/>
    </row>
    <row r="33" spans="1:12" ht="18" customHeight="1">
      <c r="A33" s="24">
        <v>26</v>
      </c>
      <c r="B33" s="58" t="s">
        <v>102</v>
      </c>
      <c r="C33" s="55" t="s">
        <v>103</v>
      </c>
      <c r="D33" s="56" t="s">
        <v>104</v>
      </c>
      <c r="E33" s="57" t="s">
        <v>133</v>
      </c>
      <c r="F33" s="53"/>
      <c r="G33" s="53"/>
      <c r="H33" s="53"/>
      <c r="I33" s="53"/>
      <c r="J33" s="53"/>
      <c r="K33" s="53"/>
      <c r="L33" s="53"/>
    </row>
    <row r="34" spans="1:12" ht="18" customHeight="1">
      <c r="A34" s="24">
        <v>27</v>
      </c>
      <c r="B34" s="58" t="s">
        <v>105</v>
      </c>
      <c r="C34" s="55" t="s">
        <v>106</v>
      </c>
      <c r="D34" s="56" t="s">
        <v>107</v>
      </c>
      <c r="E34" s="57" t="s">
        <v>134</v>
      </c>
      <c r="F34" s="53"/>
      <c r="G34" s="53"/>
      <c r="H34" s="53"/>
      <c r="I34" s="53"/>
      <c r="J34" s="53"/>
      <c r="K34" s="53"/>
      <c r="L34" s="53"/>
    </row>
    <row r="35" spans="1:12" ht="15">
      <c r="A35" s="43" t="s">
        <v>21</v>
      </c>
      <c r="B35" s="43"/>
      <c r="C35" s="44"/>
      <c r="D35" s="44"/>
      <c r="E35" s="42"/>
      <c r="F35" s="44"/>
      <c r="G35" s="44"/>
      <c r="H35" s="44"/>
      <c r="I35" s="44"/>
      <c r="J35" s="44"/>
      <c r="K35" s="44"/>
      <c r="L35" s="44"/>
    </row>
    <row r="36" spans="1:12" ht="15.75">
      <c r="A36" s="1"/>
      <c r="B36" s="45"/>
      <c r="C36" s="46"/>
      <c r="D36" s="46"/>
      <c r="E36" s="47"/>
      <c r="F36" s="124" t="s">
        <v>22</v>
      </c>
      <c r="G36" s="124"/>
      <c r="H36" s="124"/>
      <c r="I36" s="124"/>
      <c r="J36" s="124"/>
      <c r="K36" s="124"/>
      <c r="L36" s="124"/>
    </row>
    <row r="37" spans="1:12" ht="16.5">
      <c r="A37" s="48" t="s">
        <v>23</v>
      </c>
      <c r="B37" s="48"/>
      <c r="C37" s="33"/>
      <c r="D37" s="119" t="s">
        <v>24</v>
      </c>
      <c r="E37" s="119"/>
      <c r="F37" s="119"/>
      <c r="G37" s="48"/>
      <c r="H37" s="48"/>
      <c r="I37" s="119" t="s">
        <v>25</v>
      </c>
      <c r="J37" s="119"/>
      <c r="K37" s="119"/>
      <c r="L37" s="119"/>
    </row>
    <row r="38" spans="1:12" ht="15.75">
      <c r="A38" s="43"/>
      <c r="B38" s="43"/>
      <c r="C38" s="44"/>
      <c r="D38" s="44"/>
      <c r="E38" s="42"/>
      <c r="F38" s="44"/>
      <c r="G38" s="44"/>
      <c r="H38" s="44"/>
      <c r="I38" s="120" t="s">
        <v>26</v>
      </c>
      <c r="J38" s="120"/>
      <c r="K38" s="120"/>
      <c r="L38" s="120"/>
    </row>
    <row r="39" spans="1:12" ht="18">
      <c r="A39" s="43"/>
      <c r="B39" s="43"/>
      <c r="C39" s="49"/>
      <c r="D39" s="49"/>
      <c r="E39" s="50"/>
      <c r="F39" s="49"/>
      <c r="G39" s="49"/>
      <c r="H39" s="49"/>
      <c r="I39" s="49"/>
      <c r="J39" s="49"/>
      <c r="K39" s="49"/>
      <c r="L39" s="49"/>
    </row>
    <row r="40" spans="1:12" ht="18">
      <c r="A40" s="43"/>
      <c r="B40" s="43"/>
      <c r="C40" s="49"/>
      <c r="D40" s="49"/>
      <c r="E40" s="50"/>
      <c r="F40" s="49"/>
      <c r="G40" s="49"/>
      <c r="H40" s="49"/>
      <c r="I40" s="49"/>
      <c r="J40" s="49"/>
      <c r="K40" s="49"/>
      <c r="L40" s="49"/>
    </row>
    <row r="41" spans="1:12" ht="18">
      <c r="A41" s="43"/>
      <c r="B41" s="43"/>
      <c r="C41" s="49"/>
      <c r="D41" s="49"/>
      <c r="E41" s="50"/>
      <c r="F41" s="49"/>
      <c r="G41" s="49"/>
      <c r="H41" s="49"/>
      <c r="I41" s="49"/>
      <c r="J41" s="49"/>
      <c r="K41" s="49"/>
      <c r="L41" s="49"/>
    </row>
    <row r="42" spans="1:12" ht="18">
      <c r="A42" s="43"/>
      <c r="B42" s="43"/>
      <c r="C42" s="49"/>
      <c r="D42" s="49"/>
      <c r="E42" s="50"/>
      <c r="F42" s="49"/>
      <c r="G42" s="49"/>
      <c r="H42" s="49"/>
      <c r="I42" s="49"/>
      <c r="J42" s="49"/>
      <c r="K42" s="49"/>
      <c r="L42" s="49"/>
    </row>
  </sheetData>
  <mergeCells count="17">
    <mergeCell ref="D4:L4"/>
    <mergeCell ref="I37:L37"/>
    <mergeCell ref="I38:L38"/>
    <mergeCell ref="A5:C5"/>
    <mergeCell ref="L6:L7"/>
    <mergeCell ref="D37:F37"/>
    <mergeCell ref="F36:L36"/>
    <mergeCell ref="E1:L1"/>
    <mergeCell ref="A4:C4"/>
    <mergeCell ref="A6:A7"/>
    <mergeCell ref="B6:B7"/>
    <mergeCell ref="C6:D7"/>
    <mergeCell ref="E6:E7"/>
    <mergeCell ref="F6:I6"/>
    <mergeCell ref="J6:J7"/>
    <mergeCell ref="K6:K7"/>
    <mergeCell ref="E2:L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8" sqref="A8:E34"/>
    </sheetView>
  </sheetViews>
  <sheetFormatPr defaultColWidth="9.140625" defaultRowHeight="12.75"/>
  <cols>
    <col min="1" max="1" width="4.28125" style="10" customWidth="1"/>
    <col min="2" max="2" width="10.7109375" style="10" customWidth="1"/>
    <col min="3" max="3" width="14.28125" style="13" customWidth="1"/>
    <col min="4" max="4" width="7.57421875" style="13" customWidth="1"/>
    <col min="5" max="5" width="9.00390625" style="8" customWidth="1"/>
    <col min="6" max="6" width="6.8515625" style="13" customWidth="1"/>
    <col min="7" max="7" width="6.00390625" style="13" customWidth="1"/>
    <col min="8" max="8" width="8.57421875" style="13" customWidth="1"/>
    <col min="9" max="10" width="8.7109375" style="13" customWidth="1"/>
    <col min="11" max="11" width="9.57421875" style="13" customWidth="1"/>
    <col min="12" max="16384" width="9.140625" style="5" customWidth="1"/>
  </cols>
  <sheetData>
    <row r="1" spans="1:11" ht="18.75" customHeight="1">
      <c r="A1" s="2" t="s">
        <v>2</v>
      </c>
      <c r="B1" s="3"/>
      <c r="C1" s="4"/>
      <c r="D1" s="4"/>
      <c r="E1" s="125" t="s">
        <v>136</v>
      </c>
      <c r="F1" s="125"/>
      <c r="G1" s="125"/>
      <c r="H1" s="125"/>
      <c r="I1" s="125"/>
      <c r="J1" s="125"/>
      <c r="K1" s="125"/>
    </row>
    <row r="2" spans="1:11" ht="15.75">
      <c r="A2" s="2" t="s">
        <v>3</v>
      </c>
      <c r="B2" s="6"/>
      <c r="C2" s="7"/>
      <c r="D2" s="7"/>
      <c r="E2" s="127" t="s">
        <v>139</v>
      </c>
      <c r="F2" s="127"/>
      <c r="G2" s="127"/>
      <c r="H2" s="127"/>
      <c r="I2" s="127"/>
      <c r="J2" s="127"/>
      <c r="K2" s="127"/>
    </row>
    <row r="3" spans="1:11" ht="9.75" customHeight="1">
      <c r="A3" s="2"/>
      <c r="B3" s="6"/>
      <c r="C3" s="7"/>
      <c r="D3" s="7"/>
      <c r="F3" s="9"/>
      <c r="G3" s="9"/>
      <c r="H3" s="9"/>
      <c r="I3" s="9"/>
      <c r="J3" s="9"/>
      <c r="K3" s="9"/>
    </row>
    <row r="4" spans="1:11" ht="12.75">
      <c r="A4" s="126" t="s">
        <v>140</v>
      </c>
      <c r="B4" s="126"/>
      <c r="C4" s="126"/>
      <c r="D4" s="2"/>
      <c r="E4" s="126" t="s">
        <v>42</v>
      </c>
      <c r="F4" s="126"/>
      <c r="G4" s="126"/>
      <c r="H4" s="126"/>
      <c r="I4" s="126"/>
      <c r="J4" s="126"/>
      <c r="K4" s="126"/>
    </row>
    <row r="5" spans="1:11" ht="24" customHeight="1">
      <c r="A5" s="11" t="s">
        <v>4</v>
      </c>
      <c r="B5" s="11"/>
      <c r="C5" s="12"/>
      <c r="D5" s="12"/>
      <c r="E5" s="99" t="s">
        <v>135</v>
      </c>
      <c r="F5" s="99"/>
      <c r="G5" s="99"/>
      <c r="H5" s="99"/>
      <c r="I5" s="99"/>
      <c r="J5" s="99"/>
      <c r="K5" s="99"/>
    </row>
    <row r="6" spans="1:11" ht="15" customHeight="1">
      <c r="A6" s="110" t="s">
        <v>0</v>
      </c>
      <c r="B6" s="110" t="s">
        <v>1</v>
      </c>
      <c r="C6" s="102" t="s">
        <v>9</v>
      </c>
      <c r="D6" s="100"/>
      <c r="E6" s="110" t="s">
        <v>10</v>
      </c>
      <c r="F6" s="110" t="s">
        <v>11</v>
      </c>
      <c r="G6" s="110" t="s">
        <v>12</v>
      </c>
      <c r="H6" s="110" t="s">
        <v>13</v>
      </c>
      <c r="I6" s="130" t="s">
        <v>14</v>
      </c>
      <c r="J6" s="131"/>
      <c r="K6" s="132" t="s">
        <v>17</v>
      </c>
    </row>
    <row r="7" spans="1:11" ht="21" customHeight="1">
      <c r="A7" s="111"/>
      <c r="B7" s="111"/>
      <c r="C7" s="101"/>
      <c r="D7" s="98"/>
      <c r="E7" s="111"/>
      <c r="F7" s="111"/>
      <c r="G7" s="111"/>
      <c r="H7" s="111"/>
      <c r="I7" s="23" t="s">
        <v>15</v>
      </c>
      <c r="J7" s="23" t="s">
        <v>16</v>
      </c>
      <c r="K7" s="133"/>
    </row>
    <row r="8" spans="1:11" ht="19.5" customHeight="1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23"/>
      <c r="G8" s="23"/>
      <c r="H8" s="23"/>
      <c r="I8" s="23"/>
      <c r="J8" s="23"/>
      <c r="K8" s="23"/>
    </row>
    <row r="9" spans="1:11" ht="19.5" customHeight="1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23"/>
      <c r="G9" s="23"/>
      <c r="H9" s="23"/>
      <c r="I9" s="23"/>
      <c r="J9" s="23"/>
      <c r="K9" s="23"/>
    </row>
    <row r="10" spans="1:11" ht="19.5" customHeight="1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23"/>
      <c r="G10" s="23"/>
      <c r="H10" s="23"/>
      <c r="I10" s="23"/>
      <c r="J10" s="23"/>
      <c r="K10" s="23"/>
    </row>
    <row r="11" spans="1:11" ht="19.5" customHeight="1">
      <c r="A11" s="24">
        <v>4</v>
      </c>
      <c r="B11" s="58" t="s">
        <v>49</v>
      </c>
      <c r="C11" s="55" t="s">
        <v>39</v>
      </c>
      <c r="D11" s="56" t="s">
        <v>38</v>
      </c>
      <c r="E11" s="57" t="s">
        <v>111</v>
      </c>
      <c r="F11" s="23"/>
      <c r="G11" s="23"/>
      <c r="H11" s="23"/>
      <c r="I11" s="23"/>
      <c r="J11" s="23"/>
      <c r="K11" s="23"/>
    </row>
    <row r="12" spans="1:11" ht="19.5" customHeight="1">
      <c r="A12" s="24">
        <v>5</v>
      </c>
      <c r="B12" s="58" t="s">
        <v>50</v>
      </c>
      <c r="C12" s="55" t="s">
        <v>35</v>
      </c>
      <c r="D12" s="56" t="s">
        <v>38</v>
      </c>
      <c r="E12" s="57" t="s">
        <v>112</v>
      </c>
      <c r="F12" s="23"/>
      <c r="G12" s="23"/>
      <c r="H12" s="23"/>
      <c r="I12" s="23"/>
      <c r="J12" s="23"/>
      <c r="K12" s="23"/>
    </row>
    <row r="13" spans="1:11" ht="19.5" customHeight="1">
      <c r="A13" s="24">
        <v>6</v>
      </c>
      <c r="B13" s="58" t="s">
        <v>51</v>
      </c>
      <c r="C13" s="55" t="s">
        <v>52</v>
      </c>
      <c r="D13" s="56" t="s">
        <v>53</v>
      </c>
      <c r="E13" s="57" t="s">
        <v>113</v>
      </c>
      <c r="F13" s="23"/>
      <c r="G13" s="23"/>
      <c r="H13" s="23"/>
      <c r="I13" s="23"/>
      <c r="J13" s="23"/>
      <c r="K13" s="23"/>
    </row>
    <row r="14" spans="1:11" ht="19.5" customHeight="1">
      <c r="A14" s="24">
        <v>7</v>
      </c>
      <c r="B14" s="58" t="s">
        <v>54</v>
      </c>
      <c r="C14" s="55" t="s">
        <v>34</v>
      </c>
      <c r="D14" s="56" t="s">
        <v>55</v>
      </c>
      <c r="E14" s="57" t="s">
        <v>114</v>
      </c>
      <c r="F14" s="23"/>
      <c r="G14" s="23"/>
      <c r="H14" s="23"/>
      <c r="I14" s="23"/>
      <c r="J14" s="23"/>
      <c r="K14" s="23"/>
    </row>
    <row r="15" spans="1:11" ht="19.5" customHeight="1">
      <c r="A15" s="24">
        <v>8</v>
      </c>
      <c r="B15" s="58" t="s">
        <v>56</v>
      </c>
      <c r="C15" s="55" t="s">
        <v>57</v>
      </c>
      <c r="D15" s="56" t="s">
        <v>58</v>
      </c>
      <c r="E15" s="57" t="s">
        <v>115</v>
      </c>
      <c r="F15" s="23"/>
      <c r="G15" s="23"/>
      <c r="H15" s="23"/>
      <c r="I15" s="23"/>
      <c r="J15" s="23"/>
      <c r="K15" s="23"/>
    </row>
    <row r="16" spans="1:11" ht="19.5" customHeight="1">
      <c r="A16" s="24">
        <v>9</v>
      </c>
      <c r="B16" s="58" t="s">
        <v>59</v>
      </c>
      <c r="C16" s="55" t="s">
        <v>60</v>
      </c>
      <c r="D16" s="56" t="s">
        <v>61</v>
      </c>
      <c r="E16" s="57" t="s">
        <v>116</v>
      </c>
      <c r="F16" s="23"/>
      <c r="G16" s="23"/>
      <c r="H16" s="23"/>
      <c r="I16" s="23"/>
      <c r="J16" s="23"/>
      <c r="K16" s="23"/>
    </row>
    <row r="17" spans="1:11" ht="19.5" customHeight="1">
      <c r="A17" s="24">
        <v>10</v>
      </c>
      <c r="B17" s="58" t="s">
        <v>62</v>
      </c>
      <c r="C17" s="55" t="s">
        <v>63</v>
      </c>
      <c r="D17" s="56" t="s">
        <v>64</v>
      </c>
      <c r="E17" s="57" t="s">
        <v>117</v>
      </c>
      <c r="F17" s="23"/>
      <c r="G17" s="23"/>
      <c r="H17" s="23"/>
      <c r="I17" s="23"/>
      <c r="J17" s="23"/>
      <c r="K17" s="23"/>
    </row>
    <row r="18" spans="1:11" ht="19.5" customHeight="1">
      <c r="A18" s="24">
        <v>11</v>
      </c>
      <c r="B18" s="58" t="s">
        <v>65</v>
      </c>
      <c r="C18" s="55" t="s">
        <v>66</v>
      </c>
      <c r="D18" s="56" t="s">
        <v>67</v>
      </c>
      <c r="E18" s="57" t="s">
        <v>118</v>
      </c>
      <c r="F18" s="23"/>
      <c r="G18" s="23"/>
      <c r="H18" s="23"/>
      <c r="I18" s="23"/>
      <c r="J18" s="23"/>
      <c r="K18" s="23"/>
    </row>
    <row r="19" spans="1:11" ht="19.5" customHeight="1">
      <c r="A19" s="24">
        <v>12</v>
      </c>
      <c r="B19" s="58" t="s">
        <v>68</v>
      </c>
      <c r="C19" s="55" t="s">
        <v>69</v>
      </c>
      <c r="D19" s="56" t="s">
        <v>67</v>
      </c>
      <c r="E19" s="57" t="s">
        <v>119</v>
      </c>
      <c r="F19" s="23"/>
      <c r="G19" s="23"/>
      <c r="H19" s="23"/>
      <c r="I19" s="23"/>
      <c r="J19" s="23"/>
      <c r="K19" s="23"/>
    </row>
    <row r="20" spans="1:11" ht="19.5" customHeight="1">
      <c r="A20" s="24">
        <v>13</v>
      </c>
      <c r="B20" s="58" t="s">
        <v>70</v>
      </c>
      <c r="C20" s="55" t="s">
        <v>71</v>
      </c>
      <c r="D20" s="56" t="s">
        <v>40</v>
      </c>
      <c r="E20" s="57" t="s">
        <v>120</v>
      </c>
      <c r="F20" s="23"/>
      <c r="G20" s="23"/>
      <c r="H20" s="23"/>
      <c r="I20" s="23"/>
      <c r="J20" s="23"/>
      <c r="K20" s="23"/>
    </row>
    <row r="21" spans="1:11" ht="19.5" customHeight="1">
      <c r="A21" s="24">
        <v>14</v>
      </c>
      <c r="B21" s="58" t="s">
        <v>72</v>
      </c>
      <c r="C21" s="55" t="s">
        <v>60</v>
      </c>
      <c r="D21" s="56" t="s">
        <v>73</v>
      </c>
      <c r="E21" s="57" t="s">
        <v>121</v>
      </c>
      <c r="F21" s="23"/>
      <c r="G21" s="23"/>
      <c r="H21" s="23"/>
      <c r="I21" s="23"/>
      <c r="J21" s="23"/>
      <c r="K21" s="23"/>
    </row>
    <row r="22" spans="1:11" ht="19.5" customHeight="1">
      <c r="A22" s="24">
        <v>15</v>
      </c>
      <c r="B22" s="58" t="s">
        <v>74</v>
      </c>
      <c r="C22" s="55" t="s">
        <v>75</v>
      </c>
      <c r="D22" s="56" t="s">
        <v>76</v>
      </c>
      <c r="E22" s="57" t="s">
        <v>122</v>
      </c>
      <c r="F22" s="23"/>
      <c r="G22" s="23"/>
      <c r="H22" s="23"/>
      <c r="I22" s="23"/>
      <c r="J22" s="23"/>
      <c r="K22" s="23"/>
    </row>
    <row r="23" spans="1:11" ht="19.5" customHeight="1">
      <c r="A23" s="24">
        <v>16</v>
      </c>
      <c r="B23" s="58" t="s">
        <v>77</v>
      </c>
      <c r="C23" s="55" t="s">
        <v>78</v>
      </c>
      <c r="D23" s="56" t="s">
        <v>79</v>
      </c>
      <c r="E23" s="57" t="s">
        <v>123</v>
      </c>
      <c r="F23" s="23"/>
      <c r="G23" s="23"/>
      <c r="H23" s="23"/>
      <c r="I23" s="23"/>
      <c r="J23" s="23"/>
      <c r="K23" s="23"/>
    </row>
    <row r="24" spans="1:11" ht="19.5" customHeight="1">
      <c r="A24" s="24">
        <v>17</v>
      </c>
      <c r="B24" s="58" t="s">
        <v>80</v>
      </c>
      <c r="C24" s="55" t="s">
        <v>60</v>
      </c>
      <c r="D24" s="56" t="s">
        <v>79</v>
      </c>
      <c r="E24" s="57" t="s">
        <v>124</v>
      </c>
      <c r="F24" s="23"/>
      <c r="G24" s="23"/>
      <c r="H24" s="23"/>
      <c r="I24" s="23"/>
      <c r="J24" s="23"/>
      <c r="K24" s="23"/>
    </row>
    <row r="25" spans="1:11" ht="19.5" customHeight="1">
      <c r="A25" s="24">
        <v>18</v>
      </c>
      <c r="B25" s="58" t="s">
        <v>81</v>
      </c>
      <c r="C25" s="55" t="s">
        <v>82</v>
      </c>
      <c r="D25" s="56" t="s">
        <v>83</v>
      </c>
      <c r="E25" s="57" t="s">
        <v>125</v>
      </c>
      <c r="F25" s="23"/>
      <c r="G25" s="23"/>
      <c r="H25" s="23"/>
      <c r="I25" s="23"/>
      <c r="J25" s="23"/>
      <c r="K25" s="23"/>
    </row>
    <row r="26" spans="1:11" ht="19.5" customHeight="1">
      <c r="A26" s="24">
        <v>19</v>
      </c>
      <c r="B26" s="58" t="s">
        <v>84</v>
      </c>
      <c r="C26" s="55" t="s">
        <v>85</v>
      </c>
      <c r="D26" s="56" t="s">
        <v>86</v>
      </c>
      <c r="E26" s="57" t="s">
        <v>126</v>
      </c>
      <c r="F26" s="23"/>
      <c r="G26" s="23"/>
      <c r="H26" s="23"/>
      <c r="I26" s="23"/>
      <c r="J26" s="23"/>
      <c r="K26" s="23"/>
    </row>
    <row r="27" spans="1:11" ht="19.5" customHeight="1">
      <c r="A27" s="24">
        <v>20</v>
      </c>
      <c r="B27" s="58" t="s">
        <v>87</v>
      </c>
      <c r="C27" s="55" t="s">
        <v>33</v>
      </c>
      <c r="D27" s="56" t="s">
        <v>88</v>
      </c>
      <c r="E27" s="57" t="s">
        <v>127</v>
      </c>
      <c r="F27" s="23"/>
      <c r="G27" s="23"/>
      <c r="H27" s="23"/>
      <c r="I27" s="23"/>
      <c r="J27" s="23"/>
      <c r="K27" s="23"/>
    </row>
    <row r="28" spans="1:11" ht="19.5" customHeight="1">
      <c r="A28" s="24">
        <v>21</v>
      </c>
      <c r="B28" s="58" t="s">
        <v>89</v>
      </c>
      <c r="C28" s="55" t="s">
        <v>90</v>
      </c>
      <c r="D28" s="56" t="s">
        <v>91</v>
      </c>
      <c r="E28" s="57" t="s">
        <v>128</v>
      </c>
      <c r="F28" s="23"/>
      <c r="G28" s="23"/>
      <c r="H28" s="23"/>
      <c r="I28" s="23"/>
      <c r="J28" s="23"/>
      <c r="K28" s="23"/>
    </row>
    <row r="29" spans="1:11" ht="19.5" customHeight="1">
      <c r="A29" s="24">
        <v>22</v>
      </c>
      <c r="B29" s="58" t="s">
        <v>92</v>
      </c>
      <c r="C29" s="55" t="s">
        <v>93</v>
      </c>
      <c r="D29" s="56" t="s">
        <v>94</v>
      </c>
      <c r="E29" s="57" t="s">
        <v>129</v>
      </c>
      <c r="F29" s="23"/>
      <c r="G29" s="23"/>
      <c r="H29" s="23"/>
      <c r="I29" s="23"/>
      <c r="J29" s="23"/>
      <c r="K29" s="23"/>
    </row>
    <row r="30" spans="1:11" ht="19.5" customHeight="1">
      <c r="A30" s="24">
        <v>23</v>
      </c>
      <c r="B30" s="58" t="s">
        <v>95</v>
      </c>
      <c r="C30" s="55" t="s">
        <v>36</v>
      </c>
      <c r="D30" s="56" t="s">
        <v>41</v>
      </c>
      <c r="E30" s="57" t="s">
        <v>130</v>
      </c>
      <c r="F30" s="23"/>
      <c r="G30" s="23"/>
      <c r="H30" s="23"/>
      <c r="I30" s="23"/>
      <c r="J30" s="23"/>
      <c r="K30" s="23"/>
    </row>
    <row r="31" spans="1:11" ht="19.5" customHeight="1">
      <c r="A31" s="24">
        <v>24</v>
      </c>
      <c r="B31" s="58" t="s">
        <v>96</v>
      </c>
      <c r="C31" s="55" t="s">
        <v>97</v>
      </c>
      <c r="D31" s="56" t="s">
        <v>98</v>
      </c>
      <c r="E31" s="57" t="s">
        <v>131</v>
      </c>
      <c r="F31" s="28"/>
      <c r="G31" s="28"/>
      <c r="H31" s="28"/>
      <c r="I31" s="28"/>
      <c r="J31" s="28"/>
      <c r="K31" s="28"/>
    </row>
    <row r="32" spans="1:11" ht="19.5" customHeight="1">
      <c r="A32" s="24">
        <v>25</v>
      </c>
      <c r="B32" s="58" t="s">
        <v>99</v>
      </c>
      <c r="C32" s="55" t="s">
        <v>100</v>
      </c>
      <c r="D32" s="56" t="s">
        <v>101</v>
      </c>
      <c r="E32" s="57" t="s">
        <v>132</v>
      </c>
      <c r="F32" s="28"/>
      <c r="G32" s="28"/>
      <c r="H32" s="28"/>
      <c r="I32" s="28"/>
      <c r="J32" s="28"/>
      <c r="K32" s="28"/>
    </row>
    <row r="33" spans="1:11" ht="19.5" customHeight="1">
      <c r="A33" s="24">
        <v>26</v>
      </c>
      <c r="B33" s="58" t="s">
        <v>102</v>
      </c>
      <c r="C33" s="55" t="s">
        <v>103</v>
      </c>
      <c r="D33" s="56" t="s">
        <v>104</v>
      </c>
      <c r="E33" s="57" t="s">
        <v>133</v>
      </c>
      <c r="F33" s="28"/>
      <c r="G33" s="28"/>
      <c r="H33" s="28"/>
      <c r="I33" s="28"/>
      <c r="J33" s="28"/>
      <c r="K33" s="28"/>
    </row>
    <row r="34" spans="1:11" ht="19.5" customHeight="1">
      <c r="A34" s="24">
        <v>27</v>
      </c>
      <c r="B34" s="58" t="s">
        <v>105</v>
      </c>
      <c r="C34" s="55" t="s">
        <v>106</v>
      </c>
      <c r="D34" s="56" t="s">
        <v>107</v>
      </c>
      <c r="E34" s="57" t="s">
        <v>134</v>
      </c>
      <c r="F34" s="28"/>
      <c r="G34" s="28"/>
      <c r="H34" s="28"/>
      <c r="I34" s="28"/>
      <c r="J34" s="28"/>
      <c r="K34" s="28"/>
    </row>
    <row r="35" spans="1:11" ht="15.75">
      <c r="A35" s="1"/>
      <c r="B35" s="25"/>
      <c r="C35" s="26"/>
      <c r="D35" s="26"/>
      <c r="E35" s="27"/>
      <c r="F35" s="22"/>
      <c r="G35" s="22"/>
      <c r="H35" s="22"/>
      <c r="I35" s="22"/>
      <c r="J35" s="22"/>
      <c r="K35" s="22"/>
    </row>
    <row r="36" spans="1:11" ht="15.75">
      <c r="A36" s="14" t="s">
        <v>5</v>
      </c>
      <c r="B36" s="14"/>
      <c r="C36" s="15"/>
      <c r="D36" s="15"/>
      <c r="E36" s="16"/>
      <c r="F36" s="15"/>
      <c r="G36" s="15"/>
      <c r="H36" s="15"/>
      <c r="I36" s="15"/>
      <c r="J36" s="15"/>
      <c r="K36" s="15"/>
    </row>
    <row r="37" spans="1:11" ht="15.75">
      <c r="A37" s="14" t="s">
        <v>6</v>
      </c>
      <c r="B37" s="14"/>
      <c r="C37" s="15"/>
      <c r="D37" s="15"/>
      <c r="E37" s="16"/>
      <c r="F37" s="15"/>
      <c r="G37" s="15"/>
      <c r="H37" s="15"/>
      <c r="I37" s="15"/>
      <c r="J37" s="15"/>
      <c r="K37" s="15"/>
    </row>
    <row r="38" spans="1:11" ht="15.75">
      <c r="A38" s="14" t="s">
        <v>7</v>
      </c>
      <c r="B38" s="14"/>
      <c r="C38" s="15"/>
      <c r="D38" s="15"/>
      <c r="E38" s="16"/>
      <c r="F38" s="15"/>
      <c r="G38" s="15"/>
      <c r="H38" s="15"/>
      <c r="I38" s="15"/>
      <c r="J38" s="15"/>
      <c r="K38" s="15"/>
    </row>
    <row r="39" spans="1:11" ht="15.75">
      <c r="A39" s="1"/>
      <c r="B39" s="1"/>
      <c r="C39" s="17"/>
      <c r="D39" s="17"/>
      <c r="E39" s="18"/>
      <c r="F39" s="19"/>
      <c r="G39" s="19"/>
      <c r="H39" s="19"/>
      <c r="I39" s="19"/>
      <c r="J39" s="19"/>
      <c r="K39" s="19"/>
    </row>
    <row r="40" spans="1:11" ht="15.75" customHeight="1">
      <c r="A40" s="129" t="s">
        <v>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ht="15.75">
      <c r="A41" s="14"/>
      <c r="B41" s="14"/>
      <c r="C41" s="15"/>
      <c r="D41" s="15"/>
      <c r="E41" s="16"/>
      <c r="F41" s="15"/>
      <c r="G41" s="15"/>
      <c r="H41" s="15"/>
      <c r="I41" s="15"/>
      <c r="J41" s="128"/>
      <c r="K41" s="128"/>
    </row>
    <row r="42" spans="1:11" ht="18.75">
      <c r="A42" s="14"/>
      <c r="B42" s="14"/>
      <c r="C42" s="20"/>
      <c r="D42" s="20"/>
      <c r="E42" s="21"/>
      <c r="F42" s="20"/>
      <c r="G42" s="20"/>
      <c r="H42" s="20"/>
      <c r="I42" s="20"/>
      <c r="J42" s="20"/>
      <c r="K42" s="20"/>
    </row>
    <row r="43" spans="1:11" ht="15.75">
      <c r="A43" s="14"/>
      <c r="B43" s="14"/>
      <c r="C43" s="15"/>
      <c r="D43" s="15"/>
      <c r="E43" s="16"/>
      <c r="F43" s="15"/>
      <c r="G43" s="15"/>
      <c r="H43" s="15"/>
      <c r="I43" s="15"/>
      <c r="J43" s="128"/>
      <c r="K43" s="128"/>
    </row>
    <row r="44" spans="1:11" ht="18.75">
      <c r="A44" s="14"/>
      <c r="B44" s="14"/>
      <c r="C44" s="20"/>
      <c r="D44" s="20"/>
      <c r="E44" s="21"/>
      <c r="F44" s="20"/>
      <c r="G44" s="20"/>
      <c r="H44" s="20"/>
      <c r="I44" s="20"/>
      <c r="J44" s="20"/>
      <c r="K44" s="20"/>
    </row>
    <row r="45" spans="1:11" ht="18.75">
      <c r="A45" s="14"/>
      <c r="B45" s="14"/>
      <c r="C45" s="20"/>
      <c r="D45" s="20"/>
      <c r="E45" s="21"/>
      <c r="F45" s="20"/>
      <c r="G45" s="20"/>
      <c r="H45" s="20"/>
      <c r="I45" s="20"/>
      <c r="J45" s="20"/>
      <c r="K45" s="20"/>
    </row>
  </sheetData>
  <mergeCells count="17">
    <mergeCell ref="J43:K43"/>
    <mergeCell ref="J41:K41"/>
    <mergeCell ref="A40:K40"/>
    <mergeCell ref="F6:F7"/>
    <mergeCell ref="G6:G7"/>
    <mergeCell ref="H6:H7"/>
    <mergeCell ref="I6:J6"/>
    <mergeCell ref="K6:K7"/>
    <mergeCell ref="E1:K1"/>
    <mergeCell ref="A4:C4"/>
    <mergeCell ref="E4:K4"/>
    <mergeCell ref="A6:A7"/>
    <mergeCell ref="B6:B7"/>
    <mergeCell ref="E6:E7"/>
    <mergeCell ref="E2:K2"/>
    <mergeCell ref="C6:D7"/>
    <mergeCell ref="E5:K5"/>
  </mergeCells>
  <printOptions/>
  <pageMargins left="0.75" right="0.32" top="0.45" bottom="0.4" header="0.32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43"/>
  <sheetViews>
    <sheetView workbookViewId="0" topLeftCell="CJ1">
      <selection activeCell="DG27" sqref="DG27"/>
    </sheetView>
  </sheetViews>
  <sheetFormatPr defaultColWidth="9.140625" defaultRowHeight="18.75" customHeight="1"/>
  <cols>
    <col min="1" max="1" width="6.00390625" style="74" customWidth="1"/>
    <col min="2" max="2" width="11.28125" style="74" customWidth="1"/>
    <col min="3" max="3" width="13.421875" style="74" customWidth="1"/>
    <col min="4" max="4" width="7.140625" style="74" customWidth="1"/>
    <col min="5" max="5" width="9.00390625" style="82" customWidth="1"/>
    <col min="6" max="9" width="4.00390625" style="82" customWidth="1"/>
    <col min="10" max="10" width="4.28125" style="82" customWidth="1"/>
    <col min="11" max="11" width="5.140625" style="82" customWidth="1"/>
    <col min="12" max="17" width="4.00390625" style="74" customWidth="1"/>
    <col min="18" max="18" width="4.8515625" style="74" customWidth="1"/>
    <col min="19" max="19" width="4.00390625" style="74" customWidth="1"/>
    <col min="20" max="20" width="6.00390625" style="74" customWidth="1"/>
    <col min="21" max="21" width="11.28125" style="74" customWidth="1"/>
    <col min="22" max="22" width="13.421875" style="74" customWidth="1"/>
    <col min="23" max="23" width="7.140625" style="74" customWidth="1"/>
    <col min="24" max="24" width="9.00390625" style="82" customWidth="1"/>
    <col min="25" max="28" width="4.00390625" style="82" customWidth="1"/>
    <col min="29" max="29" width="4.28125" style="82" customWidth="1"/>
    <col min="30" max="30" width="5.140625" style="82" customWidth="1"/>
    <col min="31" max="36" width="4.00390625" style="74" customWidth="1"/>
    <col min="37" max="37" width="4.8515625" style="74" customWidth="1"/>
    <col min="38" max="38" width="4.00390625" style="74" customWidth="1"/>
    <col min="39" max="39" width="5.421875" style="0" customWidth="1"/>
    <col min="44" max="53" width="3.7109375" style="0" customWidth="1"/>
    <col min="54" max="54" width="4.28125" style="0" customWidth="1"/>
    <col min="55" max="55" width="3.7109375" style="0" customWidth="1"/>
    <col min="56" max="56" width="5.140625" style="0" customWidth="1"/>
    <col min="57" max="57" width="11.140625" style="0" customWidth="1"/>
    <col min="58" max="58" width="16.00390625" style="0" customWidth="1"/>
    <col min="59" max="60" width="6.8515625" style="0" customWidth="1"/>
    <col min="61" max="76" width="4.7109375" style="0" customWidth="1"/>
    <col min="77" max="77" width="4.421875" style="0" customWidth="1"/>
    <col min="79" max="79" width="14.28125" style="0" customWidth="1"/>
    <col min="82" max="97" width="4.140625" style="0" customWidth="1"/>
    <col min="98" max="98" width="5.00390625" style="0" customWidth="1"/>
    <col min="100" max="100" width="15.00390625" style="0" customWidth="1"/>
    <col min="103" max="114" width="4.57421875" style="0" customWidth="1"/>
    <col min="115" max="116" width="4.57421875" style="0" hidden="1" customWidth="1"/>
    <col min="117" max="117" width="4.57421875" style="104" customWidth="1"/>
    <col min="118" max="118" width="4.57421875" style="0" customWidth="1"/>
    <col min="119" max="119" width="4.57421875" style="104" customWidth="1"/>
    <col min="120" max="122" width="4.57421875" style="0" customWidth="1"/>
  </cols>
  <sheetData>
    <row r="1" spans="2:122" ht="18.75" customHeight="1">
      <c r="B1" s="158" t="s">
        <v>159</v>
      </c>
      <c r="C1" s="158"/>
      <c r="D1" s="158"/>
      <c r="E1" s="158"/>
      <c r="F1" s="75"/>
      <c r="G1" s="75"/>
      <c r="H1" s="75"/>
      <c r="I1" s="75"/>
      <c r="J1" s="75"/>
      <c r="K1" s="75"/>
      <c r="L1" s="60"/>
      <c r="M1" s="60"/>
      <c r="N1" s="60"/>
      <c r="O1" s="60"/>
      <c r="P1" s="60"/>
      <c r="Q1" s="60"/>
      <c r="R1" s="60"/>
      <c r="S1" s="60"/>
      <c r="U1" s="158" t="s">
        <v>159</v>
      </c>
      <c r="V1" s="158"/>
      <c r="W1" s="158"/>
      <c r="X1" s="158"/>
      <c r="Y1" s="75"/>
      <c r="Z1" s="75"/>
      <c r="AA1" s="75"/>
      <c r="AB1" s="75"/>
      <c r="AC1" s="75"/>
      <c r="AD1" s="75"/>
      <c r="AE1" s="60"/>
      <c r="AF1" s="60"/>
      <c r="AG1" s="60"/>
      <c r="AH1" s="60"/>
      <c r="AI1" s="60"/>
      <c r="AJ1" s="60"/>
      <c r="AK1" s="60"/>
      <c r="AL1" s="60"/>
      <c r="AM1" s="74"/>
      <c r="AN1" s="158" t="s">
        <v>159</v>
      </c>
      <c r="AO1" s="158"/>
      <c r="AP1" s="158"/>
      <c r="AQ1" s="158"/>
      <c r="AR1" s="75"/>
      <c r="AS1" s="75"/>
      <c r="AT1" s="75"/>
      <c r="AU1" s="75"/>
      <c r="AV1" s="75"/>
      <c r="AW1" s="75"/>
      <c r="AX1" s="60"/>
      <c r="AY1" s="60"/>
      <c r="AZ1" s="60"/>
      <c r="BA1" s="60"/>
      <c r="BB1" s="60"/>
      <c r="BC1" s="60"/>
      <c r="BD1" s="74"/>
      <c r="BE1" s="158" t="s">
        <v>159</v>
      </c>
      <c r="BF1" s="158"/>
      <c r="BG1" s="158"/>
      <c r="BH1" s="158"/>
      <c r="BI1" s="75"/>
      <c r="BJ1" s="75"/>
      <c r="BK1" s="75"/>
      <c r="BL1" s="75"/>
      <c r="BM1" s="75"/>
      <c r="BN1" s="75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74"/>
      <c r="BZ1" s="158" t="s">
        <v>159</v>
      </c>
      <c r="CA1" s="158"/>
      <c r="CB1" s="158"/>
      <c r="CC1" s="158"/>
      <c r="CD1" s="75"/>
      <c r="CE1" s="75"/>
      <c r="CF1" s="75"/>
      <c r="CG1" s="75"/>
      <c r="CH1" s="75"/>
      <c r="CI1" s="75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74"/>
      <c r="CU1" s="158" t="s">
        <v>159</v>
      </c>
      <c r="CV1" s="158"/>
      <c r="CW1" s="158"/>
      <c r="CX1" s="158"/>
      <c r="CY1" s="75"/>
      <c r="CZ1" s="75"/>
      <c r="DA1" s="75"/>
      <c r="DB1" s="75"/>
      <c r="DC1" s="75"/>
      <c r="DD1" s="75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</row>
    <row r="2" spans="2:122" ht="18.75" customHeight="1">
      <c r="B2" s="158" t="s">
        <v>160</v>
      </c>
      <c r="C2" s="158"/>
      <c r="D2" s="158"/>
      <c r="E2" s="158"/>
      <c r="F2" s="75"/>
      <c r="G2" s="75"/>
      <c r="H2" s="75"/>
      <c r="I2" s="75"/>
      <c r="J2" s="75"/>
      <c r="K2" s="75"/>
      <c r="L2" s="60"/>
      <c r="M2" s="60"/>
      <c r="N2" s="60"/>
      <c r="O2" s="60"/>
      <c r="P2" s="60"/>
      <c r="Q2" s="60"/>
      <c r="R2" s="60"/>
      <c r="S2" s="60"/>
      <c r="U2" s="158" t="s">
        <v>160</v>
      </c>
      <c r="V2" s="158"/>
      <c r="W2" s="158"/>
      <c r="X2" s="158"/>
      <c r="Y2" s="75"/>
      <c r="Z2" s="75"/>
      <c r="AA2" s="75"/>
      <c r="AB2" s="75"/>
      <c r="AC2" s="75"/>
      <c r="AD2" s="75"/>
      <c r="AE2" s="60"/>
      <c r="AF2" s="60"/>
      <c r="AG2" s="60"/>
      <c r="AH2" s="60"/>
      <c r="AI2" s="60"/>
      <c r="AJ2" s="60"/>
      <c r="AK2" s="60"/>
      <c r="AL2" s="60"/>
      <c r="AM2" s="74"/>
      <c r="AN2" s="158" t="s">
        <v>160</v>
      </c>
      <c r="AO2" s="158"/>
      <c r="AP2" s="158"/>
      <c r="AQ2" s="158"/>
      <c r="AR2" s="75"/>
      <c r="AS2" s="75"/>
      <c r="AT2" s="75"/>
      <c r="AU2" s="75"/>
      <c r="AV2" s="75"/>
      <c r="AW2" s="75"/>
      <c r="AX2" s="60"/>
      <c r="AY2" s="60"/>
      <c r="AZ2" s="60"/>
      <c r="BA2" s="60"/>
      <c r="BB2" s="60"/>
      <c r="BC2" s="60"/>
      <c r="BD2" s="74"/>
      <c r="BE2" s="158" t="s">
        <v>160</v>
      </c>
      <c r="BF2" s="158"/>
      <c r="BG2" s="158"/>
      <c r="BH2" s="158"/>
      <c r="BI2" s="75"/>
      <c r="BJ2" s="75"/>
      <c r="BK2" s="75"/>
      <c r="BL2" s="75"/>
      <c r="BM2" s="75"/>
      <c r="BN2" s="75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74"/>
      <c r="BZ2" s="158" t="s">
        <v>160</v>
      </c>
      <c r="CA2" s="158"/>
      <c r="CB2" s="158"/>
      <c r="CC2" s="158"/>
      <c r="CD2" s="75"/>
      <c r="CE2" s="75"/>
      <c r="CF2" s="75"/>
      <c r="CG2" s="75"/>
      <c r="CH2" s="75"/>
      <c r="CI2" s="75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74"/>
      <c r="CU2" s="158" t="s">
        <v>160</v>
      </c>
      <c r="CV2" s="158"/>
      <c r="CW2" s="158"/>
      <c r="CX2" s="158"/>
      <c r="CY2" s="75"/>
      <c r="CZ2" s="75"/>
      <c r="DA2" s="75"/>
      <c r="DB2" s="75"/>
      <c r="DC2" s="75"/>
      <c r="DD2" s="75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</row>
    <row r="3" spans="2:122" ht="18.75" customHeight="1">
      <c r="B3" s="158" t="s">
        <v>169</v>
      </c>
      <c r="C3" s="158"/>
      <c r="D3" s="158"/>
      <c r="E3" s="159" t="s">
        <v>161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U3" s="158" t="s">
        <v>169</v>
      </c>
      <c r="V3" s="158"/>
      <c r="W3" s="158"/>
      <c r="X3" s="159" t="s">
        <v>190</v>
      </c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74"/>
      <c r="AN3" s="158" t="s">
        <v>169</v>
      </c>
      <c r="AO3" s="158"/>
      <c r="AP3" s="158"/>
      <c r="AQ3" s="159" t="s">
        <v>204</v>
      </c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74"/>
      <c r="BE3" s="158" t="s">
        <v>169</v>
      </c>
      <c r="BF3" s="158"/>
      <c r="BG3" s="158"/>
      <c r="BH3" s="159" t="s">
        <v>223</v>
      </c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74"/>
      <c r="BZ3" s="158" t="s">
        <v>169</v>
      </c>
      <c r="CA3" s="158"/>
      <c r="CB3" s="158"/>
      <c r="CC3" s="159" t="s">
        <v>233</v>
      </c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74"/>
      <c r="CU3" s="158" t="s">
        <v>169</v>
      </c>
      <c r="CV3" s="158"/>
      <c r="CW3" s="158"/>
      <c r="CX3" s="159" t="s">
        <v>248</v>
      </c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</row>
    <row r="4" spans="2:122" ht="18.7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74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74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74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74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</row>
    <row r="5" spans="1:122" ht="18.75" customHeight="1">
      <c r="A5" s="146" t="s">
        <v>0</v>
      </c>
      <c r="B5" s="149" t="s">
        <v>27</v>
      </c>
      <c r="C5" s="152" t="s">
        <v>9</v>
      </c>
      <c r="D5" s="153"/>
      <c r="E5" s="149" t="s">
        <v>10</v>
      </c>
      <c r="F5" s="166" t="s">
        <v>170</v>
      </c>
      <c r="G5" s="161"/>
      <c r="H5" s="166" t="s">
        <v>171</v>
      </c>
      <c r="I5" s="161"/>
      <c r="J5" s="166" t="s">
        <v>172</v>
      </c>
      <c r="K5" s="161"/>
      <c r="L5" s="166" t="s">
        <v>173</v>
      </c>
      <c r="M5" s="161"/>
      <c r="N5" s="160" t="s">
        <v>174</v>
      </c>
      <c r="O5" s="161"/>
      <c r="P5" s="160" t="s">
        <v>177</v>
      </c>
      <c r="Q5" s="161"/>
      <c r="R5" s="160" t="s">
        <v>162</v>
      </c>
      <c r="S5" s="161"/>
      <c r="T5" s="146" t="s">
        <v>0</v>
      </c>
      <c r="U5" s="149" t="s">
        <v>27</v>
      </c>
      <c r="V5" s="152" t="s">
        <v>9</v>
      </c>
      <c r="W5" s="153"/>
      <c r="X5" s="149" t="s">
        <v>10</v>
      </c>
      <c r="Y5" s="166" t="s">
        <v>184</v>
      </c>
      <c r="Z5" s="161"/>
      <c r="AA5" s="166" t="s">
        <v>185</v>
      </c>
      <c r="AB5" s="161"/>
      <c r="AC5" s="166" t="s">
        <v>186</v>
      </c>
      <c r="AD5" s="161"/>
      <c r="AE5" s="166" t="s">
        <v>187</v>
      </c>
      <c r="AF5" s="161"/>
      <c r="AG5" s="160" t="s">
        <v>188</v>
      </c>
      <c r="AH5" s="161"/>
      <c r="AI5" s="160" t="s">
        <v>189</v>
      </c>
      <c r="AJ5" s="161"/>
      <c r="AK5" s="160" t="s">
        <v>162</v>
      </c>
      <c r="AL5" s="161"/>
      <c r="AM5" s="146" t="s">
        <v>0</v>
      </c>
      <c r="AN5" s="149" t="s">
        <v>27</v>
      </c>
      <c r="AO5" s="152" t="s">
        <v>9</v>
      </c>
      <c r="AP5" s="153"/>
      <c r="AQ5" s="149" t="s">
        <v>10</v>
      </c>
      <c r="AR5" s="166" t="s">
        <v>198</v>
      </c>
      <c r="AS5" s="161"/>
      <c r="AT5" s="166" t="s">
        <v>199</v>
      </c>
      <c r="AU5" s="161"/>
      <c r="AV5" s="166" t="s">
        <v>200</v>
      </c>
      <c r="AW5" s="161"/>
      <c r="AX5" s="166" t="s">
        <v>201</v>
      </c>
      <c r="AY5" s="161"/>
      <c r="AZ5" s="160" t="s">
        <v>205</v>
      </c>
      <c r="BA5" s="161"/>
      <c r="BB5" s="160" t="s">
        <v>162</v>
      </c>
      <c r="BC5" s="161"/>
      <c r="BD5" s="146" t="s">
        <v>0</v>
      </c>
      <c r="BE5" s="149" t="s">
        <v>27</v>
      </c>
      <c r="BF5" s="152" t="s">
        <v>9</v>
      </c>
      <c r="BG5" s="153"/>
      <c r="BH5" s="149" t="s">
        <v>10</v>
      </c>
      <c r="BI5" s="166" t="s">
        <v>215</v>
      </c>
      <c r="BJ5" s="167"/>
      <c r="BK5" s="166" t="s">
        <v>216</v>
      </c>
      <c r="BL5" s="161"/>
      <c r="BM5" s="166" t="s">
        <v>218</v>
      </c>
      <c r="BN5" s="161"/>
      <c r="BO5" s="166" t="s">
        <v>219</v>
      </c>
      <c r="BP5" s="161"/>
      <c r="BQ5" s="160" t="s">
        <v>220</v>
      </c>
      <c r="BR5" s="161"/>
      <c r="BS5" s="160" t="s">
        <v>221</v>
      </c>
      <c r="BT5" s="161"/>
      <c r="BU5" s="160" t="s">
        <v>222</v>
      </c>
      <c r="BV5" s="161"/>
      <c r="BW5" s="160" t="s">
        <v>162</v>
      </c>
      <c r="BX5" s="161"/>
      <c r="BY5" s="146" t="s">
        <v>0</v>
      </c>
      <c r="BZ5" s="149" t="s">
        <v>27</v>
      </c>
      <c r="CA5" s="152" t="s">
        <v>9</v>
      </c>
      <c r="CB5" s="153"/>
      <c r="CC5" s="149" t="s">
        <v>10</v>
      </c>
      <c r="CD5" s="143" t="s">
        <v>234</v>
      </c>
      <c r="CE5" s="144"/>
      <c r="CF5" s="145" t="s">
        <v>235</v>
      </c>
      <c r="CG5" s="140"/>
      <c r="CH5" s="145" t="s">
        <v>236</v>
      </c>
      <c r="CI5" s="140"/>
      <c r="CJ5" s="145" t="s">
        <v>237</v>
      </c>
      <c r="CK5" s="140"/>
      <c r="CL5" s="139" t="s">
        <v>238</v>
      </c>
      <c r="CM5" s="140"/>
      <c r="CN5" s="139" t="s">
        <v>239</v>
      </c>
      <c r="CO5" s="140"/>
      <c r="CP5" s="139"/>
      <c r="CQ5" s="140"/>
      <c r="CR5" s="139" t="s">
        <v>162</v>
      </c>
      <c r="CS5" s="140"/>
      <c r="CT5" s="146" t="s">
        <v>0</v>
      </c>
      <c r="CU5" s="149" t="s">
        <v>27</v>
      </c>
      <c r="CV5" s="152" t="s">
        <v>9</v>
      </c>
      <c r="CW5" s="153"/>
      <c r="CX5" s="149" t="s">
        <v>10</v>
      </c>
      <c r="CY5" s="143" t="s">
        <v>249</v>
      </c>
      <c r="CZ5" s="144"/>
      <c r="DA5" s="145" t="s">
        <v>250</v>
      </c>
      <c r="DB5" s="140"/>
      <c r="DC5" s="145" t="s">
        <v>251</v>
      </c>
      <c r="DD5" s="140"/>
      <c r="DE5" s="145" t="s">
        <v>252</v>
      </c>
      <c r="DF5" s="140"/>
      <c r="DG5" s="139" t="s">
        <v>253</v>
      </c>
      <c r="DH5" s="140"/>
      <c r="DI5" s="139" t="s">
        <v>254</v>
      </c>
      <c r="DJ5" s="140"/>
      <c r="DK5" s="139"/>
      <c r="DL5" s="140"/>
      <c r="DM5" s="139" t="s">
        <v>257</v>
      </c>
      <c r="DN5" s="140"/>
      <c r="DO5" s="139" t="s">
        <v>259</v>
      </c>
      <c r="DP5" s="140"/>
      <c r="DQ5" s="139" t="s">
        <v>162</v>
      </c>
      <c r="DR5" s="140"/>
    </row>
    <row r="6" spans="1:122" ht="18.75" customHeight="1">
      <c r="A6" s="147"/>
      <c r="B6" s="150"/>
      <c r="C6" s="154"/>
      <c r="D6" s="155"/>
      <c r="E6" s="150"/>
      <c r="F6" s="164">
        <v>2</v>
      </c>
      <c r="G6" s="165"/>
      <c r="H6" s="164">
        <v>3</v>
      </c>
      <c r="I6" s="165"/>
      <c r="J6" s="164">
        <v>2</v>
      </c>
      <c r="K6" s="165"/>
      <c r="L6" s="162">
        <v>2</v>
      </c>
      <c r="M6" s="163"/>
      <c r="N6" s="162">
        <v>4</v>
      </c>
      <c r="O6" s="163"/>
      <c r="P6" s="162">
        <v>2</v>
      </c>
      <c r="Q6" s="163"/>
      <c r="R6" s="160" t="s">
        <v>175</v>
      </c>
      <c r="S6" s="161"/>
      <c r="T6" s="147"/>
      <c r="U6" s="150"/>
      <c r="V6" s="154"/>
      <c r="W6" s="155"/>
      <c r="X6" s="150"/>
      <c r="Y6" s="164">
        <v>3</v>
      </c>
      <c r="Z6" s="165"/>
      <c r="AA6" s="164">
        <v>3</v>
      </c>
      <c r="AB6" s="165"/>
      <c r="AC6" s="164">
        <v>2</v>
      </c>
      <c r="AD6" s="165"/>
      <c r="AE6" s="164">
        <v>2</v>
      </c>
      <c r="AF6" s="165"/>
      <c r="AG6" s="162">
        <v>2</v>
      </c>
      <c r="AH6" s="163"/>
      <c r="AI6" s="162">
        <v>3</v>
      </c>
      <c r="AJ6" s="163"/>
      <c r="AK6" s="160"/>
      <c r="AL6" s="161"/>
      <c r="AM6" s="147"/>
      <c r="AN6" s="150"/>
      <c r="AO6" s="154"/>
      <c r="AP6" s="155"/>
      <c r="AQ6" s="150"/>
      <c r="AR6" s="164">
        <v>3</v>
      </c>
      <c r="AS6" s="165"/>
      <c r="AT6" s="164">
        <v>3</v>
      </c>
      <c r="AU6" s="165"/>
      <c r="AV6" s="164">
        <v>3</v>
      </c>
      <c r="AW6" s="165"/>
      <c r="AX6" s="164">
        <v>3</v>
      </c>
      <c r="AY6" s="165"/>
      <c r="AZ6" s="162">
        <v>4</v>
      </c>
      <c r="BA6" s="163"/>
      <c r="BB6" s="160" t="s">
        <v>202</v>
      </c>
      <c r="BC6" s="161"/>
      <c r="BD6" s="147"/>
      <c r="BE6" s="150"/>
      <c r="BF6" s="154"/>
      <c r="BG6" s="155"/>
      <c r="BH6" s="150"/>
      <c r="BI6" s="164">
        <v>4</v>
      </c>
      <c r="BJ6" s="165"/>
      <c r="BK6" s="164">
        <v>3</v>
      </c>
      <c r="BL6" s="165"/>
      <c r="BM6" s="164">
        <v>2</v>
      </c>
      <c r="BN6" s="165"/>
      <c r="BO6" s="162">
        <v>2</v>
      </c>
      <c r="BP6" s="163"/>
      <c r="BQ6" s="162">
        <v>3</v>
      </c>
      <c r="BR6" s="163"/>
      <c r="BS6" s="162">
        <v>3</v>
      </c>
      <c r="BT6" s="163"/>
      <c r="BU6" s="162">
        <v>3</v>
      </c>
      <c r="BV6" s="163"/>
      <c r="BW6" s="160" t="s">
        <v>214</v>
      </c>
      <c r="BX6" s="161"/>
      <c r="BY6" s="147"/>
      <c r="BZ6" s="150"/>
      <c r="CA6" s="154"/>
      <c r="CB6" s="155"/>
      <c r="CC6" s="150"/>
      <c r="CD6" s="141">
        <v>2</v>
      </c>
      <c r="CE6" s="142"/>
      <c r="CF6" s="141">
        <v>3</v>
      </c>
      <c r="CG6" s="142"/>
      <c r="CH6" s="141">
        <v>2</v>
      </c>
      <c r="CI6" s="142"/>
      <c r="CJ6" s="139">
        <v>4</v>
      </c>
      <c r="CK6" s="140"/>
      <c r="CL6" s="139">
        <v>2</v>
      </c>
      <c r="CM6" s="140"/>
      <c r="CN6" s="139">
        <v>2</v>
      </c>
      <c r="CO6" s="140"/>
      <c r="CP6" s="139"/>
      <c r="CQ6" s="140"/>
      <c r="CR6" s="139" t="s">
        <v>240</v>
      </c>
      <c r="CS6" s="140"/>
      <c r="CT6" s="147"/>
      <c r="CU6" s="150"/>
      <c r="CV6" s="154"/>
      <c r="CW6" s="155"/>
      <c r="CX6" s="150"/>
      <c r="CY6" s="141">
        <v>2</v>
      </c>
      <c r="CZ6" s="142"/>
      <c r="DA6" s="141">
        <v>2</v>
      </c>
      <c r="DB6" s="142"/>
      <c r="DC6" s="141">
        <v>3</v>
      </c>
      <c r="DD6" s="142"/>
      <c r="DE6" s="139">
        <v>3</v>
      </c>
      <c r="DF6" s="140"/>
      <c r="DG6" s="139">
        <v>2</v>
      </c>
      <c r="DH6" s="140"/>
      <c r="DI6" s="139">
        <v>2</v>
      </c>
      <c r="DJ6" s="140"/>
      <c r="DK6" s="139"/>
      <c r="DL6" s="140"/>
      <c r="DM6" s="139">
        <v>2</v>
      </c>
      <c r="DN6" s="140"/>
      <c r="DO6" s="139">
        <v>3</v>
      </c>
      <c r="DP6" s="140"/>
      <c r="DQ6" s="139" t="s">
        <v>262</v>
      </c>
      <c r="DR6" s="140"/>
    </row>
    <row r="7" spans="1:122" ht="18.75" customHeight="1">
      <c r="A7" s="148"/>
      <c r="B7" s="151"/>
      <c r="C7" s="156"/>
      <c r="D7" s="157"/>
      <c r="E7" s="151"/>
      <c r="F7" s="76" t="s">
        <v>163</v>
      </c>
      <c r="G7" s="77" t="s">
        <v>164</v>
      </c>
      <c r="H7" s="76" t="s">
        <v>163</v>
      </c>
      <c r="I7" s="77" t="s">
        <v>164</v>
      </c>
      <c r="J7" s="76" t="s">
        <v>163</v>
      </c>
      <c r="K7" s="77" t="s">
        <v>164</v>
      </c>
      <c r="L7" s="76" t="s">
        <v>163</v>
      </c>
      <c r="M7" s="77" t="s">
        <v>164</v>
      </c>
      <c r="N7" s="77"/>
      <c r="O7" s="77"/>
      <c r="P7" s="77"/>
      <c r="Q7" s="77"/>
      <c r="R7" s="76" t="s">
        <v>163</v>
      </c>
      <c r="S7" s="77" t="s">
        <v>164</v>
      </c>
      <c r="T7" s="148"/>
      <c r="U7" s="151"/>
      <c r="V7" s="156"/>
      <c r="W7" s="157"/>
      <c r="X7" s="151"/>
      <c r="Y7" s="76" t="s">
        <v>163</v>
      </c>
      <c r="Z7" s="77" t="s">
        <v>164</v>
      </c>
      <c r="AA7" s="76" t="s">
        <v>163</v>
      </c>
      <c r="AB7" s="77" t="s">
        <v>164</v>
      </c>
      <c r="AC7" s="76" t="s">
        <v>163</v>
      </c>
      <c r="AD7" s="77" t="s">
        <v>164</v>
      </c>
      <c r="AE7" s="76" t="s">
        <v>163</v>
      </c>
      <c r="AF7" s="77" t="s">
        <v>164</v>
      </c>
      <c r="AG7" s="76" t="s">
        <v>163</v>
      </c>
      <c r="AH7" s="77" t="s">
        <v>164</v>
      </c>
      <c r="AI7" s="76" t="s">
        <v>163</v>
      </c>
      <c r="AJ7" s="77" t="s">
        <v>164</v>
      </c>
      <c r="AK7" s="76" t="s">
        <v>163</v>
      </c>
      <c r="AL7" s="77" t="s">
        <v>164</v>
      </c>
      <c r="AM7" s="148"/>
      <c r="AN7" s="151"/>
      <c r="AO7" s="156"/>
      <c r="AP7" s="157"/>
      <c r="AQ7" s="151"/>
      <c r="AR7" s="76" t="s">
        <v>163</v>
      </c>
      <c r="AS7" s="77" t="s">
        <v>164</v>
      </c>
      <c r="AT7" s="76" t="s">
        <v>163</v>
      </c>
      <c r="AU7" s="77" t="s">
        <v>164</v>
      </c>
      <c r="AV7" s="76" t="s">
        <v>163</v>
      </c>
      <c r="AW7" s="77" t="s">
        <v>164</v>
      </c>
      <c r="AX7" s="76" t="s">
        <v>163</v>
      </c>
      <c r="AY7" s="77" t="s">
        <v>164</v>
      </c>
      <c r="AZ7" s="76" t="s">
        <v>163</v>
      </c>
      <c r="BA7" s="77" t="s">
        <v>164</v>
      </c>
      <c r="BB7" s="76" t="s">
        <v>163</v>
      </c>
      <c r="BC7" s="77" t="s">
        <v>164</v>
      </c>
      <c r="BD7" s="148"/>
      <c r="BE7" s="151"/>
      <c r="BF7" s="156"/>
      <c r="BG7" s="157"/>
      <c r="BH7" s="151"/>
      <c r="BI7" s="76" t="s">
        <v>163</v>
      </c>
      <c r="BJ7" s="77" t="s">
        <v>164</v>
      </c>
      <c r="BK7" s="76" t="s">
        <v>163</v>
      </c>
      <c r="BL7" s="77" t="s">
        <v>164</v>
      </c>
      <c r="BM7" s="76" t="s">
        <v>163</v>
      </c>
      <c r="BN7" s="77" t="s">
        <v>164</v>
      </c>
      <c r="BO7" s="76" t="s">
        <v>163</v>
      </c>
      <c r="BP7" s="77" t="s">
        <v>164</v>
      </c>
      <c r="BQ7" s="76" t="s">
        <v>163</v>
      </c>
      <c r="BR7" s="77" t="s">
        <v>164</v>
      </c>
      <c r="BS7" s="76" t="s">
        <v>163</v>
      </c>
      <c r="BT7" s="77" t="s">
        <v>164</v>
      </c>
      <c r="BU7" s="76" t="s">
        <v>163</v>
      </c>
      <c r="BV7" s="77" t="s">
        <v>164</v>
      </c>
      <c r="BW7" s="76" t="s">
        <v>163</v>
      </c>
      <c r="BX7" s="77" t="s">
        <v>164</v>
      </c>
      <c r="BY7" s="148"/>
      <c r="BZ7" s="151"/>
      <c r="CA7" s="156"/>
      <c r="CB7" s="157"/>
      <c r="CC7" s="151"/>
      <c r="CD7" s="76" t="s">
        <v>163</v>
      </c>
      <c r="CE7" s="77" t="s">
        <v>164</v>
      </c>
      <c r="CF7" s="76" t="s">
        <v>163</v>
      </c>
      <c r="CG7" s="77" t="s">
        <v>164</v>
      </c>
      <c r="CH7" s="76" t="s">
        <v>163</v>
      </c>
      <c r="CI7" s="77" t="s">
        <v>164</v>
      </c>
      <c r="CJ7" s="76" t="s">
        <v>163</v>
      </c>
      <c r="CK7" s="77" t="s">
        <v>164</v>
      </c>
      <c r="CL7" s="76" t="s">
        <v>163</v>
      </c>
      <c r="CM7" s="77" t="s">
        <v>164</v>
      </c>
      <c r="CN7" s="76" t="s">
        <v>163</v>
      </c>
      <c r="CO7" s="77" t="s">
        <v>164</v>
      </c>
      <c r="CP7" s="76" t="s">
        <v>163</v>
      </c>
      <c r="CQ7" s="77" t="s">
        <v>164</v>
      </c>
      <c r="CR7" s="76" t="s">
        <v>163</v>
      </c>
      <c r="CS7" s="77" t="s">
        <v>164</v>
      </c>
      <c r="CT7" s="148"/>
      <c r="CU7" s="151"/>
      <c r="CV7" s="156"/>
      <c r="CW7" s="157"/>
      <c r="CX7" s="151"/>
      <c r="CY7" s="76" t="s">
        <v>163</v>
      </c>
      <c r="CZ7" s="77" t="s">
        <v>164</v>
      </c>
      <c r="DA7" s="76" t="s">
        <v>163</v>
      </c>
      <c r="DB7" s="77" t="s">
        <v>164</v>
      </c>
      <c r="DC7" s="76" t="s">
        <v>163</v>
      </c>
      <c r="DD7" s="77" t="s">
        <v>164</v>
      </c>
      <c r="DE7" s="76" t="s">
        <v>163</v>
      </c>
      <c r="DF7" s="77" t="s">
        <v>164</v>
      </c>
      <c r="DG7" s="76" t="s">
        <v>163</v>
      </c>
      <c r="DH7" s="77" t="s">
        <v>164</v>
      </c>
      <c r="DI7" s="76" t="s">
        <v>163</v>
      </c>
      <c r="DJ7" s="77" t="s">
        <v>164</v>
      </c>
      <c r="DK7" s="76" t="s">
        <v>163</v>
      </c>
      <c r="DL7" s="77" t="s">
        <v>164</v>
      </c>
      <c r="DM7" s="76" t="s">
        <v>163</v>
      </c>
      <c r="DN7" s="77" t="s">
        <v>164</v>
      </c>
      <c r="DO7" s="76" t="s">
        <v>163</v>
      </c>
      <c r="DP7" s="77" t="s">
        <v>164</v>
      </c>
      <c r="DQ7" s="76" t="s">
        <v>163</v>
      </c>
      <c r="DR7" s="77" t="s">
        <v>164</v>
      </c>
    </row>
    <row r="8" spans="1:122" ht="18.75" customHeight="1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78">
        <f>'Ky 1'!M8</f>
        <v>7</v>
      </c>
      <c r="G8" s="77"/>
      <c r="H8" s="78">
        <f>'Ky 1'!AA8</f>
        <v>5</v>
      </c>
      <c r="I8" s="77"/>
      <c r="J8" s="78">
        <f>'Ky 1'!AO8</f>
        <v>6</v>
      </c>
      <c r="K8" s="77"/>
      <c r="L8" s="78">
        <f>'Ky 1'!BC8</f>
        <v>9</v>
      </c>
      <c r="M8" s="77"/>
      <c r="N8" s="78">
        <f>'Ky 1'!BQ8</f>
        <v>5</v>
      </c>
      <c r="O8" s="77"/>
      <c r="P8" s="78">
        <f>'Ky 1'!CE8</f>
        <v>7</v>
      </c>
      <c r="Q8" s="88"/>
      <c r="R8" s="80">
        <f>ROUND((MAX(F8:G8)*2+MAX(H8:I8)*3+MAX(J8:K8)*2+MAX(L8:M8)*2+MAX(N8:O8)*4+MAX(P8:Q8)*2)/15,2)</f>
        <v>6.2</v>
      </c>
      <c r="S8" s="77"/>
      <c r="T8" s="24">
        <v>1</v>
      </c>
      <c r="U8" s="58" t="s">
        <v>43</v>
      </c>
      <c r="V8" s="55" t="s">
        <v>44</v>
      </c>
      <c r="W8" s="56" t="s">
        <v>37</v>
      </c>
      <c r="X8" s="57" t="s">
        <v>108</v>
      </c>
      <c r="Y8" s="78">
        <f>'Ky 2'!M8</f>
        <v>5</v>
      </c>
      <c r="Z8" s="77"/>
      <c r="AA8" s="78">
        <f>'Ky 2'!AA8</f>
        <v>6</v>
      </c>
      <c r="AB8" s="77"/>
      <c r="AC8" s="78">
        <f>'Ky 2'!AO8</f>
        <v>8</v>
      </c>
      <c r="AD8" s="77"/>
      <c r="AE8" s="78">
        <f>'Ky 2'!BC8</f>
        <v>6</v>
      </c>
      <c r="AF8" s="77"/>
      <c r="AG8" s="78">
        <f>'Ky 2'!BQ8</f>
        <v>8</v>
      </c>
      <c r="AH8" s="77"/>
      <c r="AI8" s="78">
        <f>'Ky 2'!CE8</f>
        <v>5</v>
      </c>
      <c r="AJ8" s="88"/>
      <c r="AK8" s="80"/>
      <c r="AL8" s="77"/>
      <c r="AM8" s="24">
        <v>1</v>
      </c>
      <c r="AN8" s="58" t="s">
        <v>43</v>
      </c>
      <c r="AO8" s="55" t="s">
        <v>44</v>
      </c>
      <c r="AP8" s="56" t="s">
        <v>37</v>
      </c>
      <c r="AQ8" s="57" t="s">
        <v>108</v>
      </c>
      <c r="AR8" s="78">
        <f>'kY 3'!BQ8</f>
        <v>7</v>
      </c>
      <c r="AS8" s="77"/>
      <c r="AT8" s="78">
        <f>'kY 3'!AO8</f>
        <v>8</v>
      </c>
      <c r="AU8" s="77"/>
      <c r="AV8" s="78">
        <f>'kY 3'!BC8</f>
        <v>6</v>
      </c>
      <c r="AW8" s="77"/>
      <c r="AX8" s="78">
        <f>'kY 3'!M8</f>
        <v>6</v>
      </c>
      <c r="AY8" s="77"/>
      <c r="AZ8" s="78">
        <f>'kY 3'!AA8</f>
        <v>8</v>
      </c>
      <c r="BA8" s="77"/>
      <c r="BB8" s="80">
        <f>ROUND((MAX(AR8:AS8)*3+MAX(AT8:AU8)*3+MAX(AV8:AW8)*3+MAX(AX8:AY8)*3+MAX(AZ8:BA8)*4)/14,2)</f>
        <v>8.07</v>
      </c>
      <c r="BC8" s="77"/>
      <c r="BD8" s="24">
        <v>1</v>
      </c>
      <c r="BE8" s="58" t="s">
        <v>43</v>
      </c>
      <c r="BF8" s="55" t="s">
        <v>44</v>
      </c>
      <c r="BG8" s="56" t="s">
        <v>37</v>
      </c>
      <c r="BH8" s="57" t="s">
        <v>108</v>
      </c>
      <c r="BI8" s="78">
        <f>'ky 4'!M8</f>
        <v>6</v>
      </c>
      <c r="BJ8" s="77"/>
      <c r="BK8" s="78">
        <f>'ky 4'!AA8</f>
        <v>8</v>
      </c>
      <c r="BL8" s="77"/>
      <c r="BM8" s="78">
        <f>'ky 4'!AO8</f>
        <v>7</v>
      </c>
      <c r="BN8" s="77"/>
      <c r="BO8" s="78">
        <f>'ky 4'!BC8</f>
        <v>6</v>
      </c>
      <c r="BP8" s="77"/>
      <c r="BQ8" s="78">
        <f>'ky 4'!BQ8</f>
        <v>8</v>
      </c>
      <c r="BR8" s="77"/>
      <c r="BS8" s="78">
        <f>'ky 4'!CE8</f>
        <v>5</v>
      </c>
      <c r="BT8" s="77"/>
      <c r="BU8" s="78">
        <f>'ky 4'!CS8</f>
        <v>5</v>
      </c>
      <c r="BV8" s="88"/>
      <c r="BW8" s="80">
        <f>ROUND((MAX(BI8:BJ8)*4+MAX(BK8:BL8)*3+MAX(BM8:BN8)*2+MAX(BO8:BP8)*2+MAX(BQ8:BR8)*3+MAX(BS8:BT8)*3+MAX(BU8:BV8)*3)/20,2)</f>
        <v>6.4</v>
      </c>
      <c r="BX8" s="77"/>
      <c r="BY8" s="24">
        <v>1</v>
      </c>
      <c r="BZ8" s="58" t="s">
        <v>43</v>
      </c>
      <c r="CA8" s="55" t="s">
        <v>44</v>
      </c>
      <c r="CB8" s="56" t="s">
        <v>37</v>
      </c>
      <c r="CC8" s="57" t="s">
        <v>108</v>
      </c>
      <c r="CD8" s="78">
        <f>'ky 5'!M8</f>
        <v>6</v>
      </c>
      <c r="CE8" s="77"/>
      <c r="CF8" s="78">
        <f>'ky 5'!AA8</f>
        <v>8</v>
      </c>
      <c r="CG8" s="77"/>
      <c r="CH8" s="78">
        <f>'ky 5'!AO8</f>
        <v>7</v>
      </c>
      <c r="CI8" s="77"/>
      <c r="CJ8" s="78">
        <f>'ky 5'!BC8</f>
        <v>6</v>
      </c>
      <c r="CK8" s="77"/>
      <c r="CL8" s="78">
        <f>'ky 5'!BQ8</f>
        <v>6</v>
      </c>
      <c r="CM8" s="77"/>
      <c r="CN8" s="78">
        <f>'ky 5'!CE8</f>
        <v>7</v>
      </c>
      <c r="CO8" s="77"/>
      <c r="CP8" s="78">
        <f>'ky 4'!DN8</f>
        <v>0</v>
      </c>
      <c r="CQ8" s="88"/>
      <c r="CR8" s="80">
        <f>ROUND((MAX(CD8:CE8)*4+MAX(CF8:CG8)*3+MAX(CH8:CI8)*2+MAX(CJ8:CK8)*2+MAX(CL8:CM8)*3+MAX(CN8:CO8)*3+MAX(CP8:CQ8)*3)/20,2)</f>
        <v>5.65</v>
      </c>
      <c r="CS8" s="77"/>
      <c r="CT8" s="24">
        <v>1</v>
      </c>
      <c r="CU8" s="58" t="s">
        <v>43</v>
      </c>
      <c r="CV8" s="55" t="s">
        <v>44</v>
      </c>
      <c r="CW8" s="56" t="s">
        <v>37</v>
      </c>
      <c r="CX8" s="57" t="s">
        <v>108</v>
      </c>
      <c r="CY8" s="78">
        <f>'ky 6'!M8</f>
        <v>4</v>
      </c>
      <c r="CZ8" s="77"/>
      <c r="DA8" s="78">
        <f>'ky 6'!AA8</f>
        <v>0</v>
      </c>
      <c r="DB8" s="77"/>
      <c r="DC8" s="78">
        <f>'ky 6'!AO8</f>
        <v>6</v>
      </c>
      <c r="DD8" s="77"/>
      <c r="DE8" s="78">
        <f>'ky 6'!BC8</f>
        <v>8</v>
      </c>
      <c r="DF8" s="77"/>
      <c r="DG8" s="78">
        <f>'ky 6'!BQ8</f>
        <v>0</v>
      </c>
      <c r="DH8" s="77"/>
      <c r="DI8" s="78">
        <f>'ky 6'!CE8</f>
        <v>6</v>
      </c>
      <c r="DJ8" s="77"/>
      <c r="DK8" s="78">
        <f>'ky 4'!EI8</f>
        <v>0</v>
      </c>
      <c r="DL8" s="88"/>
      <c r="DM8" s="105">
        <f>'ky 6'!CS8</f>
        <v>0</v>
      </c>
      <c r="DN8" s="88"/>
      <c r="DO8" s="105">
        <f>'ky 6'!DG8</f>
        <v>0</v>
      </c>
      <c r="DP8" s="88"/>
      <c r="DQ8" s="80">
        <f>ROUND((MAX(CY8:CZ8)*2+MAX(DA8:DB8)*2+MAX(DC8:DD8)*3+MAX(DE8:DF8)*3+MAX(DG8:DH8)*2+MAX(DI8:DJ8)*2+MAX(DM8:DN8)*2+MAX(DO8:DP8)*3)/19,2)</f>
        <v>3.26</v>
      </c>
      <c r="DR8" s="77"/>
    </row>
    <row r="9" spans="1:122" ht="18.75" customHeight="1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78">
        <f>'Ky 1'!M9</f>
        <v>5</v>
      </c>
      <c r="G9" s="77"/>
      <c r="H9" s="78">
        <f>'Ky 1'!AA9</f>
        <v>5</v>
      </c>
      <c r="I9" s="77"/>
      <c r="J9" s="78">
        <f>'Ky 1'!AO9</f>
        <v>6</v>
      </c>
      <c r="K9" s="77"/>
      <c r="L9" s="78">
        <f>'Ky 1'!BC9</f>
        <v>2</v>
      </c>
      <c r="M9" s="78">
        <f>'Ky 1'!BD9</f>
        <v>6</v>
      </c>
      <c r="N9" s="78">
        <f>'Ky 1'!BQ9</f>
        <v>4</v>
      </c>
      <c r="O9" s="78">
        <f>'Ky 1'!BR9</f>
        <v>5</v>
      </c>
      <c r="P9" s="78">
        <f>'Ky 1'!CE9</f>
        <v>8</v>
      </c>
      <c r="Q9" s="88"/>
      <c r="R9" s="80">
        <f aca="true" t="shared" si="0" ref="R9:R30">ROUND((MAX(F9:G9)*2+MAX(H9:I9)*3+MAX(J9:K9)*2+MAX(L9:M9)*2+MAX(N9:O9)*4+MAX(P9:Q9)*2)/15,2)</f>
        <v>5.67</v>
      </c>
      <c r="S9" s="77"/>
      <c r="T9" s="24">
        <v>2</v>
      </c>
      <c r="U9" s="58" t="s">
        <v>45</v>
      </c>
      <c r="V9" s="55" t="s">
        <v>46</v>
      </c>
      <c r="W9" s="56" t="s">
        <v>37</v>
      </c>
      <c r="X9" s="57" t="s">
        <v>109</v>
      </c>
      <c r="Y9" s="78">
        <f>'Ky 2'!M9</f>
        <v>6</v>
      </c>
      <c r="Z9" s="77"/>
      <c r="AA9" s="78">
        <f>'Ky 2'!AA9</f>
        <v>4</v>
      </c>
      <c r="AB9" s="78">
        <f>'Ky 2'!AB9</f>
        <v>5</v>
      </c>
      <c r="AC9" s="78">
        <f>'Ky 2'!AO9</f>
        <v>6</v>
      </c>
      <c r="AD9" s="77"/>
      <c r="AE9" s="78">
        <f>'Ky 2'!BC9</f>
        <v>5</v>
      </c>
      <c r="AF9" s="77"/>
      <c r="AG9" s="78">
        <f>'Ky 2'!BQ9</f>
        <v>5</v>
      </c>
      <c r="AH9" s="77"/>
      <c r="AI9" s="78">
        <f>'Ky 2'!CE9</f>
        <v>7</v>
      </c>
      <c r="AJ9" s="88"/>
      <c r="AK9" s="80"/>
      <c r="AL9" s="77"/>
      <c r="AM9" s="24">
        <v>2</v>
      </c>
      <c r="AN9" s="58" t="s">
        <v>45</v>
      </c>
      <c r="AO9" s="55" t="s">
        <v>46</v>
      </c>
      <c r="AP9" s="56" t="s">
        <v>37</v>
      </c>
      <c r="AQ9" s="57" t="s">
        <v>109</v>
      </c>
      <c r="AR9" s="78">
        <f>'kY 3'!BQ9</f>
        <v>7</v>
      </c>
      <c r="AS9" s="77"/>
      <c r="AT9" s="78">
        <f>'kY 3'!AO9</f>
        <v>7</v>
      </c>
      <c r="AU9" s="77"/>
      <c r="AV9" s="78">
        <f>'kY 3'!BC9</f>
        <v>5</v>
      </c>
      <c r="AW9" s="77"/>
      <c r="AX9" s="78">
        <f>'kY 3'!M9</f>
        <v>6</v>
      </c>
      <c r="AY9" s="77"/>
      <c r="AZ9" s="78">
        <f>'kY 3'!AA9</f>
        <v>7</v>
      </c>
      <c r="BA9" s="77"/>
      <c r="BB9" s="80">
        <f aca="true" t="shared" si="1" ref="BB9:BB30">ROUND((MAX(AR9:AS9)*3+MAX(AT9:AU9)*3+MAX(AV9:AW9)*3+MAX(AX9:AY9)*3+MAX(AZ9:BA9)*4)/14,2)</f>
        <v>7.36</v>
      </c>
      <c r="BC9" s="77"/>
      <c r="BD9" s="24">
        <v>2</v>
      </c>
      <c r="BE9" s="58" t="s">
        <v>45</v>
      </c>
      <c r="BF9" s="55" t="s">
        <v>46</v>
      </c>
      <c r="BG9" s="56" t="s">
        <v>37</v>
      </c>
      <c r="BH9" s="57" t="s">
        <v>109</v>
      </c>
      <c r="BI9" s="78">
        <f>'ky 4'!M9</f>
        <v>5</v>
      </c>
      <c r="BJ9" s="77"/>
      <c r="BK9" s="78">
        <f>'ky 4'!AA9</f>
        <v>7</v>
      </c>
      <c r="BL9" s="77"/>
      <c r="BM9" s="78">
        <f>'ky 4'!AO9</f>
        <v>5</v>
      </c>
      <c r="BN9" s="77"/>
      <c r="BO9" s="78">
        <f>'ky 4'!BC9</f>
        <v>6</v>
      </c>
      <c r="BP9" s="77"/>
      <c r="BQ9" s="78">
        <f>'ky 4'!BQ9</f>
        <v>7</v>
      </c>
      <c r="BR9" s="77"/>
      <c r="BS9" s="78">
        <f>'ky 4'!CE9</f>
        <v>5</v>
      </c>
      <c r="BT9" s="77"/>
      <c r="BU9" s="78">
        <f>'ky 4'!CS9</f>
        <v>6</v>
      </c>
      <c r="BV9" s="88"/>
      <c r="BW9" s="80">
        <f aca="true" t="shared" si="2" ref="BW9:BW30">ROUND((MAX(BI9:BJ9)*4+MAX(BK9:BL9)*3+MAX(BM9:BN9)*2+MAX(BO9:BP9)*2+MAX(BQ9:BR9)*3+MAX(BS9:BT9)*3+MAX(BU9:BV9)*3)/20,2)</f>
        <v>5.85</v>
      </c>
      <c r="BX9" s="77"/>
      <c r="BY9" s="24">
        <v>2</v>
      </c>
      <c r="BZ9" s="58" t="s">
        <v>45</v>
      </c>
      <c r="CA9" s="55" t="s">
        <v>46</v>
      </c>
      <c r="CB9" s="56" t="s">
        <v>37</v>
      </c>
      <c r="CC9" s="57" t="s">
        <v>109</v>
      </c>
      <c r="CD9" s="78">
        <f>'ky 5'!M9</f>
        <v>6</v>
      </c>
      <c r="CE9" s="77"/>
      <c r="CF9" s="78">
        <f>'ky 5'!AA9</f>
        <v>7</v>
      </c>
      <c r="CG9" s="77"/>
      <c r="CH9" s="78">
        <f>'ky 5'!AO9</f>
        <v>7</v>
      </c>
      <c r="CI9" s="77"/>
      <c r="CJ9" s="78">
        <f>'ky 5'!BC9</f>
        <v>6</v>
      </c>
      <c r="CK9" s="77"/>
      <c r="CL9" s="78">
        <f>'ky 5'!BQ9</f>
        <v>7</v>
      </c>
      <c r="CM9" s="77"/>
      <c r="CN9" s="78">
        <f>'ky 5'!CE9</f>
        <v>7</v>
      </c>
      <c r="CO9" s="77"/>
      <c r="CP9" s="78">
        <f>'ky 4'!DN9</f>
        <v>0</v>
      </c>
      <c r="CQ9" s="88"/>
      <c r="CR9" s="80">
        <f aca="true" t="shared" si="3" ref="CR9:CR30">ROUND((MAX(CD9:CE9)*4+MAX(CF9:CG9)*3+MAX(CH9:CI9)*2+MAX(CJ9:CK9)*2+MAX(CL9:CM9)*3+MAX(CN9:CO9)*3+MAX(CP9:CQ9)*3)/20,2)</f>
        <v>5.65</v>
      </c>
      <c r="CS9" s="77"/>
      <c r="CT9" s="24">
        <v>2</v>
      </c>
      <c r="CU9" s="58" t="s">
        <v>45</v>
      </c>
      <c r="CV9" s="55" t="s">
        <v>46</v>
      </c>
      <c r="CW9" s="56" t="s">
        <v>37</v>
      </c>
      <c r="CX9" s="57" t="s">
        <v>109</v>
      </c>
      <c r="CY9" s="78">
        <f>'ky 6'!M9</f>
        <v>6</v>
      </c>
      <c r="CZ9" s="77"/>
      <c r="DA9" s="78">
        <f>'ky 6'!AA9</f>
        <v>6</v>
      </c>
      <c r="DB9" s="77"/>
      <c r="DC9" s="78">
        <f>'ky 6'!AO9</f>
        <v>6</v>
      </c>
      <c r="DD9" s="77"/>
      <c r="DE9" s="78">
        <f>'ky 6'!BC9</f>
        <v>7</v>
      </c>
      <c r="DF9" s="77"/>
      <c r="DG9" s="78">
        <f>'ky 6'!BQ9</f>
        <v>5</v>
      </c>
      <c r="DH9" s="77"/>
      <c r="DI9" s="78">
        <f>'ky 6'!CE9</f>
        <v>6</v>
      </c>
      <c r="DJ9" s="77"/>
      <c r="DK9" s="78">
        <f>'ky 4'!EI9</f>
        <v>0</v>
      </c>
      <c r="DL9" s="88"/>
      <c r="DM9" s="105">
        <f>'ky 6'!CS9</f>
        <v>8</v>
      </c>
      <c r="DN9" s="88"/>
      <c r="DO9" s="105">
        <f>'ky 6'!DG9</f>
        <v>5</v>
      </c>
      <c r="DP9" s="88"/>
      <c r="DQ9" s="80">
        <f aca="true" t="shared" si="4" ref="DQ9:DQ30">ROUND((MAX(CY9:CZ9)*2+MAX(DA9:DB9)*2+MAX(DC9:DD9)*3+MAX(DE9:DF9)*3+MAX(DG9:DH9)*2+MAX(DI9:DJ9)*2+MAX(DM9:DN9)*2+MAX(DO9:DP9)*3)/19,2)</f>
        <v>6.11</v>
      </c>
      <c r="DR9" s="77"/>
    </row>
    <row r="10" spans="1:122" ht="18.75" customHeight="1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78">
        <f>'Ky 1'!M10</f>
        <v>8</v>
      </c>
      <c r="G10" s="77"/>
      <c r="H10" s="78">
        <f>'Ky 1'!AA10</f>
        <v>2</v>
      </c>
      <c r="I10" s="78">
        <f>'Ky 1'!AB10</f>
        <v>6</v>
      </c>
      <c r="J10" s="78">
        <f>'Ky 1'!AO10</f>
        <v>2</v>
      </c>
      <c r="K10" s="78">
        <f>'Ky 1'!AP10</f>
        <v>6</v>
      </c>
      <c r="L10" s="78">
        <f>'Ky 1'!BC10</f>
        <v>2</v>
      </c>
      <c r="M10" s="78">
        <f>'Ky 1'!BD10</f>
        <v>5</v>
      </c>
      <c r="N10" s="78">
        <f>'Ky 1'!BQ10</f>
        <v>2</v>
      </c>
      <c r="O10" s="78">
        <f>'Ky 1'!BR10</f>
        <v>7</v>
      </c>
      <c r="P10" s="78">
        <f>'Ky 1'!CE10</f>
        <v>7</v>
      </c>
      <c r="Q10" s="88"/>
      <c r="R10" s="80">
        <f t="shared" si="0"/>
        <v>6.53</v>
      </c>
      <c r="S10" s="77"/>
      <c r="T10" s="24">
        <v>3</v>
      </c>
      <c r="U10" s="58" t="s">
        <v>47</v>
      </c>
      <c r="V10" s="55" t="s">
        <v>48</v>
      </c>
      <c r="W10" s="56" t="s">
        <v>37</v>
      </c>
      <c r="X10" s="57" t="s">
        <v>110</v>
      </c>
      <c r="Y10" s="78">
        <f>'Ky 2'!M10</f>
        <v>8</v>
      </c>
      <c r="Z10" s="77"/>
      <c r="AA10" s="78">
        <f>'Ky 2'!AA10</f>
        <v>6</v>
      </c>
      <c r="AB10" s="77"/>
      <c r="AC10" s="78">
        <f>'Ky 2'!AO10</f>
        <v>7</v>
      </c>
      <c r="AD10" s="77"/>
      <c r="AE10" s="78">
        <f>'Ky 2'!BC10</f>
        <v>7</v>
      </c>
      <c r="AF10" s="77"/>
      <c r="AG10" s="78">
        <f>'Ky 2'!BQ10</f>
        <v>8</v>
      </c>
      <c r="AH10" s="77"/>
      <c r="AI10" s="78">
        <f>'Ky 2'!CE10</f>
        <v>6</v>
      </c>
      <c r="AJ10" s="88"/>
      <c r="AK10" s="80"/>
      <c r="AL10" s="77"/>
      <c r="AM10" s="24">
        <v>3</v>
      </c>
      <c r="AN10" s="58" t="s">
        <v>47</v>
      </c>
      <c r="AO10" s="55" t="s">
        <v>48</v>
      </c>
      <c r="AP10" s="56" t="s">
        <v>37</v>
      </c>
      <c r="AQ10" s="57" t="s">
        <v>110</v>
      </c>
      <c r="AR10" s="78">
        <f>'kY 3'!BQ10</f>
        <v>8</v>
      </c>
      <c r="AS10" s="77"/>
      <c r="AT10" s="78">
        <f>'kY 3'!AO10</f>
        <v>8</v>
      </c>
      <c r="AU10" s="77"/>
      <c r="AV10" s="78">
        <f>'kY 3'!BC10</f>
        <v>6</v>
      </c>
      <c r="AW10" s="77"/>
      <c r="AX10" s="78">
        <f>'kY 3'!M10</f>
        <v>8</v>
      </c>
      <c r="AY10" s="77"/>
      <c r="AZ10" s="78">
        <f>'kY 3'!AA10</f>
        <v>7</v>
      </c>
      <c r="BA10" s="77"/>
      <c r="BB10" s="80">
        <f t="shared" si="1"/>
        <v>8.43</v>
      </c>
      <c r="BC10" s="77"/>
      <c r="BD10" s="24">
        <v>3</v>
      </c>
      <c r="BE10" s="58" t="s">
        <v>47</v>
      </c>
      <c r="BF10" s="55" t="s">
        <v>48</v>
      </c>
      <c r="BG10" s="56" t="s">
        <v>37</v>
      </c>
      <c r="BH10" s="57" t="s">
        <v>110</v>
      </c>
      <c r="BI10" s="78">
        <f>'ky 4'!M10</f>
        <v>8</v>
      </c>
      <c r="BJ10" s="77"/>
      <c r="BK10" s="78">
        <f>'ky 4'!AA10</f>
        <v>7</v>
      </c>
      <c r="BL10" s="77"/>
      <c r="BM10" s="78">
        <f>'ky 4'!AO10</f>
        <v>5</v>
      </c>
      <c r="BN10" s="77"/>
      <c r="BO10" s="78">
        <f>'ky 4'!BC10</f>
        <v>7</v>
      </c>
      <c r="BP10" s="77"/>
      <c r="BQ10" s="78">
        <f>'ky 4'!BQ10</f>
        <v>8</v>
      </c>
      <c r="BR10" s="77"/>
      <c r="BS10" s="78">
        <f>'ky 4'!CE10</f>
        <v>6</v>
      </c>
      <c r="BT10" s="77"/>
      <c r="BU10" s="78">
        <f>'ky 4'!CS10</f>
        <v>5</v>
      </c>
      <c r="BV10" s="88"/>
      <c r="BW10" s="80">
        <f t="shared" si="2"/>
        <v>6.7</v>
      </c>
      <c r="BX10" s="77"/>
      <c r="BY10" s="24">
        <v>3</v>
      </c>
      <c r="BZ10" s="58" t="s">
        <v>47</v>
      </c>
      <c r="CA10" s="55" t="s">
        <v>48</v>
      </c>
      <c r="CB10" s="56" t="s">
        <v>37</v>
      </c>
      <c r="CC10" s="57" t="s">
        <v>110</v>
      </c>
      <c r="CD10" s="78">
        <f>'ky 5'!M10</f>
        <v>8</v>
      </c>
      <c r="CE10" s="77"/>
      <c r="CF10" s="78">
        <f>'ky 5'!AA10</f>
        <v>7</v>
      </c>
      <c r="CG10" s="77"/>
      <c r="CH10" s="78">
        <f>'ky 5'!AO10</f>
        <v>7</v>
      </c>
      <c r="CI10" s="77"/>
      <c r="CJ10" s="78">
        <f>'ky 5'!BC10</f>
        <v>8</v>
      </c>
      <c r="CK10" s="77"/>
      <c r="CL10" s="78">
        <f>'ky 5'!BQ10</f>
        <v>6</v>
      </c>
      <c r="CM10" s="77"/>
      <c r="CN10" s="78">
        <f>'ky 5'!CE10</f>
        <v>6</v>
      </c>
      <c r="CO10" s="77"/>
      <c r="CP10" s="78">
        <f>'ky 4'!DN10</f>
        <v>0</v>
      </c>
      <c r="CQ10" s="88"/>
      <c r="CR10" s="80">
        <f t="shared" si="3"/>
        <v>5.95</v>
      </c>
      <c r="CS10" s="77"/>
      <c r="CT10" s="24">
        <v>3</v>
      </c>
      <c r="CU10" s="58" t="s">
        <v>47</v>
      </c>
      <c r="CV10" s="55" t="s">
        <v>48</v>
      </c>
      <c r="CW10" s="56" t="s">
        <v>37</v>
      </c>
      <c r="CX10" s="57" t="s">
        <v>110</v>
      </c>
      <c r="CY10" s="78">
        <f>'ky 6'!M10</f>
        <v>6</v>
      </c>
      <c r="CZ10" s="77"/>
      <c r="DA10" s="78">
        <f>'ky 6'!AA10</f>
        <v>6</v>
      </c>
      <c r="DB10" s="77"/>
      <c r="DC10" s="78">
        <f>'ky 6'!AO10</f>
        <v>7</v>
      </c>
      <c r="DD10" s="77"/>
      <c r="DE10" s="78">
        <f>'ky 6'!BC10</f>
        <v>7</v>
      </c>
      <c r="DF10" s="77"/>
      <c r="DG10" s="78">
        <f>'ky 6'!BQ10</f>
        <v>6</v>
      </c>
      <c r="DH10" s="77"/>
      <c r="DI10" s="78">
        <f>'ky 6'!CE10</f>
        <v>8</v>
      </c>
      <c r="DJ10" s="77"/>
      <c r="DK10" s="78">
        <f>'ky 4'!EI10</f>
        <v>0</v>
      </c>
      <c r="DL10" s="88"/>
      <c r="DM10" s="105">
        <f>'ky 6'!CS10</f>
        <v>8</v>
      </c>
      <c r="DN10" s="88"/>
      <c r="DO10" s="105">
        <f>'ky 6'!DG10</f>
        <v>7</v>
      </c>
      <c r="DP10" s="88"/>
      <c r="DQ10" s="80">
        <f t="shared" si="4"/>
        <v>6.89</v>
      </c>
      <c r="DR10" s="77"/>
    </row>
    <row r="11" spans="1:122" ht="18.75" customHeight="1">
      <c r="A11" s="24">
        <v>4</v>
      </c>
      <c r="B11" s="58" t="s">
        <v>50</v>
      </c>
      <c r="C11" s="55" t="s">
        <v>35</v>
      </c>
      <c r="D11" s="56" t="s">
        <v>38</v>
      </c>
      <c r="E11" s="57" t="s">
        <v>112</v>
      </c>
      <c r="F11" s="78">
        <f>'Ky 1'!M12</f>
        <v>5</v>
      </c>
      <c r="G11" s="77"/>
      <c r="H11" s="78">
        <f>'Ky 1'!AA12</f>
        <v>5</v>
      </c>
      <c r="I11" s="77"/>
      <c r="J11" s="78">
        <f>'Ky 1'!AO12</f>
        <v>5</v>
      </c>
      <c r="K11" s="77"/>
      <c r="L11" s="78">
        <f>'Ky 1'!BC12</f>
        <v>6</v>
      </c>
      <c r="M11" s="77"/>
      <c r="N11" s="78">
        <f>'Ky 1'!BQ12</f>
        <v>5</v>
      </c>
      <c r="O11" s="77"/>
      <c r="P11" s="78">
        <f>'Ky 1'!CE12</f>
        <v>7</v>
      </c>
      <c r="Q11" s="88"/>
      <c r="R11" s="80">
        <f t="shared" si="0"/>
        <v>5.4</v>
      </c>
      <c r="S11" s="77"/>
      <c r="T11" s="24">
        <v>4</v>
      </c>
      <c r="U11" s="58" t="s">
        <v>50</v>
      </c>
      <c r="V11" s="55" t="s">
        <v>35</v>
      </c>
      <c r="W11" s="56" t="s">
        <v>38</v>
      </c>
      <c r="X11" s="57" t="s">
        <v>112</v>
      </c>
      <c r="Y11" s="78">
        <f>'Ky 2'!M11</f>
        <v>5</v>
      </c>
      <c r="Z11" s="77"/>
      <c r="AA11" s="78">
        <f>'Ky 2'!AA11</f>
        <v>4</v>
      </c>
      <c r="AB11" s="78">
        <f>'Ky 2'!AB11</f>
        <v>5</v>
      </c>
      <c r="AC11" s="78">
        <f>'Ky 2'!AO11</f>
        <v>5</v>
      </c>
      <c r="AD11" s="77"/>
      <c r="AE11" s="78">
        <f>'Ky 2'!BC11</f>
        <v>4</v>
      </c>
      <c r="AF11" s="78">
        <f>'Ky 2'!BD11</f>
        <v>5</v>
      </c>
      <c r="AG11" s="78">
        <f>'Ky 2'!BQ11</f>
        <v>6</v>
      </c>
      <c r="AH11" s="77"/>
      <c r="AI11" s="78">
        <f>'Ky 2'!CE11</f>
        <v>6</v>
      </c>
      <c r="AJ11" s="88"/>
      <c r="AK11" s="80"/>
      <c r="AL11" s="77"/>
      <c r="AM11" s="24">
        <v>4</v>
      </c>
      <c r="AN11" s="58" t="s">
        <v>50</v>
      </c>
      <c r="AO11" s="55" t="s">
        <v>35</v>
      </c>
      <c r="AP11" s="56" t="s">
        <v>38</v>
      </c>
      <c r="AQ11" s="57" t="s">
        <v>112</v>
      </c>
      <c r="AR11" s="78">
        <f>'kY 3'!BQ11</f>
        <v>2</v>
      </c>
      <c r="AS11" s="78">
        <f>'kY 3'!BR11</f>
        <v>5</v>
      </c>
      <c r="AT11" s="78">
        <f>'kY 3'!AO11</f>
        <v>2</v>
      </c>
      <c r="AU11" s="78">
        <f>'kY 3'!AP11</f>
        <v>6</v>
      </c>
      <c r="AV11" s="78">
        <f>'kY 3'!BC11</f>
        <v>2</v>
      </c>
      <c r="AW11" s="78">
        <f>'kY 3'!BD11</f>
        <v>5</v>
      </c>
      <c r="AX11" s="78">
        <f>'kY 3'!M11</f>
        <v>5</v>
      </c>
      <c r="AY11" s="77"/>
      <c r="AZ11" s="78">
        <f>'kY 3'!AA11</f>
        <v>2</v>
      </c>
      <c r="BA11" s="78">
        <f>'kY 3'!AB11</f>
        <v>6</v>
      </c>
      <c r="BB11" s="80">
        <f t="shared" si="1"/>
        <v>6.21</v>
      </c>
      <c r="BC11" s="77"/>
      <c r="BD11" s="24">
        <v>4</v>
      </c>
      <c r="BE11" s="58" t="s">
        <v>50</v>
      </c>
      <c r="BF11" s="55" t="s">
        <v>35</v>
      </c>
      <c r="BG11" s="56" t="s">
        <v>38</v>
      </c>
      <c r="BH11" s="57" t="s">
        <v>112</v>
      </c>
      <c r="BI11" s="78">
        <f>'ky 4'!M11</f>
        <v>6</v>
      </c>
      <c r="BJ11" s="77"/>
      <c r="BK11" s="78">
        <f>'ky 4'!AA11</f>
        <v>6</v>
      </c>
      <c r="BL11" s="77"/>
      <c r="BM11" s="78">
        <f>'ky 4'!AO11</f>
        <v>6</v>
      </c>
      <c r="BN11" s="77"/>
      <c r="BO11" s="78">
        <f>'ky 4'!BC11</f>
        <v>5</v>
      </c>
      <c r="BP11" s="77"/>
      <c r="BQ11" s="78">
        <f>'ky 4'!BQ11</f>
        <v>7</v>
      </c>
      <c r="BR11" s="77"/>
      <c r="BS11" s="78">
        <f>'ky 4'!CE11</f>
        <v>5</v>
      </c>
      <c r="BT11" s="77"/>
      <c r="BU11" s="78">
        <f>'ky 4'!CS11</f>
        <v>5</v>
      </c>
      <c r="BV11" s="88"/>
      <c r="BW11" s="80">
        <f t="shared" si="2"/>
        <v>5.75</v>
      </c>
      <c r="BX11" s="77"/>
      <c r="BY11" s="24">
        <v>4</v>
      </c>
      <c r="BZ11" s="58" t="s">
        <v>50</v>
      </c>
      <c r="CA11" s="55" t="s">
        <v>35</v>
      </c>
      <c r="CB11" s="56" t="s">
        <v>38</v>
      </c>
      <c r="CC11" s="57" t="s">
        <v>112</v>
      </c>
      <c r="CD11" s="78">
        <f>'ky 5'!M11</f>
        <v>5</v>
      </c>
      <c r="CE11" s="77"/>
      <c r="CF11" s="78">
        <f>'ky 5'!AA11</f>
        <v>7</v>
      </c>
      <c r="CG11" s="77"/>
      <c r="CH11" s="78">
        <f>'ky 5'!AO11</f>
        <v>7</v>
      </c>
      <c r="CI11" s="77"/>
      <c r="CJ11" s="78">
        <f>'ky 5'!BC11</f>
        <v>6</v>
      </c>
      <c r="CK11" s="77"/>
      <c r="CL11" s="78">
        <f>'ky 5'!BQ11</f>
        <v>4</v>
      </c>
      <c r="CM11" s="78">
        <f>'ky 5'!BR11</f>
        <v>6</v>
      </c>
      <c r="CN11" s="78">
        <f>'ky 5'!CE11</f>
        <v>4</v>
      </c>
      <c r="CO11" s="78">
        <f>'ky 5'!CF11</f>
        <v>5</v>
      </c>
      <c r="CP11" s="78">
        <f>'ky 4'!DN11</f>
        <v>0</v>
      </c>
      <c r="CQ11" s="88"/>
      <c r="CR11" s="80">
        <f t="shared" si="3"/>
        <v>5</v>
      </c>
      <c r="CS11" s="77"/>
      <c r="CT11" s="24">
        <v>4</v>
      </c>
      <c r="CU11" s="58" t="s">
        <v>50</v>
      </c>
      <c r="CV11" s="55" t="s">
        <v>35</v>
      </c>
      <c r="CW11" s="56" t="s">
        <v>38</v>
      </c>
      <c r="CX11" s="57" t="s">
        <v>112</v>
      </c>
      <c r="CY11" s="78">
        <f>'ky 6'!M11</f>
        <v>5</v>
      </c>
      <c r="CZ11" s="77"/>
      <c r="DA11" s="78">
        <f>'ky 6'!AA11</f>
        <v>7</v>
      </c>
      <c r="DB11" s="77"/>
      <c r="DC11" s="78">
        <f>'ky 6'!AO11</f>
        <v>6</v>
      </c>
      <c r="DD11" s="77"/>
      <c r="DE11" s="78">
        <f>'ky 6'!BC11</f>
        <v>8</v>
      </c>
      <c r="DF11" s="77"/>
      <c r="DG11" s="78">
        <f>'ky 6'!BQ11</f>
        <v>5</v>
      </c>
      <c r="DH11" s="77"/>
      <c r="DI11" s="78">
        <f>'ky 6'!CE11</f>
        <v>5</v>
      </c>
      <c r="DJ11" s="77"/>
      <c r="DK11" s="78">
        <f>'ky 4'!EI11</f>
        <v>0</v>
      </c>
      <c r="DL11" s="88"/>
      <c r="DM11" s="105">
        <f>'ky 6'!CS11</f>
        <v>7</v>
      </c>
      <c r="DN11" s="88"/>
      <c r="DO11" s="105">
        <f>'ky 6'!DG11</f>
        <v>7</v>
      </c>
      <c r="DP11" s="88"/>
      <c r="DQ11" s="80">
        <f t="shared" si="4"/>
        <v>6.37</v>
      </c>
      <c r="DR11" s="77"/>
    </row>
    <row r="12" spans="1:122" ht="18.75" customHeight="1">
      <c r="A12" s="24">
        <v>5</v>
      </c>
      <c r="B12" s="58" t="s">
        <v>51</v>
      </c>
      <c r="C12" s="55" t="s">
        <v>52</v>
      </c>
      <c r="D12" s="56" t="s">
        <v>53</v>
      </c>
      <c r="E12" s="57" t="s">
        <v>113</v>
      </c>
      <c r="F12" s="78">
        <f>'Ky 1'!M13</f>
        <v>6</v>
      </c>
      <c r="G12" s="77"/>
      <c r="H12" s="78">
        <f>'Ky 1'!AA13</f>
        <v>5</v>
      </c>
      <c r="I12" s="77"/>
      <c r="J12" s="78">
        <f>'Ky 1'!AO13</f>
        <v>6</v>
      </c>
      <c r="K12" s="77"/>
      <c r="L12" s="78">
        <f>'Ky 1'!BC13</f>
        <v>6</v>
      </c>
      <c r="M12" s="77"/>
      <c r="N12" s="78">
        <f>'Ky 1'!BQ13</f>
        <v>5</v>
      </c>
      <c r="O12" s="77"/>
      <c r="P12" s="78">
        <f>'Ky 1'!CE13</f>
        <v>7</v>
      </c>
      <c r="Q12" s="88"/>
      <c r="R12" s="80">
        <f t="shared" si="0"/>
        <v>5.67</v>
      </c>
      <c r="S12" s="77"/>
      <c r="T12" s="24">
        <v>5</v>
      </c>
      <c r="U12" s="58" t="s">
        <v>51</v>
      </c>
      <c r="V12" s="55" t="s">
        <v>52</v>
      </c>
      <c r="W12" s="56" t="s">
        <v>53</v>
      </c>
      <c r="X12" s="57" t="s">
        <v>113</v>
      </c>
      <c r="Y12" s="78">
        <f>'Ky 2'!M12</f>
        <v>7</v>
      </c>
      <c r="Z12" s="77"/>
      <c r="AA12" s="78">
        <f>'Ky 2'!AA12</f>
        <v>5</v>
      </c>
      <c r="AB12" s="77"/>
      <c r="AC12" s="78">
        <f>'Ky 2'!AO12</f>
        <v>6</v>
      </c>
      <c r="AD12" s="77"/>
      <c r="AE12" s="78">
        <f>'Ky 2'!BC12</f>
        <v>6</v>
      </c>
      <c r="AF12" s="77"/>
      <c r="AG12" s="78">
        <f>'Ky 2'!BQ12</f>
        <v>8</v>
      </c>
      <c r="AH12" s="77"/>
      <c r="AI12" s="78">
        <f>'Ky 2'!CE12</f>
        <v>8</v>
      </c>
      <c r="AJ12" s="88"/>
      <c r="AK12" s="80"/>
      <c r="AL12" s="77"/>
      <c r="AM12" s="24">
        <v>5</v>
      </c>
      <c r="AN12" s="58" t="s">
        <v>51</v>
      </c>
      <c r="AO12" s="55" t="s">
        <v>52</v>
      </c>
      <c r="AP12" s="56" t="s">
        <v>53</v>
      </c>
      <c r="AQ12" s="57" t="s">
        <v>113</v>
      </c>
      <c r="AR12" s="78">
        <f>'kY 3'!BQ12</f>
        <v>7</v>
      </c>
      <c r="AS12" s="77"/>
      <c r="AT12" s="78">
        <f>'kY 3'!AO12</f>
        <v>8</v>
      </c>
      <c r="AU12" s="77"/>
      <c r="AV12" s="78">
        <f>'kY 3'!BC12</f>
        <v>5</v>
      </c>
      <c r="AW12" s="77"/>
      <c r="AX12" s="78">
        <f>'kY 3'!M12</f>
        <v>8</v>
      </c>
      <c r="AY12" s="77"/>
      <c r="AZ12" s="78">
        <f>'kY 3'!AA12</f>
        <v>7</v>
      </c>
      <c r="BA12" s="77"/>
      <c r="BB12" s="80">
        <f t="shared" si="1"/>
        <v>8</v>
      </c>
      <c r="BC12" s="77"/>
      <c r="BD12" s="24">
        <v>5</v>
      </c>
      <c r="BE12" s="58" t="s">
        <v>51</v>
      </c>
      <c r="BF12" s="55" t="s">
        <v>52</v>
      </c>
      <c r="BG12" s="56" t="s">
        <v>53</v>
      </c>
      <c r="BH12" s="57" t="s">
        <v>113</v>
      </c>
      <c r="BI12" s="78">
        <f>'ky 4'!M12</f>
        <v>0</v>
      </c>
      <c r="BJ12" s="77"/>
      <c r="BK12" s="78">
        <f>'ky 4'!AA12</f>
        <v>0</v>
      </c>
      <c r="BL12" s="77"/>
      <c r="BM12" s="78">
        <f>'ky 4'!AO12</f>
        <v>1</v>
      </c>
      <c r="BN12" s="77"/>
      <c r="BO12" s="78">
        <f>'ky 4'!BC12</f>
        <v>0</v>
      </c>
      <c r="BP12" s="77"/>
      <c r="BQ12" s="78">
        <f>'ky 4'!BQ12</f>
        <v>0</v>
      </c>
      <c r="BR12" s="77"/>
      <c r="BS12" s="78">
        <f>'ky 4'!CE12</f>
        <v>0</v>
      </c>
      <c r="BT12" s="77"/>
      <c r="BU12" s="78">
        <f>'ky 4'!CS12</f>
        <v>0</v>
      </c>
      <c r="BV12" s="88"/>
      <c r="BW12" s="80">
        <f t="shared" si="2"/>
        <v>0.1</v>
      </c>
      <c r="BX12" s="77"/>
      <c r="BY12" s="24">
        <v>5</v>
      </c>
      <c r="BZ12" s="58" t="s">
        <v>51</v>
      </c>
      <c r="CA12" s="55" t="s">
        <v>52</v>
      </c>
      <c r="CB12" s="56" t="s">
        <v>53</v>
      </c>
      <c r="CC12" s="57" t="s">
        <v>113</v>
      </c>
      <c r="CD12" s="78">
        <f>'ky 5'!M12</f>
        <v>0</v>
      </c>
      <c r="CE12" s="77"/>
      <c r="CF12" s="78">
        <f>'ky 5'!AA12</f>
        <v>0</v>
      </c>
      <c r="CG12" s="77"/>
      <c r="CH12" s="78">
        <f>'ky 5'!AO12</f>
        <v>0</v>
      </c>
      <c r="CI12" s="77"/>
      <c r="CJ12" s="78">
        <f>'ky 5'!BC12</f>
        <v>0</v>
      </c>
      <c r="CK12" s="77"/>
      <c r="CL12" s="78">
        <f>'ky 5'!BQ12</f>
        <v>0</v>
      </c>
      <c r="CM12" s="77"/>
      <c r="CN12" s="78">
        <f>'ky 5'!CE12</f>
        <v>0</v>
      </c>
      <c r="CO12" s="77"/>
      <c r="CP12" s="78">
        <f>'ky 4'!DN12</f>
        <v>0</v>
      </c>
      <c r="CQ12" s="88"/>
      <c r="CR12" s="80">
        <f t="shared" si="3"/>
        <v>0</v>
      </c>
      <c r="CS12" s="77"/>
      <c r="CT12" s="24">
        <v>5</v>
      </c>
      <c r="CU12" s="58" t="s">
        <v>51</v>
      </c>
      <c r="CV12" s="55" t="s">
        <v>52</v>
      </c>
      <c r="CW12" s="56" t="s">
        <v>53</v>
      </c>
      <c r="CX12" s="57" t="s">
        <v>113</v>
      </c>
      <c r="CY12" s="78">
        <f>'ky 6'!M12</f>
        <v>0</v>
      </c>
      <c r="CZ12" s="77"/>
      <c r="DA12" s="78">
        <f>'ky 6'!AA12</f>
        <v>0</v>
      </c>
      <c r="DB12" s="77"/>
      <c r="DC12" s="78">
        <f>'ky 6'!AO12</f>
        <v>0</v>
      </c>
      <c r="DD12" s="77"/>
      <c r="DE12" s="78">
        <f>'ky 6'!BC12</f>
        <v>0</v>
      </c>
      <c r="DF12" s="77"/>
      <c r="DG12" s="78">
        <f>'ky 6'!BQ12</f>
        <v>0</v>
      </c>
      <c r="DH12" s="77"/>
      <c r="DI12" s="78">
        <f>'ky 6'!CE12</f>
        <v>0</v>
      </c>
      <c r="DJ12" s="77"/>
      <c r="DK12" s="78">
        <f>'ky 4'!EI12</f>
        <v>0</v>
      </c>
      <c r="DL12" s="88"/>
      <c r="DM12" s="105">
        <f>'ky 6'!CS12</f>
        <v>0</v>
      </c>
      <c r="DN12" s="88"/>
      <c r="DO12" s="105">
        <f>'ky 6'!DG12</f>
        <v>0</v>
      </c>
      <c r="DP12" s="88"/>
      <c r="DQ12" s="80">
        <f t="shared" si="4"/>
        <v>0</v>
      </c>
      <c r="DR12" s="77"/>
    </row>
    <row r="13" spans="1:122" ht="18.75" customHeight="1">
      <c r="A13" s="24">
        <v>6</v>
      </c>
      <c r="B13" s="58" t="s">
        <v>54</v>
      </c>
      <c r="C13" s="55" t="s">
        <v>34</v>
      </c>
      <c r="D13" s="56" t="s">
        <v>55</v>
      </c>
      <c r="E13" s="57" t="s">
        <v>114</v>
      </c>
      <c r="F13" s="78">
        <f>'Ky 1'!M14</f>
        <v>6</v>
      </c>
      <c r="G13" s="77"/>
      <c r="H13" s="78">
        <f>'Ky 1'!AA14</f>
        <v>3</v>
      </c>
      <c r="I13" s="78">
        <f>'Ky 1'!AB14</f>
        <v>5</v>
      </c>
      <c r="J13" s="78">
        <f>'Ky 1'!AO14</f>
        <v>6</v>
      </c>
      <c r="K13" s="77"/>
      <c r="L13" s="78">
        <f>'Ky 1'!BC14</f>
        <v>7</v>
      </c>
      <c r="M13" s="77"/>
      <c r="N13" s="78">
        <f>'Ky 1'!BQ14</f>
        <v>5</v>
      </c>
      <c r="O13" s="77"/>
      <c r="P13" s="78">
        <f>'Ky 1'!CE14</f>
        <v>6</v>
      </c>
      <c r="Q13" s="88"/>
      <c r="R13" s="80">
        <f t="shared" si="0"/>
        <v>5.67</v>
      </c>
      <c r="S13" s="77"/>
      <c r="T13" s="24">
        <v>6</v>
      </c>
      <c r="U13" s="58" t="s">
        <v>54</v>
      </c>
      <c r="V13" s="55" t="s">
        <v>34</v>
      </c>
      <c r="W13" s="56" t="s">
        <v>55</v>
      </c>
      <c r="X13" s="57" t="s">
        <v>114</v>
      </c>
      <c r="Y13" s="78">
        <f>'Ky 2'!M13</f>
        <v>4</v>
      </c>
      <c r="Z13" s="78">
        <f>'Ky 2'!N13</f>
        <v>6</v>
      </c>
      <c r="AA13" s="78">
        <f>'Ky 2'!AA13</f>
        <v>4</v>
      </c>
      <c r="AB13" s="78">
        <f>'Ky 2'!AB13</f>
        <v>7</v>
      </c>
      <c r="AC13" s="78">
        <f>'Ky 2'!AO13</f>
        <v>7</v>
      </c>
      <c r="AD13" s="77"/>
      <c r="AE13" s="78">
        <f>'Ky 2'!BC13</f>
        <v>6</v>
      </c>
      <c r="AF13" s="77"/>
      <c r="AG13" s="78">
        <f>'Ky 2'!BQ13</f>
        <v>6</v>
      </c>
      <c r="AH13" s="77"/>
      <c r="AI13" s="78">
        <f>'Ky 2'!CE13</f>
        <v>5</v>
      </c>
      <c r="AJ13" s="88"/>
      <c r="AK13" s="80"/>
      <c r="AL13" s="77"/>
      <c r="AM13" s="24">
        <v>6</v>
      </c>
      <c r="AN13" s="58" t="s">
        <v>54</v>
      </c>
      <c r="AO13" s="55" t="s">
        <v>34</v>
      </c>
      <c r="AP13" s="56" t="s">
        <v>55</v>
      </c>
      <c r="AQ13" s="57" t="s">
        <v>114</v>
      </c>
      <c r="AR13" s="78">
        <f>'kY 3'!BQ13</f>
        <v>6</v>
      </c>
      <c r="AS13" s="77"/>
      <c r="AT13" s="78">
        <f>'kY 3'!AO13</f>
        <v>6</v>
      </c>
      <c r="AU13" s="77"/>
      <c r="AV13" s="78">
        <f>'kY 3'!BC13</f>
        <v>5</v>
      </c>
      <c r="AW13" s="77"/>
      <c r="AX13" s="78">
        <f>'kY 3'!M13</f>
        <v>8</v>
      </c>
      <c r="AY13" s="77"/>
      <c r="AZ13" s="78">
        <f>'kY 3'!AA13</f>
        <v>5</v>
      </c>
      <c r="BA13" s="77"/>
      <c r="BB13" s="80">
        <f t="shared" si="1"/>
        <v>6.79</v>
      </c>
      <c r="BC13" s="77"/>
      <c r="BD13" s="24">
        <v>6</v>
      </c>
      <c r="BE13" s="58" t="s">
        <v>54</v>
      </c>
      <c r="BF13" s="55" t="s">
        <v>34</v>
      </c>
      <c r="BG13" s="56" t="s">
        <v>55</v>
      </c>
      <c r="BH13" s="57" t="s">
        <v>114</v>
      </c>
      <c r="BI13" s="78">
        <f>'ky 4'!M13</f>
        <v>7</v>
      </c>
      <c r="BJ13" s="77"/>
      <c r="BK13" s="78">
        <f>'ky 4'!AA13</f>
        <v>7</v>
      </c>
      <c r="BL13" s="77"/>
      <c r="BM13" s="78">
        <f>'ky 4'!AO13</f>
        <v>5</v>
      </c>
      <c r="BN13" s="77"/>
      <c r="BO13" s="78">
        <f>'ky 4'!BC13</f>
        <v>7</v>
      </c>
      <c r="BP13" s="77"/>
      <c r="BQ13" s="78">
        <f>'ky 4'!BQ13</f>
        <v>7</v>
      </c>
      <c r="BR13" s="77"/>
      <c r="BS13" s="78">
        <f>'ky 4'!CE13</f>
        <v>4</v>
      </c>
      <c r="BT13" s="78">
        <f>'ky 4'!CF13</f>
        <v>6</v>
      </c>
      <c r="BU13" s="78">
        <f>'ky 4'!CS13</f>
        <v>5</v>
      </c>
      <c r="BV13" s="88"/>
      <c r="BW13" s="80">
        <f t="shared" si="2"/>
        <v>6.35</v>
      </c>
      <c r="BX13" s="77"/>
      <c r="BY13" s="24">
        <v>6</v>
      </c>
      <c r="BZ13" s="58" t="s">
        <v>54</v>
      </c>
      <c r="CA13" s="55" t="s">
        <v>34</v>
      </c>
      <c r="CB13" s="56" t="s">
        <v>55</v>
      </c>
      <c r="CC13" s="57" t="s">
        <v>114</v>
      </c>
      <c r="CD13" s="78">
        <f>'ky 5'!M13</f>
        <v>6</v>
      </c>
      <c r="CE13" s="77"/>
      <c r="CF13" s="78">
        <f>'ky 5'!AA13</f>
        <v>7</v>
      </c>
      <c r="CG13" s="77"/>
      <c r="CH13" s="78">
        <f>'ky 5'!AO13</f>
        <v>7</v>
      </c>
      <c r="CI13" s="77"/>
      <c r="CJ13" s="78">
        <f>'ky 5'!BC13</f>
        <v>6</v>
      </c>
      <c r="CK13" s="77"/>
      <c r="CL13" s="78">
        <f>'ky 5'!BQ13</f>
        <v>7</v>
      </c>
      <c r="CM13" s="77"/>
      <c r="CN13" s="78">
        <f>'ky 5'!CE13</f>
        <v>7</v>
      </c>
      <c r="CO13" s="77"/>
      <c r="CP13" s="78">
        <f>'ky 4'!DN13</f>
        <v>0</v>
      </c>
      <c r="CQ13" s="88"/>
      <c r="CR13" s="80">
        <f t="shared" si="3"/>
        <v>5.65</v>
      </c>
      <c r="CS13" s="77"/>
      <c r="CT13" s="24">
        <v>6</v>
      </c>
      <c r="CU13" s="58" t="s">
        <v>54</v>
      </c>
      <c r="CV13" s="55" t="s">
        <v>34</v>
      </c>
      <c r="CW13" s="56" t="s">
        <v>55</v>
      </c>
      <c r="CX13" s="57" t="s">
        <v>114</v>
      </c>
      <c r="CY13" s="78">
        <f>'ky 6'!M13</f>
        <v>7</v>
      </c>
      <c r="CZ13" s="77"/>
      <c r="DA13" s="78">
        <f>'ky 6'!AA13</f>
        <v>6</v>
      </c>
      <c r="DB13" s="77"/>
      <c r="DC13" s="78">
        <f>'ky 6'!AO13</f>
        <v>6</v>
      </c>
      <c r="DD13" s="77"/>
      <c r="DE13" s="78">
        <f>'ky 6'!BC13</f>
        <v>8</v>
      </c>
      <c r="DF13" s="77"/>
      <c r="DG13" s="78">
        <f>'ky 6'!BQ13</f>
        <v>5</v>
      </c>
      <c r="DH13" s="77"/>
      <c r="DI13" s="78">
        <f>'ky 6'!CE13</f>
        <v>5</v>
      </c>
      <c r="DJ13" s="77"/>
      <c r="DK13" s="78">
        <f>'ky 4'!EI13</f>
        <v>0</v>
      </c>
      <c r="DL13" s="88"/>
      <c r="DM13" s="105">
        <f>'ky 6'!CS13</f>
        <v>8</v>
      </c>
      <c r="DN13" s="88"/>
      <c r="DO13" s="105">
        <f>'ky 6'!DG13</f>
        <v>7</v>
      </c>
      <c r="DP13" s="88"/>
      <c r="DQ13" s="80">
        <f t="shared" si="4"/>
        <v>6.58</v>
      </c>
      <c r="DR13" s="77"/>
    </row>
    <row r="14" spans="1:122" ht="18.75" customHeight="1">
      <c r="A14" s="24">
        <v>7</v>
      </c>
      <c r="B14" s="58" t="s">
        <v>56</v>
      </c>
      <c r="C14" s="55" t="s">
        <v>57</v>
      </c>
      <c r="D14" s="56" t="s">
        <v>58</v>
      </c>
      <c r="E14" s="57" t="s">
        <v>115</v>
      </c>
      <c r="F14" s="78">
        <f>'Ky 1'!M15</f>
        <v>8</v>
      </c>
      <c r="G14" s="77"/>
      <c r="H14" s="78">
        <f>'Ky 1'!AA15</f>
        <v>5</v>
      </c>
      <c r="I14" s="77"/>
      <c r="J14" s="78">
        <f>'Ky 1'!AO15</f>
        <v>6</v>
      </c>
      <c r="K14" s="77"/>
      <c r="L14" s="78">
        <f>'Ky 1'!BC15</f>
        <v>8</v>
      </c>
      <c r="M14" s="77"/>
      <c r="N14" s="78">
        <f>'Ky 1'!BQ15</f>
        <v>5</v>
      </c>
      <c r="O14" s="77"/>
      <c r="P14" s="78">
        <f>'Ky 1'!CE15</f>
        <v>8</v>
      </c>
      <c r="Q14" s="88"/>
      <c r="R14" s="80">
        <f t="shared" si="0"/>
        <v>6.33</v>
      </c>
      <c r="S14" s="77"/>
      <c r="T14" s="24">
        <v>7</v>
      </c>
      <c r="U14" s="58" t="s">
        <v>56</v>
      </c>
      <c r="V14" s="55" t="s">
        <v>57</v>
      </c>
      <c r="W14" s="56" t="s">
        <v>58</v>
      </c>
      <c r="X14" s="57" t="s">
        <v>115</v>
      </c>
      <c r="Y14" s="78">
        <f>'Ky 2'!M14</f>
        <v>8</v>
      </c>
      <c r="Z14" s="77"/>
      <c r="AA14" s="78">
        <f>'Ky 2'!AA14</f>
        <v>4</v>
      </c>
      <c r="AB14" s="78">
        <f>'Ky 2'!AB14</f>
        <v>6</v>
      </c>
      <c r="AC14" s="78">
        <f>'Ky 2'!AO14</f>
        <v>5</v>
      </c>
      <c r="AD14" s="77"/>
      <c r="AE14" s="78">
        <f>'Ky 2'!BC14</f>
        <v>6</v>
      </c>
      <c r="AF14" s="77"/>
      <c r="AG14" s="78">
        <f>'Ky 2'!BQ14</f>
        <v>8</v>
      </c>
      <c r="AH14" s="77"/>
      <c r="AI14" s="78">
        <f>'Ky 2'!CE14</f>
        <v>7</v>
      </c>
      <c r="AJ14" s="88"/>
      <c r="AK14" s="80"/>
      <c r="AL14" s="77"/>
      <c r="AM14" s="24">
        <v>7</v>
      </c>
      <c r="AN14" s="58" t="s">
        <v>56</v>
      </c>
      <c r="AO14" s="55" t="s">
        <v>57</v>
      </c>
      <c r="AP14" s="56" t="s">
        <v>58</v>
      </c>
      <c r="AQ14" s="57" t="s">
        <v>115</v>
      </c>
      <c r="AR14" s="78">
        <f>'kY 3'!BQ14</f>
        <v>8</v>
      </c>
      <c r="AS14" s="77"/>
      <c r="AT14" s="78">
        <f>'kY 3'!AO14</f>
        <v>7</v>
      </c>
      <c r="AU14" s="77"/>
      <c r="AV14" s="78">
        <f>'kY 3'!BC14</f>
        <v>7</v>
      </c>
      <c r="AW14" s="77"/>
      <c r="AX14" s="78">
        <f>'kY 3'!M14</f>
        <v>8</v>
      </c>
      <c r="AY14" s="77"/>
      <c r="AZ14" s="78">
        <f>'kY 3'!AA14</f>
        <v>7</v>
      </c>
      <c r="BA14" s="77"/>
      <c r="BB14" s="80">
        <f t="shared" si="1"/>
        <v>8.43</v>
      </c>
      <c r="BC14" s="77"/>
      <c r="BD14" s="24">
        <v>7</v>
      </c>
      <c r="BE14" s="58" t="s">
        <v>56</v>
      </c>
      <c r="BF14" s="55" t="s">
        <v>57</v>
      </c>
      <c r="BG14" s="56" t="s">
        <v>58</v>
      </c>
      <c r="BH14" s="57" t="s">
        <v>115</v>
      </c>
      <c r="BI14" s="78">
        <f>'ky 4'!M14</f>
        <v>6</v>
      </c>
      <c r="BJ14" s="77"/>
      <c r="BK14" s="78">
        <f>'ky 4'!AA14</f>
        <v>7</v>
      </c>
      <c r="BL14" s="77"/>
      <c r="BM14" s="78">
        <f>'ky 4'!AO14</f>
        <v>7</v>
      </c>
      <c r="BN14" s="77"/>
      <c r="BO14" s="78">
        <f>'ky 4'!BC14</f>
        <v>7</v>
      </c>
      <c r="BP14" s="77"/>
      <c r="BQ14" s="78">
        <f>'ky 4'!BQ14</f>
        <v>7</v>
      </c>
      <c r="BR14" s="77"/>
      <c r="BS14" s="78">
        <f>'ky 4'!CE14</f>
        <v>6</v>
      </c>
      <c r="BT14" s="77"/>
      <c r="BU14" s="78">
        <f>'ky 4'!CS14</f>
        <v>6</v>
      </c>
      <c r="BV14" s="88"/>
      <c r="BW14" s="80">
        <f t="shared" si="2"/>
        <v>6.5</v>
      </c>
      <c r="BX14" s="77"/>
      <c r="BY14" s="24">
        <v>7</v>
      </c>
      <c r="BZ14" s="58" t="s">
        <v>56</v>
      </c>
      <c r="CA14" s="55" t="s">
        <v>57</v>
      </c>
      <c r="CB14" s="56" t="s">
        <v>58</v>
      </c>
      <c r="CC14" s="57" t="s">
        <v>115</v>
      </c>
      <c r="CD14" s="78">
        <f>'ky 5'!M14</f>
        <v>8</v>
      </c>
      <c r="CE14" s="77"/>
      <c r="CF14" s="78">
        <f>'ky 5'!AA14</f>
        <v>7</v>
      </c>
      <c r="CG14" s="77"/>
      <c r="CH14" s="78">
        <f>'ky 5'!AO14</f>
        <v>7</v>
      </c>
      <c r="CI14" s="77"/>
      <c r="CJ14" s="78">
        <f>'ky 5'!BC14</f>
        <v>8</v>
      </c>
      <c r="CK14" s="77"/>
      <c r="CL14" s="78">
        <f>'ky 5'!BQ14</f>
        <v>8</v>
      </c>
      <c r="CM14" s="77"/>
      <c r="CN14" s="78">
        <f>'ky 5'!CE14</f>
        <v>7</v>
      </c>
      <c r="CO14" s="77"/>
      <c r="CP14" s="78">
        <f>'ky 4'!DN14</f>
        <v>0</v>
      </c>
      <c r="CQ14" s="88"/>
      <c r="CR14" s="80">
        <f t="shared" si="3"/>
        <v>6.4</v>
      </c>
      <c r="CS14" s="77"/>
      <c r="CT14" s="24">
        <v>7</v>
      </c>
      <c r="CU14" s="58" t="s">
        <v>56</v>
      </c>
      <c r="CV14" s="55" t="s">
        <v>57</v>
      </c>
      <c r="CW14" s="56" t="s">
        <v>58</v>
      </c>
      <c r="CX14" s="57" t="s">
        <v>115</v>
      </c>
      <c r="CY14" s="78">
        <f>'ky 6'!M14</f>
        <v>7</v>
      </c>
      <c r="CZ14" s="77"/>
      <c r="DA14" s="78">
        <f>'ky 6'!AA14</f>
        <v>6</v>
      </c>
      <c r="DB14" s="77"/>
      <c r="DC14" s="78">
        <f>'ky 6'!AO14</f>
        <v>7</v>
      </c>
      <c r="DD14" s="77"/>
      <c r="DE14" s="78">
        <f>'ky 6'!BC14</f>
        <v>8</v>
      </c>
      <c r="DF14" s="77"/>
      <c r="DG14" s="78">
        <f>'ky 6'!BQ14</f>
        <v>6</v>
      </c>
      <c r="DH14" s="77"/>
      <c r="DI14" s="78">
        <f>'ky 6'!CE14</f>
        <v>7</v>
      </c>
      <c r="DJ14" s="77"/>
      <c r="DK14" s="78">
        <f>'ky 4'!EI14</f>
        <v>0</v>
      </c>
      <c r="DL14" s="88"/>
      <c r="DM14" s="105">
        <f>'ky 6'!CS14</f>
        <v>8</v>
      </c>
      <c r="DN14" s="88"/>
      <c r="DO14" s="105">
        <f>'ky 6'!DG14</f>
        <v>6</v>
      </c>
      <c r="DP14" s="88"/>
      <c r="DQ14" s="80">
        <f t="shared" si="4"/>
        <v>6.89</v>
      </c>
      <c r="DR14" s="77"/>
    </row>
    <row r="15" spans="1:122" ht="18.75" customHeight="1">
      <c r="A15" s="24">
        <v>8</v>
      </c>
      <c r="B15" s="58" t="s">
        <v>59</v>
      </c>
      <c r="C15" s="55" t="s">
        <v>60</v>
      </c>
      <c r="D15" s="56" t="s">
        <v>61</v>
      </c>
      <c r="E15" s="57" t="s">
        <v>116</v>
      </c>
      <c r="F15" s="78">
        <f>'Ky 1'!M16</f>
        <v>6</v>
      </c>
      <c r="G15" s="77"/>
      <c r="H15" s="78">
        <f>'Ky 1'!AA16</f>
        <v>4</v>
      </c>
      <c r="I15" s="78">
        <f>'Ky 1'!AB16</f>
        <v>6</v>
      </c>
      <c r="J15" s="78">
        <f>'Ky 1'!AO16</f>
        <v>7</v>
      </c>
      <c r="K15" s="77"/>
      <c r="L15" s="78">
        <f>'Ky 1'!BC16</f>
        <v>6</v>
      </c>
      <c r="M15" s="77"/>
      <c r="N15" s="78">
        <f>'Ky 1'!BQ16</f>
        <v>5</v>
      </c>
      <c r="O15" s="77"/>
      <c r="P15" s="78">
        <f>'Ky 1'!CE16</f>
        <v>6</v>
      </c>
      <c r="Q15" s="88"/>
      <c r="R15" s="80">
        <f t="shared" si="0"/>
        <v>5.87</v>
      </c>
      <c r="S15" s="77"/>
      <c r="T15" s="24">
        <v>8</v>
      </c>
      <c r="U15" s="58" t="s">
        <v>59</v>
      </c>
      <c r="V15" s="55" t="s">
        <v>60</v>
      </c>
      <c r="W15" s="56" t="s">
        <v>61</v>
      </c>
      <c r="X15" s="57" t="s">
        <v>116</v>
      </c>
      <c r="Y15" s="78">
        <f>'Ky 2'!M15</f>
        <v>6</v>
      </c>
      <c r="Z15" s="77"/>
      <c r="AA15" s="78">
        <f>'Ky 2'!AA15</f>
        <v>5</v>
      </c>
      <c r="AB15" s="77"/>
      <c r="AC15" s="78">
        <f>'Ky 2'!AO15</f>
        <v>6</v>
      </c>
      <c r="AD15" s="77"/>
      <c r="AE15" s="78">
        <f>'Ky 2'!BC15</f>
        <v>5</v>
      </c>
      <c r="AF15" s="77"/>
      <c r="AG15" s="78">
        <f>'Ky 2'!BQ15</f>
        <v>6</v>
      </c>
      <c r="AH15" s="77"/>
      <c r="AI15" s="78">
        <f>'Ky 2'!CE15</f>
        <v>5</v>
      </c>
      <c r="AJ15" s="88"/>
      <c r="AK15" s="80"/>
      <c r="AL15" s="77"/>
      <c r="AM15" s="24">
        <v>8</v>
      </c>
      <c r="AN15" s="58" t="s">
        <v>59</v>
      </c>
      <c r="AO15" s="55" t="s">
        <v>60</v>
      </c>
      <c r="AP15" s="56" t="s">
        <v>61</v>
      </c>
      <c r="AQ15" s="57" t="s">
        <v>116</v>
      </c>
      <c r="AR15" s="78">
        <f>'kY 3'!BQ15</f>
        <v>8</v>
      </c>
      <c r="AS15" s="77"/>
      <c r="AT15" s="78">
        <f>'kY 3'!AO15</f>
        <v>6</v>
      </c>
      <c r="AU15" s="77"/>
      <c r="AV15" s="78">
        <f>'kY 3'!BC15</f>
        <v>6</v>
      </c>
      <c r="AW15" s="77"/>
      <c r="AX15" s="78">
        <f>'kY 3'!M15</f>
        <v>6</v>
      </c>
      <c r="AY15" s="77"/>
      <c r="AZ15" s="78">
        <f>'kY 3'!AA15</f>
        <v>7</v>
      </c>
      <c r="BA15" s="77"/>
      <c r="BB15" s="80">
        <f t="shared" si="1"/>
        <v>7.57</v>
      </c>
      <c r="BC15" s="77"/>
      <c r="BD15" s="24">
        <v>8</v>
      </c>
      <c r="BE15" s="58" t="s">
        <v>59</v>
      </c>
      <c r="BF15" s="55" t="s">
        <v>60</v>
      </c>
      <c r="BG15" s="56" t="s">
        <v>61</v>
      </c>
      <c r="BH15" s="57" t="s">
        <v>116</v>
      </c>
      <c r="BI15" s="78">
        <f>'ky 4'!M15</f>
        <v>7</v>
      </c>
      <c r="BJ15" s="77"/>
      <c r="BK15" s="78">
        <f>'ky 4'!AA15</f>
        <v>7</v>
      </c>
      <c r="BL15" s="77"/>
      <c r="BM15" s="78">
        <f>'ky 4'!AO15</f>
        <v>6</v>
      </c>
      <c r="BN15" s="77"/>
      <c r="BO15" s="78">
        <f>'ky 4'!BC15</f>
        <v>5</v>
      </c>
      <c r="BP15" s="77"/>
      <c r="BQ15" s="78">
        <f>'ky 4'!BQ15</f>
        <v>7</v>
      </c>
      <c r="BR15" s="77"/>
      <c r="BS15" s="78">
        <f>'ky 4'!CE15</f>
        <v>6</v>
      </c>
      <c r="BT15" s="77"/>
      <c r="BU15" s="78">
        <f>'ky 4'!CS15</f>
        <v>6</v>
      </c>
      <c r="BV15" s="88"/>
      <c r="BW15" s="80">
        <f t="shared" si="2"/>
        <v>6.4</v>
      </c>
      <c r="BX15" s="77"/>
      <c r="BY15" s="24">
        <v>8</v>
      </c>
      <c r="BZ15" s="58" t="s">
        <v>59</v>
      </c>
      <c r="CA15" s="55" t="s">
        <v>60</v>
      </c>
      <c r="CB15" s="56" t="s">
        <v>61</v>
      </c>
      <c r="CC15" s="57" t="s">
        <v>116</v>
      </c>
      <c r="CD15" s="78">
        <f>'ky 5'!M15</f>
        <v>8</v>
      </c>
      <c r="CE15" s="77"/>
      <c r="CF15" s="78">
        <f>'ky 5'!AA15</f>
        <v>7</v>
      </c>
      <c r="CG15" s="77"/>
      <c r="CH15" s="78">
        <f>'ky 5'!AO15</f>
        <v>8</v>
      </c>
      <c r="CI15" s="77"/>
      <c r="CJ15" s="78">
        <f>'ky 5'!BC15</f>
        <v>8</v>
      </c>
      <c r="CK15" s="77"/>
      <c r="CL15" s="78">
        <f>'ky 5'!BQ15</f>
        <v>6</v>
      </c>
      <c r="CM15" s="77"/>
      <c r="CN15" s="78">
        <f>'ky 5'!CE15</f>
        <v>6</v>
      </c>
      <c r="CO15" s="77"/>
      <c r="CP15" s="78">
        <f>'ky 4'!DN15</f>
        <v>0</v>
      </c>
      <c r="CQ15" s="88"/>
      <c r="CR15" s="80">
        <f t="shared" si="3"/>
        <v>6.05</v>
      </c>
      <c r="CS15" s="77"/>
      <c r="CT15" s="24">
        <v>8</v>
      </c>
      <c r="CU15" s="58" t="s">
        <v>59</v>
      </c>
      <c r="CV15" s="55" t="s">
        <v>60</v>
      </c>
      <c r="CW15" s="56" t="s">
        <v>61</v>
      </c>
      <c r="CX15" s="57" t="s">
        <v>116</v>
      </c>
      <c r="CY15" s="78">
        <f>'ky 6'!M15</f>
        <v>4</v>
      </c>
      <c r="CZ15" s="77"/>
      <c r="DA15" s="78">
        <f>'ky 6'!AA15</f>
        <v>6</v>
      </c>
      <c r="DB15" s="77"/>
      <c r="DC15" s="78">
        <f>'ky 6'!AO15</f>
        <v>5</v>
      </c>
      <c r="DD15" s="77"/>
      <c r="DE15" s="78">
        <f>'ky 6'!BC15</f>
        <v>8</v>
      </c>
      <c r="DF15" s="77"/>
      <c r="DG15" s="78">
        <f>'ky 6'!BQ15</f>
        <v>5</v>
      </c>
      <c r="DH15" s="77"/>
      <c r="DI15" s="78">
        <f>'ky 6'!CE15</f>
        <v>5</v>
      </c>
      <c r="DJ15" s="77"/>
      <c r="DK15" s="78">
        <f>'ky 4'!EI15</f>
        <v>0</v>
      </c>
      <c r="DL15" s="88"/>
      <c r="DM15" s="105">
        <f>'ky 6'!CS15</f>
        <v>8</v>
      </c>
      <c r="DN15" s="88"/>
      <c r="DO15" s="105">
        <f>'ky 6'!DG15</f>
        <v>7</v>
      </c>
      <c r="DP15" s="88"/>
      <c r="DQ15" s="80">
        <f t="shared" si="4"/>
        <v>6.11</v>
      </c>
      <c r="DR15" s="77"/>
    </row>
    <row r="16" spans="1:122" ht="18.75" customHeight="1">
      <c r="A16" s="24">
        <v>9</v>
      </c>
      <c r="B16" s="58" t="s">
        <v>62</v>
      </c>
      <c r="C16" s="55" t="s">
        <v>63</v>
      </c>
      <c r="D16" s="56" t="s">
        <v>64</v>
      </c>
      <c r="E16" s="57" t="s">
        <v>117</v>
      </c>
      <c r="F16" s="78">
        <f>'Ky 1'!M17</f>
        <v>7</v>
      </c>
      <c r="G16" s="77"/>
      <c r="H16" s="78">
        <f>'Ky 1'!AA17</f>
        <v>5</v>
      </c>
      <c r="I16" s="77" t="s">
        <v>224</v>
      </c>
      <c r="J16" s="78">
        <f>'Ky 1'!AO17</f>
        <v>6</v>
      </c>
      <c r="K16" s="77"/>
      <c r="L16" s="78">
        <f>'Ky 1'!BC17</f>
        <v>6</v>
      </c>
      <c r="M16" s="77"/>
      <c r="N16" s="78">
        <f>'Ky 1'!BQ17</f>
        <v>5</v>
      </c>
      <c r="O16" s="77"/>
      <c r="P16" s="78">
        <f>'Ky 1'!CE17</f>
        <v>6</v>
      </c>
      <c r="Q16" s="88"/>
      <c r="R16" s="80">
        <f t="shared" si="0"/>
        <v>5.67</v>
      </c>
      <c r="S16" s="77"/>
      <c r="T16" s="24">
        <v>9</v>
      </c>
      <c r="U16" s="58" t="s">
        <v>62</v>
      </c>
      <c r="V16" s="55" t="s">
        <v>63</v>
      </c>
      <c r="W16" s="56" t="s">
        <v>64</v>
      </c>
      <c r="X16" s="57" t="s">
        <v>117</v>
      </c>
      <c r="Y16" s="78">
        <f>'Ky 2'!M16</f>
        <v>6</v>
      </c>
      <c r="Z16" s="77"/>
      <c r="AA16" s="78">
        <f>'Ky 2'!AA16</f>
        <v>6</v>
      </c>
      <c r="AB16" s="77"/>
      <c r="AC16" s="78">
        <f>'Ky 2'!AO16</f>
        <v>5</v>
      </c>
      <c r="AD16" s="77"/>
      <c r="AE16" s="78">
        <f>'Ky 2'!BC16</f>
        <v>5</v>
      </c>
      <c r="AF16" s="77"/>
      <c r="AG16" s="78">
        <f>'Ky 2'!BQ16</f>
        <v>7</v>
      </c>
      <c r="AH16" s="77"/>
      <c r="AI16" s="78">
        <f>'Ky 2'!CE16</f>
        <v>6</v>
      </c>
      <c r="AJ16" s="88"/>
      <c r="AK16" s="80"/>
      <c r="AL16" s="77"/>
      <c r="AM16" s="24">
        <v>9</v>
      </c>
      <c r="AN16" s="58" t="s">
        <v>62</v>
      </c>
      <c r="AO16" s="55" t="s">
        <v>63</v>
      </c>
      <c r="AP16" s="56" t="s">
        <v>64</v>
      </c>
      <c r="AQ16" s="57" t="s">
        <v>117</v>
      </c>
      <c r="AR16" s="78">
        <f>'kY 3'!BQ16</f>
        <v>8</v>
      </c>
      <c r="AS16" s="77"/>
      <c r="AT16" s="78">
        <f>'kY 3'!AO16</f>
        <v>6</v>
      </c>
      <c r="AU16" s="77"/>
      <c r="AV16" s="78">
        <f>'kY 3'!BC16</f>
        <v>5</v>
      </c>
      <c r="AW16" s="77"/>
      <c r="AX16" s="78">
        <f>'kY 3'!M16</f>
        <v>7</v>
      </c>
      <c r="AY16" s="77"/>
      <c r="AZ16" s="78">
        <f>'kY 3'!AA16</f>
        <v>7</v>
      </c>
      <c r="BA16" s="77"/>
      <c r="BB16" s="80">
        <f t="shared" si="1"/>
        <v>7.57</v>
      </c>
      <c r="BC16" s="77"/>
      <c r="BD16" s="24">
        <v>9</v>
      </c>
      <c r="BE16" s="58" t="s">
        <v>62</v>
      </c>
      <c r="BF16" s="55" t="s">
        <v>63</v>
      </c>
      <c r="BG16" s="56" t="s">
        <v>64</v>
      </c>
      <c r="BH16" s="57" t="s">
        <v>117</v>
      </c>
      <c r="BI16" s="78">
        <f>'ky 4'!M16</f>
        <v>6</v>
      </c>
      <c r="BJ16" s="77"/>
      <c r="BK16" s="78">
        <f>'ky 4'!AA16</f>
        <v>7</v>
      </c>
      <c r="BL16" s="77"/>
      <c r="BM16" s="78">
        <f>'ky 4'!AO16</f>
        <v>5</v>
      </c>
      <c r="BN16" s="77"/>
      <c r="BO16" s="78">
        <f>'ky 4'!BC16</f>
        <v>6</v>
      </c>
      <c r="BP16" s="77"/>
      <c r="BQ16" s="78">
        <f>'ky 4'!BQ16</f>
        <v>7</v>
      </c>
      <c r="BR16" s="77"/>
      <c r="BS16" s="78">
        <f>'ky 4'!CE16</f>
        <v>7</v>
      </c>
      <c r="BT16" s="77"/>
      <c r="BU16" s="78">
        <f>'ky 4'!CS16</f>
        <v>5</v>
      </c>
      <c r="BV16" s="88"/>
      <c r="BW16" s="80">
        <f t="shared" si="2"/>
        <v>6.2</v>
      </c>
      <c r="BX16" s="77"/>
      <c r="BY16" s="24">
        <v>9</v>
      </c>
      <c r="BZ16" s="58" t="s">
        <v>62</v>
      </c>
      <c r="CA16" s="55" t="s">
        <v>63</v>
      </c>
      <c r="CB16" s="56" t="s">
        <v>64</v>
      </c>
      <c r="CC16" s="57" t="s">
        <v>117</v>
      </c>
      <c r="CD16" s="78">
        <f>'ky 5'!M16</f>
        <v>8</v>
      </c>
      <c r="CE16" s="77"/>
      <c r="CF16" s="78">
        <f>'ky 5'!AA16</f>
        <v>8</v>
      </c>
      <c r="CG16" s="77"/>
      <c r="CH16" s="78">
        <f>'ky 5'!AO16</f>
        <v>6</v>
      </c>
      <c r="CI16" s="77"/>
      <c r="CJ16" s="78">
        <f>'ky 5'!BC16</f>
        <v>7</v>
      </c>
      <c r="CK16" s="77"/>
      <c r="CL16" s="78">
        <f>'ky 5'!BQ16</f>
        <v>7</v>
      </c>
      <c r="CM16" s="77"/>
      <c r="CN16" s="78">
        <f>'ky 5'!CE16</f>
        <v>6</v>
      </c>
      <c r="CO16" s="77"/>
      <c r="CP16" s="78">
        <f>'ky 4'!DN16</f>
        <v>0</v>
      </c>
      <c r="CQ16" s="88"/>
      <c r="CR16" s="80">
        <f t="shared" si="3"/>
        <v>6.05</v>
      </c>
      <c r="CS16" s="77"/>
      <c r="CT16" s="24">
        <v>9</v>
      </c>
      <c r="CU16" s="58" t="s">
        <v>62</v>
      </c>
      <c r="CV16" s="55" t="s">
        <v>63</v>
      </c>
      <c r="CW16" s="56" t="s">
        <v>64</v>
      </c>
      <c r="CX16" s="57" t="s">
        <v>117</v>
      </c>
      <c r="CY16" s="78">
        <f>'ky 6'!M16</f>
        <v>6</v>
      </c>
      <c r="CZ16" s="77"/>
      <c r="DA16" s="78">
        <f>'ky 6'!AA16</f>
        <v>7</v>
      </c>
      <c r="DB16" s="77"/>
      <c r="DC16" s="78">
        <f>'ky 6'!AO16</f>
        <v>7</v>
      </c>
      <c r="DD16" s="77"/>
      <c r="DE16" s="78">
        <f>'ky 6'!BC16</f>
        <v>7</v>
      </c>
      <c r="DF16" s="77"/>
      <c r="DG16" s="78">
        <f>'ky 6'!BQ16</f>
        <v>5</v>
      </c>
      <c r="DH16" s="77"/>
      <c r="DI16" s="78">
        <f>'ky 6'!CE16</f>
        <v>6</v>
      </c>
      <c r="DJ16" s="77"/>
      <c r="DK16" s="78">
        <f>'ky 4'!EI16</f>
        <v>0</v>
      </c>
      <c r="DL16" s="88"/>
      <c r="DM16" s="105">
        <f>'ky 6'!CS16</f>
        <v>8</v>
      </c>
      <c r="DN16" s="88"/>
      <c r="DO16" s="105">
        <f>'ky 6'!DG16</f>
        <v>7</v>
      </c>
      <c r="DP16" s="88"/>
      <c r="DQ16" s="80">
        <f t="shared" si="4"/>
        <v>6.68</v>
      </c>
      <c r="DR16" s="77"/>
    </row>
    <row r="17" spans="1:122" ht="18.75" customHeight="1">
      <c r="A17" s="24">
        <v>10</v>
      </c>
      <c r="B17" s="58" t="s">
        <v>65</v>
      </c>
      <c r="C17" s="55" t="s">
        <v>66</v>
      </c>
      <c r="D17" s="56" t="s">
        <v>67</v>
      </c>
      <c r="E17" s="57" t="s">
        <v>118</v>
      </c>
      <c r="F17" s="78">
        <f>'Ky 1'!M18</f>
        <v>6</v>
      </c>
      <c r="G17" s="77"/>
      <c r="H17" s="78">
        <f>'Ky 1'!AA18</f>
        <v>4</v>
      </c>
      <c r="I17" s="78">
        <f>'Ky 1'!AB18</f>
        <v>5</v>
      </c>
      <c r="J17" s="78">
        <f>'Ky 1'!AO18</f>
        <v>8</v>
      </c>
      <c r="K17" s="77"/>
      <c r="L17" s="78">
        <f>'Ky 1'!BC18</f>
        <v>7</v>
      </c>
      <c r="M17" s="77"/>
      <c r="N17" s="78">
        <f>'Ky 1'!BQ18</f>
        <v>6</v>
      </c>
      <c r="O17" s="77"/>
      <c r="P17" s="78">
        <f>'Ky 1'!CE18</f>
        <v>7</v>
      </c>
      <c r="Q17" s="88"/>
      <c r="R17" s="80">
        <f t="shared" si="0"/>
        <v>6.33</v>
      </c>
      <c r="S17" s="77"/>
      <c r="T17" s="24">
        <v>10</v>
      </c>
      <c r="U17" s="58" t="s">
        <v>65</v>
      </c>
      <c r="V17" s="55" t="s">
        <v>66</v>
      </c>
      <c r="W17" s="56" t="s">
        <v>67</v>
      </c>
      <c r="X17" s="57" t="s">
        <v>118</v>
      </c>
      <c r="Y17" s="78">
        <f>'Ky 2'!M17</f>
        <v>7</v>
      </c>
      <c r="Z17" s="77"/>
      <c r="AA17" s="78">
        <f>'Ky 2'!AA17</f>
        <v>5</v>
      </c>
      <c r="AB17" s="77"/>
      <c r="AC17" s="78">
        <f>'Ky 2'!AO17</f>
        <v>5</v>
      </c>
      <c r="AD17" s="77"/>
      <c r="AE17" s="78">
        <f>'Ky 2'!BC17</f>
        <v>7</v>
      </c>
      <c r="AF17" s="77"/>
      <c r="AG17" s="78">
        <f>'Ky 2'!BQ17</f>
        <v>8</v>
      </c>
      <c r="AH17" s="77"/>
      <c r="AI17" s="78">
        <f>'Ky 2'!CE17</f>
        <v>5</v>
      </c>
      <c r="AJ17" s="88"/>
      <c r="AK17" s="80"/>
      <c r="AL17" s="77"/>
      <c r="AM17" s="24">
        <v>10</v>
      </c>
      <c r="AN17" s="58" t="s">
        <v>65</v>
      </c>
      <c r="AO17" s="55" t="s">
        <v>66</v>
      </c>
      <c r="AP17" s="56" t="s">
        <v>67</v>
      </c>
      <c r="AQ17" s="57" t="s">
        <v>118</v>
      </c>
      <c r="AR17" s="78">
        <f>'kY 3'!BQ17</f>
        <v>6</v>
      </c>
      <c r="AS17" s="77"/>
      <c r="AT17" s="78">
        <f>'kY 3'!AO17</f>
        <v>8</v>
      </c>
      <c r="AU17" s="77"/>
      <c r="AV17" s="78">
        <f>'kY 3'!BC17</f>
        <v>6</v>
      </c>
      <c r="AW17" s="77"/>
      <c r="AX17" s="78">
        <f>'kY 3'!M17</f>
        <v>7</v>
      </c>
      <c r="AY17" s="77"/>
      <c r="AZ17" s="78">
        <f>'kY 3'!AA17</f>
        <v>7</v>
      </c>
      <c r="BA17" s="77"/>
      <c r="BB17" s="80">
        <f t="shared" si="1"/>
        <v>7.79</v>
      </c>
      <c r="BC17" s="77"/>
      <c r="BD17" s="24">
        <v>10</v>
      </c>
      <c r="BE17" s="58" t="s">
        <v>65</v>
      </c>
      <c r="BF17" s="55" t="s">
        <v>66</v>
      </c>
      <c r="BG17" s="56" t="s">
        <v>67</v>
      </c>
      <c r="BH17" s="57" t="s">
        <v>118</v>
      </c>
      <c r="BI17" s="78">
        <f>'ky 4'!M17</f>
        <v>6</v>
      </c>
      <c r="BJ17" s="77"/>
      <c r="BK17" s="78">
        <f>'ky 4'!AA17</f>
        <v>7</v>
      </c>
      <c r="BL17" s="77"/>
      <c r="BM17" s="78">
        <f>'ky 4'!AO17</f>
        <v>3</v>
      </c>
      <c r="BN17" s="78">
        <f>'ky 4'!AP17</f>
        <v>5</v>
      </c>
      <c r="BO17" s="78">
        <f>'ky 4'!BC17</f>
        <v>5</v>
      </c>
      <c r="BP17" s="77"/>
      <c r="BQ17" s="78">
        <f>'ky 4'!BQ17</f>
        <v>7</v>
      </c>
      <c r="BR17" s="77"/>
      <c r="BS17" s="78">
        <f>'ky 4'!CE17</f>
        <v>7</v>
      </c>
      <c r="BT17" s="77"/>
      <c r="BU17" s="78">
        <f>'ky 4'!CS17</f>
        <v>5</v>
      </c>
      <c r="BV17" s="88"/>
      <c r="BW17" s="80">
        <f t="shared" si="2"/>
        <v>6.1</v>
      </c>
      <c r="BX17" s="77"/>
      <c r="BY17" s="24">
        <v>10</v>
      </c>
      <c r="BZ17" s="58" t="s">
        <v>65</v>
      </c>
      <c r="CA17" s="55" t="s">
        <v>66</v>
      </c>
      <c r="CB17" s="56" t="s">
        <v>67</v>
      </c>
      <c r="CC17" s="57" t="s">
        <v>118</v>
      </c>
      <c r="CD17" s="78">
        <f>'ky 5'!M17</f>
        <v>5</v>
      </c>
      <c r="CE17" s="77"/>
      <c r="CF17" s="78">
        <f>'ky 5'!AA17</f>
        <v>7</v>
      </c>
      <c r="CG17" s="77"/>
      <c r="CH17" s="78">
        <f>'ky 5'!AO17</f>
        <v>7</v>
      </c>
      <c r="CI17" s="77"/>
      <c r="CJ17" s="78">
        <f>'ky 5'!BC17</f>
        <v>7</v>
      </c>
      <c r="CK17" s="77"/>
      <c r="CL17" s="78">
        <f>'ky 5'!BQ17</f>
        <v>7</v>
      </c>
      <c r="CM17" s="77"/>
      <c r="CN17" s="78">
        <f>'ky 5'!CE17</f>
        <v>6</v>
      </c>
      <c r="CO17" s="77"/>
      <c r="CP17" s="78">
        <f>'ky 4'!DN17</f>
        <v>0</v>
      </c>
      <c r="CQ17" s="88"/>
      <c r="CR17" s="80">
        <f t="shared" si="3"/>
        <v>5.4</v>
      </c>
      <c r="CS17" s="77"/>
      <c r="CT17" s="24">
        <v>10</v>
      </c>
      <c r="CU17" s="58" t="s">
        <v>65</v>
      </c>
      <c r="CV17" s="55" t="s">
        <v>66</v>
      </c>
      <c r="CW17" s="56" t="s">
        <v>67</v>
      </c>
      <c r="CX17" s="57" t="s">
        <v>118</v>
      </c>
      <c r="CY17" s="78">
        <f>'ky 6'!M17</f>
        <v>5</v>
      </c>
      <c r="CZ17" s="77"/>
      <c r="DA17" s="78">
        <f>'ky 6'!AA17</f>
        <v>6</v>
      </c>
      <c r="DB17" s="77"/>
      <c r="DC17" s="78">
        <f>'ky 6'!AO17</f>
        <v>7</v>
      </c>
      <c r="DD17" s="77"/>
      <c r="DE17" s="78">
        <f>'ky 6'!BC17</f>
        <v>8</v>
      </c>
      <c r="DF17" s="77"/>
      <c r="DG17" s="78">
        <f>'ky 6'!BQ17</f>
        <v>5</v>
      </c>
      <c r="DH17" s="77"/>
      <c r="DI17" s="78">
        <f>'ky 6'!CE17</f>
        <v>6</v>
      </c>
      <c r="DJ17" s="77"/>
      <c r="DK17" s="78">
        <f>'ky 4'!EI17</f>
        <v>0</v>
      </c>
      <c r="DL17" s="88"/>
      <c r="DM17" s="105">
        <f>'ky 6'!CS17</f>
        <v>8</v>
      </c>
      <c r="DN17" s="88"/>
      <c r="DO17" s="105">
        <f>'ky 6'!DG17</f>
        <v>7</v>
      </c>
      <c r="DP17" s="88"/>
      <c r="DQ17" s="80">
        <f t="shared" si="4"/>
        <v>6.63</v>
      </c>
      <c r="DR17" s="77"/>
    </row>
    <row r="18" spans="1:122" ht="18.75" customHeight="1">
      <c r="A18" s="24">
        <v>11</v>
      </c>
      <c r="B18" s="58" t="s">
        <v>68</v>
      </c>
      <c r="C18" s="55" t="s">
        <v>69</v>
      </c>
      <c r="D18" s="56" t="s">
        <v>67</v>
      </c>
      <c r="E18" s="57" t="s">
        <v>119</v>
      </c>
      <c r="F18" s="78">
        <f>'Ky 1'!M19</f>
        <v>8</v>
      </c>
      <c r="G18" s="77"/>
      <c r="H18" s="78">
        <f>'Ky 1'!AA19</f>
        <v>6</v>
      </c>
      <c r="I18" s="77"/>
      <c r="J18" s="78">
        <f>'Ky 1'!AO19</f>
        <v>6</v>
      </c>
      <c r="K18" s="77"/>
      <c r="L18" s="78">
        <f>'Ky 1'!BC19</f>
        <v>7</v>
      </c>
      <c r="M18" s="77"/>
      <c r="N18" s="78">
        <f>'Ky 1'!BQ19</f>
        <v>5</v>
      </c>
      <c r="O18" s="77"/>
      <c r="P18" s="78">
        <f>'Ky 1'!CE19</f>
        <v>7</v>
      </c>
      <c r="Q18" s="88"/>
      <c r="R18" s="80">
        <f t="shared" si="0"/>
        <v>6.27</v>
      </c>
      <c r="S18" s="77"/>
      <c r="T18" s="24">
        <v>11</v>
      </c>
      <c r="U18" s="58" t="s">
        <v>68</v>
      </c>
      <c r="V18" s="55" t="s">
        <v>69</v>
      </c>
      <c r="W18" s="56" t="s">
        <v>67</v>
      </c>
      <c r="X18" s="57" t="s">
        <v>119</v>
      </c>
      <c r="Y18" s="78">
        <f>'Ky 2'!M18</f>
        <v>7</v>
      </c>
      <c r="Z18" s="77"/>
      <c r="AA18" s="78">
        <f>'Ky 2'!AA18</f>
        <v>5</v>
      </c>
      <c r="AB18" s="77"/>
      <c r="AC18" s="78">
        <f>'Ky 2'!AO18</f>
        <v>7</v>
      </c>
      <c r="AD18" s="77"/>
      <c r="AE18" s="78">
        <f>'Ky 2'!BC18</f>
        <v>7</v>
      </c>
      <c r="AF18" s="77"/>
      <c r="AG18" s="78">
        <f>'Ky 2'!BQ18</f>
        <v>7</v>
      </c>
      <c r="AH18" s="77"/>
      <c r="AI18" s="78">
        <f>'Ky 2'!CE18</f>
        <v>7</v>
      </c>
      <c r="AJ18" s="88"/>
      <c r="AK18" s="80"/>
      <c r="AL18" s="77"/>
      <c r="AM18" s="24">
        <v>11</v>
      </c>
      <c r="AN18" s="58" t="s">
        <v>68</v>
      </c>
      <c r="AO18" s="55" t="s">
        <v>69</v>
      </c>
      <c r="AP18" s="56" t="s">
        <v>67</v>
      </c>
      <c r="AQ18" s="57" t="s">
        <v>119</v>
      </c>
      <c r="AR18" s="78">
        <f>'kY 3'!BQ18</f>
        <v>8</v>
      </c>
      <c r="AS18" s="77"/>
      <c r="AT18" s="78">
        <f>'kY 3'!AO18</f>
        <v>6</v>
      </c>
      <c r="AU18" s="77"/>
      <c r="AV18" s="78">
        <f>'kY 3'!BC18</f>
        <v>7</v>
      </c>
      <c r="AW18" s="77"/>
      <c r="AX18" s="78">
        <f>'kY 3'!M18</f>
        <v>7</v>
      </c>
      <c r="AY18" s="77"/>
      <c r="AZ18" s="78">
        <f>'kY 3'!AA18</f>
        <v>7</v>
      </c>
      <c r="BA18" s="77"/>
      <c r="BB18" s="80">
        <f t="shared" si="1"/>
        <v>8</v>
      </c>
      <c r="BC18" s="77"/>
      <c r="BD18" s="24">
        <v>11</v>
      </c>
      <c r="BE18" s="58" t="s">
        <v>68</v>
      </c>
      <c r="BF18" s="55" t="s">
        <v>69</v>
      </c>
      <c r="BG18" s="56" t="s">
        <v>67</v>
      </c>
      <c r="BH18" s="57" t="s">
        <v>119</v>
      </c>
      <c r="BI18" s="78">
        <f>'ky 4'!M18</f>
        <v>7</v>
      </c>
      <c r="BJ18" s="77"/>
      <c r="BK18" s="78">
        <f>'ky 4'!AA18</f>
        <v>7</v>
      </c>
      <c r="BL18" s="77"/>
      <c r="BM18" s="78">
        <f>'ky 4'!AO18</f>
        <v>3</v>
      </c>
      <c r="BN18" s="78">
        <f>'ky 4'!AP18</f>
        <v>6</v>
      </c>
      <c r="BO18" s="78">
        <f>'ky 4'!BC18</f>
        <v>6</v>
      </c>
      <c r="BP18" s="77"/>
      <c r="BQ18" s="78">
        <f>'ky 4'!BQ18</f>
        <v>7</v>
      </c>
      <c r="BR18" s="77"/>
      <c r="BS18" s="78">
        <f>'ky 4'!CE18</f>
        <v>7</v>
      </c>
      <c r="BT18" s="77"/>
      <c r="BU18" s="78">
        <f>'ky 4'!CS18</f>
        <v>6</v>
      </c>
      <c r="BV18" s="88"/>
      <c r="BW18" s="80">
        <f t="shared" si="2"/>
        <v>6.65</v>
      </c>
      <c r="BX18" s="77"/>
      <c r="BY18" s="24">
        <v>11</v>
      </c>
      <c r="BZ18" s="58" t="s">
        <v>68</v>
      </c>
      <c r="CA18" s="55" t="s">
        <v>69</v>
      </c>
      <c r="CB18" s="56" t="s">
        <v>67</v>
      </c>
      <c r="CC18" s="57" t="s">
        <v>119</v>
      </c>
      <c r="CD18" s="78">
        <f>'ky 5'!M18</f>
        <v>7</v>
      </c>
      <c r="CE18" s="77"/>
      <c r="CF18" s="78">
        <f>'ky 5'!AA18</f>
        <v>8</v>
      </c>
      <c r="CG18" s="77"/>
      <c r="CH18" s="78">
        <f>'ky 5'!AO18</f>
        <v>6</v>
      </c>
      <c r="CI18" s="77"/>
      <c r="CJ18" s="78">
        <f>'ky 5'!BC18</f>
        <v>7</v>
      </c>
      <c r="CK18" s="77"/>
      <c r="CL18" s="78">
        <f>'ky 5'!BQ18</f>
        <v>5</v>
      </c>
      <c r="CM18" s="77"/>
      <c r="CN18" s="78">
        <f>'ky 5'!CE18</f>
        <v>6</v>
      </c>
      <c r="CO18" s="77"/>
      <c r="CP18" s="78">
        <f>'ky 4'!DN18</f>
        <v>0</v>
      </c>
      <c r="CQ18" s="88"/>
      <c r="CR18" s="80">
        <f t="shared" si="3"/>
        <v>5.55</v>
      </c>
      <c r="CS18" s="77"/>
      <c r="CT18" s="24">
        <v>11</v>
      </c>
      <c r="CU18" s="58" t="s">
        <v>68</v>
      </c>
      <c r="CV18" s="55" t="s">
        <v>69</v>
      </c>
      <c r="CW18" s="56" t="s">
        <v>67</v>
      </c>
      <c r="CX18" s="57" t="s">
        <v>119</v>
      </c>
      <c r="CY18" s="78">
        <f>'ky 6'!M18</f>
        <v>5</v>
      </c>
      <c r="CZ18" s="77"/>
      <c r="DA18" s="78">
        <f>'ky 6'!AA18</f>
        <v>8</v>
      </c>
      <c r="DB18" s="77"/>
      <c r="DC18" s="78">
        <f>'ky 6'!AO18</f>
        <v>6</v>
      </c>
      <c r="DD18" s="77"/>
      <c r="DE18" s="78">
        <f>'ky 6'!BC18</f>
        <v>8</v>
      </c>
      <c r="DF18" s="77"/>
      <c r="DG18" s="78">
        <f>'ky 6'!BQ18</f>
        <v>5</v>
      </c>
      <c r="DH18" s="77"/>
      <c r="DI18" s="78">
        <f>'ky 6'!CE18</f>
        <v>6</v>
      </c>
      <c r="DJ18" s="77"/>
      <c r="DK18" s="78">
        <f>'ky 4'!EI18</f>
        <v>0</v>
      </c>
      <c r="DL18" s="88"/>
      <c r="DM18" s="105">
        <f>'ky 6'!CS18</f>
        <v>8</v>
      </c>
      <c r="DN18" s="88"/>
      <c r="DO18" s="105">
        <f>'ky 6'!DG18</f>
        <v>6</v>
      </c>
      <c r="DP18" s="88"/>
      <c r="DQ18" s="80">
        <f t="shared" si="4"/>
        <v>6.53</v>
      </c>
      <c r="DR18" s="77"/>
    </row>
    <row r="19" spans="1:122" ht="18.75" customHeight="1">
      <c r="A19" s="24">
        <v>12</v>
      </c>
      <c r="B19" s="58" t="s">
        <v>70</v>
      </c>
      <c r="C19" s="55" t="s">
        <v>71</v>
      </c>
      <c r="D19" s="56" t="s">
        <v>40</v>
      </c>
      <c r="E19" s="57" t="s">
        <v>120</v>
      </c>
      <c r="F19" s="78">
        <f>'Ky 1'!M20</f>
        <v>7</v>
      </c>
      <c r="G19" s="77"/>
      <c r="H19" s="78">
        <f>'Ky 1'!AA20</f>
        <v>6</v>
      </c>
      <c r="I19" s="77"/>
      <c r="J19" s="78">
        <f>'Ky 1'!AO20</f>
        <v>8</v>
      </c>
      <c r="K19" s="77"/>
      <c r="L19" s="78">
        <f>'Ky 1'!BC20</f>
        <v>7</v>
      </c>
      <c r="M19" s="77"/>
      <c r="N19" s="78">
        <f>'Ky 1'!BQ20</f>
        <v>5</v>
      </c>
      <c r="O19" s="77"/>
      <c r="P19" s="78">
        <f>'Ky 1'!CE20</f>
        <v>7</v>
      </c>
      <c r="Q19" s="88"/>
      <c r="R19" s="80">
        <f t="shared" si="0"/>
        <v>6.4</v>
      </c>
      <c r="S19" s="77"/>
      <c r="T19" s="24">
        <v>12</v>
      </c>
      <c r="U19" s="58" t="s">
        <v>70</v>
      </c>
      <c r="V19" s="55" t="s">
        <v>71</v>
      </c>
      <c r="W19" s="56" t="s">
        <v>40</v>
      </c>
      <c r="X19" s="57" t="s">
        <v>120</v>
      </c>
      <c r="Y19" s="78">
        <f>'Ky 2'!M19</f>
        <v>7</v>
      </c>
      <c r="Z19" s="77"/>
      <c r="AA19" s="78">
        <f>'Ky 2'!AA19</f>
        <v>5</v>
      </c>
      <c r="AB19" s="77"/>
      <c r="AC19" s="78">
        <f>'Ky 2'!AO19</f>
        <v>5</v>
      </c>
      <c r="AD19" s="77"/>
      <c r="AE19" s="78">
        <f>'Ky 2'!BC19</f>
        <v>6</v>
      </c>
      <c r="AF19" s="77"/>
      <c r="AG19" s="78">
        <f>'Ky 2'!BQ19</f>
        <v>7</v>
      </c>
      <c r="AH19" s="77"/>
      <c r="AI19" s="78">
        <f>'Ky 2'!CE19</f>
        <v>2</v>
      </c>
      <c r="AJ19" s="78">
        <f>'Ky 2'!CF19</f>
        <v>5</v>
      </c>
      <c r="AK19" s="80"/>
      <c r="AL19" s="77"/>
      <c r="AM19" s="24">
        <v>12</v>
      </c>
      <c r="AN19" s="58" t="s">
        <v>70</v>
      </c>
      <c r="AO19" s="55" t="s">
        <v>71</v>
      </c>
      <c r="AP19" s="56" t="s">
        <v>40</v>
      </c>
      <c r="AQ19" s="57" t="s">
        <v>120</v>
      </c>
      <c r="AR19" s="78">
        <f>'kY 3'!BQ19</f>
        <v>6</v>
      </c>
      <c r="AS19" s="77"/>
      <c r="AT19" s="78">
        <f>'kY 3'!AO19</f>
        <v>8</v>
      </c>
      <c r="AU19" s="77"/>
      <c r="AV19" s="78">
        <f>'kY 3'!BC19</f>
        <v>6</v>
      </c>
      <c r="AW19" s="77"/>
      <c r="AX19" s="78">
        <f>'kY 3'!M19</f>
        <v>7</v>
      </c>
      <c r="AY19" s="77"/>
      <c r="AZ19" s="78">
        <f>'kY 3'!AA19</f>
        <v>7</v>
      </c>
      <c r="BA19" s="77"/>
      <c r="BB19" s="80">
        <f t="shared" si="1"/>
        <v>7.79</v>
      </c>
      <c r="BC19" s="77"/>
      <c r="BD19" s="24">
        <v>12</v>
      </c>
      <c r="BE19" s="58" t="s">
        <v>70</v>
      </c>
      <c r="BF19" s="55" t="s">
        <v>71</v>
      </c>
      <c r="BG19" s="56" t="s">
        <v>40</v>
      </c>
      <c r="BH19" s="57" t="s">
        <v>120</v>
      </c>
      <c r="BI19" s="78">
        <f>'ky 4'!M19</f>
        <v>6</v>
      </c>
      <c r="BJ19" s="77"/>
      <c r="BK19" s="78">
        <f>'ky 4'!AA19</f>
        <v>6</v>
      </c>
      <c r="BL19" s="77"/>
      <c r="BM19" s="78">
        <f>'ky 4'!AO19</f>
        <v>7</v>
      </c>
      <c r="BN19" s="77"/>
      <c r="BO19" s="78">
        <f>'ky 4'!BC19</f>
        <v>5</v>
      </c>
      <c r="BP19" s="77"/>
      <c r="BQ19" s="78">
        <f>'ky 4'!BQ19</f>
        <v>7</v>
      </c>
      <c r="BR19" s="77"/>
      <c r="BS19" s="78">
        <f>'ky 4'!CE19</f>
        <v>6</v>
      </c>
      <c r="BT19" s="77"/>
      <c r="BU19" s="78">
        <f>'ky 4'!CS19</f>
        <v>7</v>
      </c>
      <c r="BV19" s="88"/>
      <c r="BW19" s="80">
        <f t="shared" si="2"/>
        <v>6.3</v>
      </c>
      <c r="BX19" s="77"/>
      <c r="BY19" s="24">
        <v>12</v>
      </c>
      <c r="BZ19" s="58" t="s">
        <v>70</v>
      </c>
      <c r="CA19" s="55" t="s">
        <v>71</v>
      </c>
      <c r="CB19" s="56" t="s">
        <v>40</v>
      </c>
      <c r="CC19" s="57" t="s">
        <v>120</v>
      </c>
      <c r="CD19" s="78">
        <f>'ky 5'!M19</f>
        <v>6</v>
      </c>
      <c r="CE19" s="77"/>
      <c r="CF19" s="78">
        <f>'ky 5'!AA19</f>
        <v>8</v>
      </c>
      <c r="CG19" s="77"/>
      <c r="CH19" s="78">
        <f>'ky 5'!AO19</f>
        <v>8</v>
      </c>
      <c r="CI19" s="77"/>
      <c r="CJ19" s="78">
        <f>'ky 5'!BC19</f>
        <v>7</v>
      </c>
      <c r="CK19" s="77"/>
      <c r="CL19" s="78">
        <f>'ky 5'!BQ19</f>
        <v>7</v>
      </c>
      <c r="CM19" s="77"/>
      <c r="CN19" s="78">
        <f>'ky 5'!CE19</f>
        <v>8</v>
      </c>
      <c r="CO19" s="77"/>
      <c r="CP19" s="78">
        <f>'ky 4'!DN19</f>
        <v>0</v>
      </c>
      <c r="CQ19" s="88"/>
      <c r="CR19" s="80">
        <f t="shared" si="3"/>
        <v>6.15</v>
      </c>
      <c r="CS19" s="77"/>
      <c r="CT19" s="24">
        <v>12</v>
      </c>
      <c r="CU19" s="58" t="s">
        <v>70</v>
      </c>
      <c r="CV19" s="55" t="s">
        <v>71</v>
      </c>
      <c r="CW19" s="56" t="s">
        <v>40</v>
      </c>
      <c r="CX19" s="57" t="s">
        <v>120</v>
      </c>
      <c r="CY19" s="78">
        <f>'ky 6'!M19</f>
        <v>6</v>
      </c>
      <c r="CZ19" s="77"/>
      <c r="DA19" s="78">
        <f>'ky 6'!AA19</f>
        <v>7</v>
      </c>
      <c r="DB19" s="77"/>
      <c r="DC19" s="78">
        <f>'ky 6'!AO19</f>
        <v>8</v>
      </c>
      <c r="DD19" s="77"/>
      <c r="DE19" s="78">
        <f>'ky 6'!BC19</f>
        <v>9</v>
      </c>
      <c r="DF19" s="77"/>
      <c r="DG19" s="78">
        <f>'ky 6'!BQ19</f>
        <v>6</v>
      </c>
      <c r="DH19" s="77"/>
      <c r="DI19" s="78">
        <f>'ky 6'!CE19</f>
        <v>6</v>
      </c>
      <c r="DJ19" s="77"/>
      <c r="DK19" s="78">
        <f>'ky 4'!EI19</f>
        <v>0</v>
      </c>
      <c r="DL19" s="88"/>
      <c r="DM19" s="105">
        <f>'ky 6'!CS19</f>
        <v>8</v>
      </c>
      <c r="DN19" s="88"/>
      <c r="DO19" s="105">
        <f>'ky 6'!DG19</f>
        <v>6</v>
      </c>
      <c r="DP19" s="88"/>
      <c r="DQ19" s="80">
        <f t="shared" si="4"/>
        <v>7.11</v>
      </c>
      <c r="DR19" s="77"/>
    </row>
    <row r="20" spans="1:122" ht="18.75" customHeight="1">
      <c r="A20" s="24">
        <v>13</v>
      </c>
      <c r="B20" s="58" t="s">
        <v>74</v>
      </c>
      <c r="C20" s="55" t="s">
        <v>75</v>
      </c>
      <c r="D20" s="56" t="s">
        <v>76</v>
      </c>
      <c r="E20" s="57" t="s">
        <v>122</v>
      </c>
      <c r="F20" s="78">
        <f>'Ky 1'!M22</f>
        <v>7</v>
      </c>
      <c r="G20" s="77"/>
      <c r="H20" s="78">
        <f>'Ky 1'!AA22</f>
        <v>5</v>
      </c>
      <c r="I20" s="77"/>
      <c r="J20" s="78">
        <f>'Ky 1'!AO22</f>
        <v>6</v>
      </c>
      <c r="K20" s="77"/>
      <c r="L20" s="78">
        <f>'Ky 1'!BC22</f>
        <v>8</v>
      </c>
      <c r="M20" s="77"/>
      <c r="N20" s="78">
        <f>'Ky 1'!BQ22</f>
        <v>5</v>
      </c>
      <c r="O20" s="77"/>
      <c r="P20" s="78">
        <f>'Ky 1'!CE22</f>
        <v>8</v>
      </c>
      <c r="Q20" s="88"/>
      <c r="R20" s="80">
        <f t="shared" si="0"/>
        <v>6.2</v>
      </c>
      <c r="S20" s="79"/>
      <c r="T20" s="24">
        <v>13</v>
      </c>
      <c r="U20" s="58" t="s">
        <v>74</v>
      </c>
      <c r="V20" s="55" t="s">
        <v>75</v>
      </c>
      <c r="W20" s="56" t="s">
        <v>76</v>
      </c>
      <c r="X20" s="57" t="s">
        <v>122</v>
      </c>
      <c r="Y20" s="78">
        <f>'Ky 2'!M20</f>
        <v>6</v>
      </c>
      <c r="Z20" s="77"/>
      <c r="AA20" s="78">
        <f>'Ky 2'!AA20</f>
        <v>5</v>
      </c>
      <c r="AB20" s="77"/>
      <c r="AC20" s="78">
        <f>'Ky 2'!AO20</f>
        <v>6</v>
      </c>
      <c r="AD20" s="77"/>
      <c r="AE20" s="78">
        <f>'Ky 2'!BC20</f>
        <v>7</v>
      </c>
      <c r="AF20" s="77"/>
      <c r="AG20" s="78">
        <f>'Ky 2'!BQ20</f>
        <v>7</v>
      </c>
      <c r="AH20" s="77"/>
      <c r="AI20" s="78">
        <f>'Ky 2'!CE20</f>
        <v>7</v>
      </c>
      <c r="AJ20" s="88"/>
      <c r="AK20" s="80"/>
      <c r="AL20" s="79"/>
      <c r="AM20" s="24">
        <v>13</v>
      </c>
      <c r="AN20" s="58" t="s">
        <v>74</v>
      </c>
      <c r="AO20" s="55" t="s">
        <v>75</v>
      </c>
      <c r="AP20" s="56" t="s">
        <v>76</v>
      </c>
      <c r="AQ20" s="57" t="s">
        <v>122</v>
      </c>
      <c r="AR20" s="78">
        <f>'kY 3'!BQ20</f>
        <v>7</v>
      </c>
      <c r="AS20" s="77"/>
      <c r="AT20" s="78">
        <f>'kY 3'!AO20</f>
        <v>8</v>
      </c>
      <c r="AU20" s="77"/>
      <c r="AV20" s="78">
        <f>'kY 3'!BC20</f>
        <v>6</v>
      </c>
      <c r="AW20" s="77"/>
      <c r="AX20" s="78">
        <f>'kY 3'!M20</f>
        <v>6</v>
      </c>
      <c r="AY20" s="77"/>
      <c r="AZ20" s="78">
        <f>'kY 3'!AA20</f>
        <v>7</v>
      </c>
      <c r="BA20" s="77"/>
      <c r="BB20" s="80">
        <f t="shared" si="1"/>
        <v>7.79</v>
      </c>
      <c r="BC20" s="79"/>
      <c r="BD20" s="24">
        <v>13</v>
      </c>
      <c r="BE20" s="58" t="s">
        <v>74</v>
      </c>
      <c r="BF20" s="55" t="s">
        <v>75</v>
      </c>
      <c r="BG20" s="56" t="s">
        <v>76</v>
      </c>
      <c r="BH20" s="57" t="s">
        <v>122</v>
      </c>
      <c r="BI20" s="78">
        <f>'ky 4'!M20</f>
        <v>6</v>
      </c>
      <c r="BJ20" s="77"/>
      <c r="BK20" s="78">
        <f>'ky 4'!AA20</f>
        <v>7</v>
      </c>
      <c r="BL20" s="77"/>
      <c r="BM20" s="78">
        <f>'ky 4'!AO20</f>
        <v>6</v>
      </c>
      <c r="BN20" s="77"/>
      <c r="BO20" s="78">
        <f>'ky 4'!BC20</f>
        <v>7</v>
      </c>
      <c r="BP20" s="77"/>
      <c r="BQ20" s="78">
        <f>'ky 4'!BQ20</f>
        <v>7</v>
      </c>
      <c r="BR20" s="77"/>
      <c r="BS20" s="78">
        <f>'ky 4'!CE20</f>
        <v>6</v>
      </c>
      <c r="BT20" s="77"/>
      <c r="BU20" s="78">
        <f>'ky 4'!CS20</f>
        <v>6</v>
      </c>
      <c r="BV20" s="88"/>
      <c r="BW20" s="80">
        <f t="shared" si="2"/>
        <v>6.4</v>
      </c>
      <c r="BX20" s="79"/>
      <c r="BY20" s="24">
        <v>13</v>
      </c>
      <c r="BZ20" s="58" t="s">
        <v>74</v>
      </c>
      <c r="CA20" s="55" t="s">
        <v>75</v>
      </c>
      <c r="CB20" s="56" t="s">
        <v>76</v>
      </c>
      <c r="CC20" s="57" t="s">
        <v>122</v>
      </c>
      <c r="CD20" s="78">
        <f>'ky 5'!M20</f>
        <v>8</v>
      </c>
      <c r="CE20" s="77"/>
      <c r="CF20" s="78">
        <f>'ky 5'!AA20</f>
        <v>7</v>
      </c>
      <c r="CG20" s="77"/>
      <c r="CH20" s="78">
        <f>'ky 5'!AO20</f>
        <v>5</v>
      </c>
      <c r="CI20" s="77"/>
      <c r="CJ20" s="78">
        <f>'ky 5'!BC20</f>
        <v>6</v>
      </c>
      <c r="CK20" s="77"/>
      <c r="CL20" s="78">
        <f>'ky 5'!BQ20</f>
        <v>6</v>
      </c>
      <c r="CM20" s="77"/>
      <c r="CN20" s="78">
        <f>'ky 5'!CE20</f>
        <v>7</v>
      </c>
      <c r="CO20" s="77"/>
      <c r="CP20" s="78">
        <f>'ky 4'!DN20</f>
        <v>0</v>
      </c>
      <c r="CQ20" s="88"/>
      <c r="CR20" s="80">
        <f t="shared" si="3"/>
        <v>5.7</v>
      </c>
      <c r="CS20" s="79"/>
      <c r="CT20" s="24">
        <v>13</v>
      </c>
      <c r="CU20" s="58" t="s">
        <v>74</v>
      </c>
      <c r="CV20" s="55" t="s">
        <v>75</v>
      </c>
      <c r="CW20" s="56" t="s">
        <v>76</v>
      </c>
      <c r="CX20" s="57" t="s">
        <v>122</v>
      </c>
      <c r="CY20" s="78">
        <f>'ky 6'!M20</f>
        <v>6</v>
      </c>
      <c r="CZ20" s="77"/>
      <c r="DA20" s="78">
        <f>'ky 6'!AA20</f>
        <v>7</v>
      </c>
      <c r="DB20" s="77"/>
      <c r="DC20" s="78">
        <f>'ky 6'!AO20</f>
        <v>7</v>
      </c>
      <c r="DD20" s="77"/>
      <c r="DE20" s="78">
        <f>'ky 6'!BC20</f>
        <v>8</v>
      </c>
      <c r="DF20" s="77"/>
      <c r="DG20" s="78">
        <f>'ky 6'!BQ20</f>
        <v>5</v>
      </c>
      <c r="DH20" s="77"/>
      <c r="DI20" s="78">
        <f>'ky 6'!CE20</f>
        <v>6</v>
      </c>
      <c r="DJ20" s="77"/>
      <c r="DK20" s="78">
        <f>'ky 4'!EI20</f>
        <v>0</v>
      </c>
      <c r="DL20" s="88"/>
      <c r="DM20" s="105">
        <f>'ky 6'!CS20</f>
        <v>8</v>
      </c>
      <c r="DN20" s="88"/>
      <c r="DO20" s="105">
        <f>'ky 6'!DG20</f>
        <v>6</v>
      </c>
      <c r="DP20" s="88"/>
      <c r="DQ20" s="80">
        <f t="shared" si="4"/>
        <v>6.68</v>
      </c>
      <c r="DR20" s="79"/>
    </row>
    <row r="21" spans="1:122" ht="18.75" customHeight="1">
      <c r="A21" s="24">
        <v>14</v>
      </c>
      <c r="B21" s="58" t="s">
        <v>77</v>
      </c>
      <c r="C21" s="55" t="s">
        <v>78</v>
      </c>
      <c r="D21" s="56" t="s">
        <v>79</v>
      </c>
      <c r="E21" s="57" t="s">
        <v>123</v>
      </c>
      <c r="F21" s="78">
        <f>'Ky 1'!M23</f>
        <v>8</v>
      </c>
      <c r="G21" s="77"/>
      <c r="H21" s="78">
        <f>'Ky 1'!AA23</f>
        <v>5</v>
      </c>
      <c r="I21" s="77"/>
      <c r="J21" s="78">
        <f>'Ky 1'!AO23</f>
        <v>7</v>
      </c>
      <c r="K21" s="77"/>
      <c r="L21" s="78">
        <f>'Ky 1'!BC23</f>
        <v>8</v>
      </c>
      <c r="M21" s="77"/>
      <c r="N21" s="78">
        <f>'Ky 1'!BQ23</f>
        <v>5</v>
      </c>
      <c r="O21" s="77"/>
      <c r="P21" s="78">
        <f>'Ky 1'!CE23</f>
        <v>8</v>
      </c>
      <c r="Q21" s="88"/>
      <c r="R21" s="80">
        <f t="shared" si="0"/>
        <v>6.47</v>
      </c>
      <c r="S21" s="79"/>
      <c r="T21" s="24">
        <v>14</v>
      </c>
      <c r="U21" s="58" t="s">
        <v>77</v>
      </c>
      <c r="V21" s="55" t="s">
        <v>78</v>
      </c>
      <c r="W21" s="56" t="s">
        <v>79</v>
      </c>
      <c r="X21" s="57" t="s">
        <v>123</v>
      </c>
      <c r="Y21" s="78">
        <f>'Ky 2'!M21</f>
        <v>7</v>
      </c>
      <c r="Z21" s="77"/>
      <c r="AA21" s="78">
        <f>'Ky 2'!AA21</f>
        <v>6</v>
      </c>
      <c r="AB21" s="77"/>
      <c r="AC21" s="78">
        <f>'Ky 2'!AO21</f>
        <v>7</v>
      </c>
      <c r="AD21" s="77"/>
      <c r="AE21" s="78">
        <f>'Ky 2'!BC21</f>
        <v>7</v>
      </c>
      <c r="AF21" s="77"/>
      <c r="AG21" s="78">
        <f>'Ky 2'!BQ21</f>
        <v>7</v>
      </c>
      <c r="AH21" s="77"/>
      <c r="AI21" s="78">
        <f>'Ky 2'!CE21</f>
        <v>7</v>
      </c>
      <c r="AJ21" s="88"/>
      <c r="AK21" s="80"/>
      <c r="AL21" s="79"/>
      <c r="AM21" s="24">
        <v>14</v>
      </c>
      <c r="AN21" s="58" t="s">
        <v>77</v>
      </c>
      <c r="AO21" s="55" t="s">
        <v>78</v>
      </c>
      <c r="AP21" s="56" t="s">
        <v>79</v>
      </c>
      <c r="AQ21" s="57" t="s">
        <v>123</v>
      </c>
      <c r="AR21" s="78">
        <f>'kY 3'!BQ21</f>
        <v>7</v>
      </c>
      <c r="AS21" s="77"/>
      <c r="AT21" s="78">
        <f>'kY 3'!AO21</f>
        <v>8</v>
      </c>
      <c r="AU21" s="77"/>
      <c r="AV21" s="78">
        <f>'kY 3'!BC21</f>
        <v>6</v>
      </c>
      <c r="AW21" s="77"/>
      <c r="AX21" s="78">
        <f>'kY 3'!M21</f>
        <v>8</v>
      </c>
      <c r="AY21" s="77"/>
      <c r="AZ21" s="78">
        <f>'kY 3'!AA21</f>
        <v>7</v>
      </c>
      <c r="BA21" s="77"/>
      <c r="BB21" s="80">
        <f t="shared" si="1"/>
        <v>8.21</v>
      </c>
      <c r="BC21" s="79"/>
      <c r="BD21" s="24">
        <v>14</v>
      </c>
      <c r="BE21" s="58" t="s">
        <v>77</v>
      </c>
      <c r="BF21" s="55" t="s">
        <v>78</v>
      </c>
      <c r="BG21" s="56" t="s">
        <v>79</v>
      </c>
      <c r="BH21" s="57" t="s">
        <v>123</v>
      </c>
      <c r="BI21" s="78">
        <f>'ky 4'!M21</f>
        <v>7</v>
      </c>
      <c r="BJ21" s="77"/>
      <c r="BK21" s="78">
        <f>'ky 4'!AA21</f>
        <v>8</v>
      </c>
      <c r="BL21" s="77"/>
      <c r="BM21" s="78">
        <f>'ky 4'!AO21</f>
        <v>7</v>
      </c>
      <c r="BN21" s="77"/>
      <c r="BO21" s="78">
        <f>'ky 4'!BC21</f>
        <v>5</v>
      </c>
      <c r="BP21" s="77"/>
      <c r="BQ21" s="78">
        <f>'ky 4'!BQ21</f>
        <v>7</v>
      </c>
      <c r="BR21" s="77"/>
      <c r="BS21" s="78">
        <f>'ky 4'!CE21</f>
        <v>7</v>
      </c>
      <c r="BT21" s="77"/>
      <c r="BU21" s="78">
        <f>'ky 4'!CS21</f>
        <v>5</v>
      </c>
      <c r="BV21" s="88"/>
      <c r="BW21" s="80">
        <f t="shared" si="2"/>
        <v>6.65</v>
      </c>
      <c r="BX21" s="79"/>
      <c r="BY21" s="24">
        <v>14</v>
      </c>
      <c r="BZ21" s="58" t="s">
        <v>77</v>
      </c>
      <c r="CA21" s="55" t="s">
        <v>78</v>
      </c>
      <c r="CB21" s="56" t="s">
        <v>79</v>
      </c>
      <c r="CC21" s="57" t="s">
        <v>123</v>
      </c>
      <c r="CD21" s="78">
        <f>'ky 5'!M21</f>
        <v>8</v>
      </c>
      <c r="CE21" s="77"/>
      <c r="CF21" s="78">
        <f>'ky 5'!AA21</f>
        <v>9</v>
      </c>
      <c r="CG21" s="77"/>
      <c r="CH21" s="78">
        <f>'ky 5'!AO21</f>
        <v>7</v>
      </c>
      <c r="CI21" s="77"/>
      <c r="CJ21" s="78">
        <f>'ky 5'!BC21</f>
        <v>7</v>
      </c>
      <c r="CK21" s="77"/>
      <c r="CL21" s="78">
        <f>'ky 5'!BQ21</f>
        <v>6</v>
      </c>
      <c r="CM21" s="77"/>
      <c r="CN21" s="78">
        <f>'ky 5'!CE21</f>
        <v>6</v>
      </c>
      <c r="CO21" s="77"/>
      <c r="CP21" s="78">
        <f>'ky 4'!DN21</f>
        <v>0</v>
      </c>
      <c r="CQ21" s="88"/>
      <c r="CR21" s="80">
        <f t="shared" si="3"/>
        <v>6.15</v>
      </c>
      <c r="CS21" s="79"/>
      <c r="CT21" s="24">
        <v>14</v>
      </c>
      <c r="CU21" s="58" t="s">
        <v>77</v>
      </c>
      <c r="CV21" s="55" t="s">
        <v>78</v>
      </c>
      <c r="CW21" s="56" t="s">
        <v>79</v>
      </c>
      <c r="CX21" s="57" t="s">
        <v>123</v>
      </c>
      <c r="CY21" s="78">
        <f>'ky 6'!M21</f>
        <v>7</v>
      </c>
      <c r="CZ21" s="77"/>
      <c r="DA21" s="78">
        <f>'ky 6'!AA21</f>
        <v>6</v>
      </c>
      <c r="DB21" s="77"/>
      <c r="DC21" s="78">
        <f>'ky 6'!AO21</f>
        <v>7</v>
      </c>
      <c r="DD21" s="77"/>
      <c r="DE21" s="78">
        <f>'ky 6'!BC21</f>
        <v>8</v>
      </c>
      <c r="DF21" s="77"/>
      <c r="DG21" s="78">
        <f>'ky 6'!BQ21</f>
        <v>5</v>
      </c>
      <c r="DH21" s="77"/>
      <c r="DI21" s="78">
        <f>'ky 6'!CE21</f>
        <v>6</v>
      </c>
      <c r="DJ21" s="77"/>
      <c r="DK21" s="78">
        <f>'ky 4'!EI21</f>
        <v>0</v>
      </c>
      <c r="DL21" s="88"/>
      <c r="DM21" s="105">
        <f>'ky 6'!CS21</f>
        <v>9</v>
      </c>
      <c r="DN21" s="88"/>
      <c r="DO21" s="105">
        <f>'ky 6'!DG21</f>
        <v>8</v>
      </c>
      <c r="DP21" s="88"/>
      <c r="DQ21" s="80">
        <f t="shared" si="4"/>
        <v>7.11</v>
      </c>
      <c r="DR21" s="79"/>
    </row>
    <row r="22" spans="1:122" ht="18.75" customHeight="1">
      <c r="A22" s="24">
        <v>15</v>
      </c>
      <c r="B22" s="58" t="s">
        <v>80</v>
      </c>
      <c r="C22" s="55" t="s">
        <v>60</v>
      </c>
      <c r="D22" s="56" t="s">
        <v>79</v>
      </c>
      <c r="E22" s="57" t="s">
        <v>124</v>
      </c>
      <c r="F22" s="78">
        <f>'Ky 1'!M24</f>
        <v>8</v>
      </c>
      <c r="G22" s="77"/>
      <c r="H22" s="78">
        <f>'Ky 1'!AA24</f>
        <v>5</v>
      </c>
      <c r="I22" s="77"/>
      <c r="J22" s="78">
        <f>'Ky 1'!AO24</f>
        <v>6</v>
      </c>
      <c r="K22" s="77"/>
      <c r="L22" s="78">
        <f>'Ky 1'!BC24</f>
        <v>7</v>
      </c>
      <c r="M22" s="77"/>
      <c r="N22" s="78">
        <f>'Ky 1'!BQ24</f>
        <v>5</v>
      </c>
      <c r="O22" s="77"/>
      <c r="P22" s="78">
        <f>'Ky 1'!CE24</f>
        <v>7</v>
      </c>
      <c r="Q22" s="88"/>
      <c r="R22" s="80">
        <f t="shared" si="0"/>
        <v>6.07</v>
      </c>
      <c r="S22" s="79"/>
      <c r="T22" s="24">
        <v>15</v>
      </c>
      <c r="U22" s="58" t="s">
        <v>80</v>
      </c>
      <c r="V22" s="55" t="s">
        <v>60</v>
      </c>
      <c r="W22" s="56" t="s">
        <v>79</v>
      </c>
      <c r="X22" s="57" t="s">
        <v>124</v>
      </c>
      <c r="Y22" s="78">
        <f>'Ky 2'!M22</f>
        <v>7</v>
      </c>
      <c r="Z22" s="77"/>
      <c r="AA22" s="78">
        <f>'Ky 2'!AA22</f>
        <v>5</v>
      </c>
      <c r="AB22" s="77"/>
      <c r="AC22" s="78">
        <f>'Ky 2'!AO22</f>
        <v>7</v>
      </c>
      <c r="AD22" s="77"/>
      <c r="AE22" s="78">
        <f>'Ky 2'!BC22</f>
        <v>7</v>
      </c>
      <c r="AF22" s="77"/>
      <c r="AG22" s="78">
        <f>'Ky 2'!BQ22</f>
        <v>7</v>
      </c>
      <c r="AH22" s="77"/>
      <c r="AI22" s="78">
        <f>'Ky 2'!CE22</f>
        <v>7</v>
      </c>
      <c r="AJ22" s="88"/>
      <c r="AK22" s="80"/>
      <c r="AL22" s="79"/>
      <c r="AM22" s="24">
        <v>15</v>
      </c>
      <c r="AN22" s="58" t="s">
        <v>80</v>
      </c>
      <c r="AO22" s="55" t="s">
        <v>60</v>
      </c>
      <c r="AP22" s="56" t="s">
        <v>79</v>
      </c>
      <c r="AQ22" s="57" t="s">
        <v>124</v>
      </c>
      <c r="AR22" s="78">
        <f>'kY 3'!BQ22</f>
        <v>6</v>
      </c>
      <c r="AS22" s="77"/>
      <c r="AT22" s="78">
        <f>'kY 3'!AO22</f>
        <v>6</v>
      </c>
      <c r="AU22" s="77"/>
      <c r="AV22" s="78">
        <f>'kY 3'!BC22</f>
        <v>6</v>
      </c>
      <c r="AW22" s="77"/>
      <c r="AX22" s="78">
        <f>'kY 3'!M22</f>
        <v>6</v>
      </c>
      <c r="AY22" s="77"/>
      <c r="AZ22" s="78">
        <f>'kY 3'!AA22</f>
        <v>7</v>
      </c>
      <c r="BA22" s="77"/>
      <c r="BB22" s="80">
        <f t="shared" si="1"/>
        <v>7.14</v>
      </c>
      <c r="BC22" s="79"/>
      <c r="BD22" s="24">
        <v>15</v>
      </c>
      <c r="BE22" s="58" t="s">
        <v>80</v>
      </c>
      <c r="BF22" s="55" t="s">
        <v>60</v>
      </c>
      <c r="BG22" s="56" t="s">
        <v>79</v>
      </c>
      <c r="BH22" s="57" t="s">
        <v>124</v>
      </c>
      <c r="BI22" s="78">
        <f>'ky 4'!M22</f>
        <v>6</v>
      </c>
      <c r="BJ22" s="77"/>
      <c r="BK22" s="78">
        <f>'ky 4'!AA22</f>
        <v>6</v>
      </c>
      <c r="BL22" s="77"/>
      <c r="BM22" s="78">
        <f>'ky 4'!AO22</f>
        <v>7</v>
      </c>
      <c r="BN22" s="77"/>
      <c r="BO22" s="78">
        <f>'ky 4'!BC22</f>
        <v>5</v>
      </c>
      <c r="BP22" s="77"/>
      <c r="BQ22" s="78">
        <f>'ky 4'!BQ22</f>
        <v>7</v>
      </c>
      <c r="BR22" s="77"/>
      <c r="BS22" s="78">
        <f>'ky 4'!CE22</f>
        <v>6</v>
      </c>
      <c r="BT22" s="77"/>
      <c r="BU22" s="78">
        <f>'ky 4'!CS22</f>
        <v>5</v>
      </c>
      <c r="BV22" s="88"/>
      <c r="BW22" s="80">
        <f t="shared" si="2"/>
        <v>6</v>
      </c>
      <c r="BX22" s="79"/>
      <c r="BY22" s="24">
        <v>15</v>
      </c>
      <c r="BZ22" s="58" t="s">
        <v>80</v>
      </c>
      <c r="CA22" s="55" t="s">
        <v>60</v>
      </c>
      <c r="CB22" s="56" t="s">
        <v>79</v>
      </c>
      <c r="CC22" s="57" t="s">
        <v>124</v>
      </c>
      <c r="CD22" s="78">
        <f>'ky 5'!M22</f>
        <v>7</v>
      </c>
      <c r="CE22" s="77"/>
      <c r="CF22" s="78">
        <f>'ky 5'!AA22</f>
        <v>7</v>
      </c>
      <c r="CG22" s="77"/>
      <c r="CH22" s="78">
        <f>'ky 5'!AO22</f>
        <v>6</v>
      </c>
      <c r="CI22" s="77"/>
      <c r="CJ22" s="78">
        <f>'ky 5'!BC22</f>
        <v>8</v>
      </c>
      <c r="CK22" s="77"/>
      <c r="CL22" s="78">
        <f>'ky 5'!BQ22</f>
        <v>8</v>
      </c>
      <c r="CM22" s="77"/>
      <c r="CN22" s="78">
        <f>'ky 5'!CE22</f>
        <v>6</v>
      </c>
      <c r="CO22" s="77"/>
      <c r="CP22" s="78">
        <f>'ky 4'!DN22</f>
        <v>0</v>
      </c>
      <c r="CQ22" s="88"/>
      <c r="CR22" s="80">
        <f t="shared" si="3"/>
        <v>5.95</v>
      </c>
      <c r="CS22" s="79"/>
      <c r="CT22" s="24">
        <v>15</v>
      </c>
      <c r="CU22" s="58" t="s">
        <v>80</v>
      </c>
      <c r="CV22" s="55" t="s">
        <v>60</v>
      </c>
      <c r="CW22" s="56" t="s">
        <v>79</v>
      </c>
      <c r="CX22" s="57" t="s">
        <v>124</v>
      </c>
      <c r="CY22" s="78">
        <f>'ky 6'!M22</f>
        <v>5</v>
      </c>
      <c r="CZ22" s="77"/>
      <c r="DA22" s="78">
        <f>'ky 6'!AA22</f>
        <v>7</v>
      </c>
      <c r="DB22" s="77"/>
      <c r="DC22" s="78">
        <f>'ky 6'!AO22</f>
        <v>6</v>
      </c>
      <c r="DD22" s="77"/>
      <c r="DE22" s="78">
        <f>'ky 6'!BC22</f>
        <v>8</v>
      </c>
      <c r="DF22" s="77"/>
      <c r="DG22" s="78">
        <f>'ky 6'!BQ22</f>
        <v>6</v>
      </c>
      <c r="DH22" s="77"/>
      <c r="DI22" s="78">
        <f>'ky 6'!CE22</f>
        <v>5</v>
      </c>
      <c r="DJ22" s="77"/>
      <c r="DK22" s="78">
        <f>'ky 4'!EI22</f>
        <v>0</v>
      </c>
      <c r="DL22" s="88"/>
      <c r="DM22" s="105">
        <f>'ky 6'!CS22</f>
        <v>8</v>
      </c>
      <c r="DN22" s="88"/>
      <c r="DO22" s="105">
        <f>'ky 6'!DG22</f>
        <v>6</v>
      </c>
      <c r="DP22" s="88"/>
      <c r="DQ22" s="80">
        <f t="shared" si="4"/>
        <v>6.42</v>
      </c>
      <c r="DR22" s="79"/>
    </row>
    <row r="23" spans="1:122" ht="18.75" customHeight="1">
      <c r="A23" s="24">
        <v>16</v>
      </c>
      <c r="B23" s="58" t="s">
        <v>81</v>
      </c>
      <c r="C23" s="55" t="s">
        <v>82</v>
      </c>
      <c r="D23" s="56" t="s">
        <v>83</v>
      </c>
      <c r="E23" s="57" t="s">
        <v>125</v>
      </c>
      <c r="F23" s="78">
        <f>'Ky 1'!M25</f>
        <v>6</v>
      </c>
      <c r="G23" s="77"/>
      <c r="H23" s="78">
        <f>'Ky 1'!AA25</f>
        <v>5</v>
      </c>
      <c r="I23" s="77"/>
      <c r="J23" s="78">
        <f>'Ky 1'!AO25</f>
        <v>5</v>
      </c>
      <c r="K23" s="77"/>
      <c r="L23" s="78">
        <f>'Ky 1'!BC25</f>
        <v>5</v>
      </c>
      <c r="M23" s="77"/>
      <c r="N23" s="78">
        <f>'Ky 1'!BQ25</f>
        <v>5</v>
      </c>
      <c r="O23" s="77"/>
      <c r="P23" s="78">
        <f>'Ky 1'!CE25</f>
        <v>6</v>
      </c>
      <c r="Q23" s="88"/>
      <c r="R23" s="80">
        <f t="shared" si="0"/>
        <v>5.27</v>
      </c>
      <c r="S23" s="79"/>
      <c r="T23" s="24">
        <v>16</v>
      </c>
      <c r="U23" s="58" t="s">
        <v>81</v>
      </c>
      <c r="V23" s="55" t="s">
        <v>82</v>
      </c>
      <c r="W23" s="56" t="s">
        <v>83</v>
      </c>
      <c r="X23" s="57" t="s">
        <v>125</v>
      </c>
      <c r="Y23" s="78">
        <f>'Ky 2'!M23</f>
        <v>6</v>
      </c>
      <c r="Z23" s="77"/>
      <c r="AA23" s="78">
        <f>'Ky 2'!AA23</f>
        <v>6</v>
      </c>
      <c r="AB23" s="77"/>
      <c r="AC23" s="78">
        <f>'Ky 2'!AO23</f>
        <v>7</v>
      </c>
      <c r="AD23" s="77"/>
      <c r="AE23" s="78">
        <f>'Ky 2'!BC23</f>
        <v>5</v>
      </c>
      <c r="AF23" s="77"/>
      <c r="AG23" s="78">
        <f>'Ky 2'!BQ23</f>
        <v>5</v>
      </c>
      <c r="AH23" s="77"/>
      <c r="AI23" s="78">
        <f>'Ky 2'!CE23</f>
        <v>6</v>
      </c>
      <c r="AJ23" s="88"/>
      <c r="AK23" s="80"/>
      <c r="AL23" s="79"/>
      <c r="AM23" s="24">
        <v>16</v>
      </c>
      <c r="AN23" s="58" t="s">
        <v>81</v>
      </c>
      <c r="AO23" s="55" t="s">
        <v>82</v>
      </c>
      <c r="AP23" s="56" t="s">
        <v>83</v>
      </c>
      <c r="AQ23" s="57" t="s">
        <v>125</v>
      </c>
      <c r="AR23" s="78">
        <f>'kY 3'!BQ23</f>
        <v>6</v>
      </c>
      <c r="AS23" s="77"/>
      <c r="AT23" s="78">
        <f>'kY 3'!AO23</f>
        <v>6</v>
      </c>
      <c r="AU23" s="77"/>
      <c r="AV23" s="78">
        <f>'kY 3'!BC23</f>
        <v>6</v>
      </c>
      <c r="AW23" s="77"/>
      <c r="AX23" s="78">
        <f>'kY 3'!M23</f>
        <v>7</v>
      </c>
      <c r="AY23" s="77"/>
      <c r="AZ23" s="78">
        <f>'kY 3'!AA23</f>
        <v>7</v>
      </c>
      <c r="BA23" s="77"/>
      <c r="BB23" s="80">
        <f t="shared" si="1"/>
        <v>7.36</v>
      </c>
      <c r="BC23" s="79"/>
      <c r="BD23" s="24">
        <v>16</v>
      </c>
      <c r="BE23" s="58" t="s">
        <v>81</v>
      </c>
      <c r="BF23" s="55" t="s">
        <v>82</v>
      </c>
      <c r="BG23" s="56" t="s">
        <v>83</v>
      </c>
      <c r="BH23" s="57" t="s">
        <v>125</v>
      </c>
      <c r="BI23" s="78">
        <f>'ky 4'!M23</f>
        <v>7</v>
      </c>
      <c r="BJ23" s="77"/>
      <c r="BK23" s="78">
        <f>'ky 4'!AA23</f>
        <v>6</v>
      </c>
      <c r="BL23" s="77"/>
      <c r="BM23" s="78">
        <f>'ky 4'!AO23</f>
        <v>6</v>
      </c>
      <c r="BN23" s="77"/>
      <c r="BO23" s="78">
        <f>'ky 4'!BC23</f>
        <v>5</v>
      </c>
      <c r="BP23" s="77"/>
      <c r="BQ23" s="78">
        <f>'ky 4'!BQ23</f>
        <v>7</v>
      </c>
      <c r="BR23" s="77"/>
      <c r="BS23" s="78">
        <f>'ky 4'!CE23</f>
        <v>6</v>
      </c>
      <c r="BT23" s="77"/>
      <c r="BU23" s="78">
        <f>'ky 4'!CS23</f>
        <v>5</v>
      </c>
      <c r="BV23" s="88"/>
      <c r="BW23" s="80">
        <f t="shared" si="2"/>
        <v>6.1</v>
      </c>
      <c r="BX23" s="79"/>
      <c r="BY23" s="24">
        <v>16</v>
      </c>
      <c r="BZ23" s="58" t="s">
        <v>81</v>
      </c>
      <c r="CA23" s="55" t="s">
        <v>82</v>
      </c>
      <c r="CB23" s="56" t="s">
        <v>83</v>
      </c>
      <c r="CC23" s="57" t="s">
        <v>125</v>
      </c>
      <c r="CD23" s="78">
        <f>'ky 5'!M23</f>
        <v>5</v>
      </c>
      <c r="CE23" s="77"/>
      <c r="CF23" s="78">
        <f>'ky 5'!AA23</f>
        <v>6</v>
      </c>
      <c r="CG23" s="77"/>
      <c r="CH23" s="78">
        <f>'ky 5'!AO23</f>
        <v>5</v>
      </c>
      <c r="CI23" s="77"/>
      <c r="CJ23" s="78">
        <f>'ky 5'!BC23</f>
        <v>6</v>
      </c>
      <c r="CK23" s="77"/>
      <c r="CL23" s="78">
        <f>'ky 5'!BQ23</f>
        <v>5</v>
      </c>
      <c r="CM23" s="77"/>
      <c r="CN23" s="78">
        <f>'ky 5'!CE23</f>
        <v>6</v>
      </c>
      <c r="CO23" s="77"/>
      <c r="CP23" s="78">
        <f>'ky 4'!DN23</f>
        <v>0</v>
      </c>
      <c r="CQ23" s="88"/>
      <c r="CR23" s="80">
        <f t="shared" si="3"/>
        <v>4.65</v>
      </c>
      <c r="CS23" s="79"/>
      <c r="CT23" s="24">
        <v>16</v>
      </c>
      <c r="CU23" s="58" t="s">
        <v>81</v>
      </c>
      <c r="CV23" s="55" t="s">
        <v>82</v>
      </c>
      <c r="CW23" s="56" t="s">
        <v>83</v>
      </c>
      <c r="CX23" s="57" t="s">
        <v>125</v>
      </c>
      <c r="CY23" s="78">
        <f>'ky 6'!M23</f>
        <v>5</v>
      </c>
      <c r="CZ23" s="77"/>
      <c r="DA23" s="78">
        <f>'ky 6'!AA23</f>
        <v>6</v>
      </c>
      <c r="DB23" s="77"/>
      <c r="DC23" s="78">
        <f>'ky 6'!AO23</f>
        <v>6</v>
      </c>
      <c r="DD23" s="77"/>
      <c r="DE23" s="78">
        <f>'ky 6'!BC23</f>
        <v>2</v>
      </c>
      <c r="DF23" s="77"/>
      <c r="DG23" s="78">
        <f>'ky 6'!BQ23</f>
        <v>5</v>
      </c>
      <c r="DH23" s="77"/>
      <c r="DI23" s="78">
        <f>'ky 6'!CE23</f>
        <v>6</v>
      </c>
      <c r="DJ23" s="77"/>
      <c r="DK23" s="78">
        <f>'ky 4'!EI23</f>
        <v>0</v>
      </c>
      <c r="DL23" s="88"/>
      <c r="DM23" s="105">
        <f>'ky 6'!CS23</f>
        <v>8</v>
      </c>
      <c r="DN23" s="88"/>
      <c r="DO23" s="105">
        <f>'ky 6'!DG23</f>
        <v>7</v>
      </c>
      <c r="DP23" s="88"/>
      <c r="DQ23" s="80">
        <f t="shared" si="4"/>
        <v>5.53</v>
      </c>
      <c r="DR23" s="79"/>
    </row>
    <row r="24" spans="1:122" ht="18.75" customHeight="1">
      <c r="A24" s="24">
        <v>17</v>
      </c>
      <c r="B24" s="58" t="s">
        <v>89</v>
      </c>
      <c r="C24" s="55" t="s">
        <v>90</v>
      </c>
      <c r="D24" s="56" t="s">
        <v>91</v>
      </c>
      <c r="E24" s="57" t="s">
        <v>128</v>
      </c>
      <c r="F24" s="78">
        <f>'Ky 1'!M28</f>
        <v>7</v>
      </c>
      <c r="G24" s="77"/>
      <c r="H24" s="78">
        <f>'Ky 1'!AA28</f>
        <v>5</v>
      </c>
      <c r="I24" s="77"/>
      <c r="J24" s="78">
        <f>'Ky 1'!AO28</f>
        <v>4</v>
      </c>
      <c r="K24" s="78">
        <f>'Ky 1'!AP28</f>
        <v>6</v>
      </c>
      <c r="L24" s="78">
        <f>'Ky 1'!BC28</f>
        <v>6</v>
      </c>
      <c r="M24" s="77"/>
      <c r="N24" s="78">
        <f>'Ky 1'!BQ28</f>
        <v>5</v>
      </c>
      <c r="O24" s="77"/>
      <c r="P24" s="78">
        <f>'Ky 1'!CE28</f>
        <v>6</v>
      </c>
      <c r="Q24" s="88"/>
      <c r="R24" s="80">
        <f t="shared" si="0"/>
        <v>5.67</v>
      </c>
      <c r="S24" s="79"/>
      <c r="T24" s="24">
        <v>17</v>
      </c>
      <c r="U24" s="58" t="s">
        <v>89</v>
      </c>
      <c r="V24" s="55" t="s">
        <v>90</v>
      </c>
      <c r="W24" s="56" t="s">
        <v>91</v>
      </c>
      <c r="X24" s="57" t="s">
        <v>128</v>
      </c>
      <c r="Y24" s="78">
        <f>'Ky 2'!M24</f>
        <v>6</v>
      </c>
      <c r="Z24" s="77"/>
      <c r="AA24" s="78">
        <f>'Ky 2'!AA24</f>
        <v>6</v>
      </c>
      <c r="AB24" s="77"/>
      <c r="AC24" s="78">
        <f>'Ky 2'!AO24</f>
        <v>8</v>
      </c>
      <c r="AD24" s="77"/>
      <c r="AE24" s="78">
        <f>'Ky 2'!BC24</f>
        <v>4</v>
      </c>
      <c r="AF24" s="78">
        <f>'Ky 2'!BD24</f>
        <v>5</v>
      </c>
      <c r="AG24" s="78">
        <f>'Ky 2'!BQ24</f>
        <v>6</v>
      </c>
      <c r="AH24" s="77"/>
      <c r="AI24" s="78">
        <f>'Ky 2'!CE24</f>
        <v>6</v>
      </c>
      <c r="AJ24" s="88"/>
      <c r="AK24" s="80"/>
      <c r="AL24" s="79"/>
      <c r="AM24" s="24">
        <v>17</v>
      </c>
      <c r="AN24" s="58" t="s">
        <v>89</v>
      </c>
      <c r="AO24" s="55" t="s">
        <v>90</v>
      </c>
      <c r="AP24" s="56" t="s">
        <v>91</v>
      </c>
      <c r="AQ24" s="57" t="s">
        <v>128</v>
      </c>
      <c r="AR24" s="78">
        <f>'kY 3'!BQ24</f>
        <v>6</v>
      </c>
      <c r="AS24" s="77"/>
      <c r="AT24" s="78">
        <f>'kY 3'!AO24</f>
        <v>6</v>
      </c>
      <c r="AU24" s="77"/>
      <c r="AV24" s="78">
        <f>'kY 3'!BC24</f>
        <v>5</v>
      </c>
      <c r="AW24" s="92" t="s">
        <v>224</v>
      </c>
      <c r="AX24" s="78">
        <f>'kY 3'!M24</f>
        <v>7</v>
      </c>
      <c r="AY24" s="77"/>
      <c r="AZ24" s="78">
        <f>'kY 3'!AA24</f>
        <v>7</v>
      </c>
      <c r="BA24" s="77"/>
      <c r="BB24" s="80">
        <f t="shared" si="1"/>
        <v>7.14</v>
      </c>
      <c r="BC24" s="79"/>
      <c r="BD24" s="24">
        <v>17</v>
      </c>
      <c r="BE24" s="58" t="s">
        <v>89</v>
      </c>
      <c r="BF24" s="55" t="s">
        <v>90</v>
      </c>
      <c r="BG24" s="56" t="s">
        <v>91</v>
      </c>
      <c r="BH24" s="57" t="s">
        <v>128</v>
      </c>
      <c r="BI24" s="78">
        <f>'ky 4'!M24</f>
        <v>6</v>
      </c>
      <c r="BJ24" s="77"/>
      <c r="BK24" s="78">
        <f>'ky 4'!AA24</f>
        <v>7</v>
      </c>
      <c r="BL24" s="77"/>
      <c r="BM24" s="78">
        <f>'ky 4'!AO24</f>
        <v>3</v>
      </c>
      <c r="BN24" s="78">
        <f>'ky 4'!AP24</f>
        <v>6</v>
      </c>
      <c r="BO24" s="78">
        <f>'ky 4'!BC24</f>
        <v>5</v>
      </c>
      <c r="BP24" s="77"/>
      <c r="BQ24" s="78">
        <f>'ky 4'!BQ24</f>
        <v>6</v>
      </c>
      <c r="BR24" s="77"/>
      <c r="BS24" s="78">
        <f>'ky 4'!CE24</f>
        <v>6</v>
      </c>
      <c r="BT24" s="77"/>
      <c r="BU24" s="78">
        <f>'ky 4'!CS24</f>
        <v>5</v>
      </c>
      <c r="BV24" s="88"/>
      <c r="BW24" s="80">
        <f t="shared" si="2"/>
        <v>5.9</v>
      </c>
      <c r="BX24" s="79"/>
      <c r="BY24" s="24">
        <v>17</v>
      </c>
      <c r="BZ24" s="58" t="s">
        <v>89</v>
      </c>
      <c r="CA24" s="55" t="s">
        <v>90</v>
      </c>
      <c r="CB24" s="56" t="s">
        <v>91</v>
      </c>
      <c r="CC24" s="57" t="s">
        <v>128</v>
      </c>
      <c r="CD24" s="78">
        <f>'ky 5'!M24</f>
        <v>6</v>
      </c>
      <c r="CE24" s="77"/>
      <c r="CF24" s="78">
        <f>'ky 5'!AA24</f>
        <v>8</v>
      </c>
      <c r="CG24" s="77"/>
      <c r="CH24" s="78">
        <f>'ky 5'!AO24</f>
        <v>5</v>
      </c>
      <c r="CI24" s="77"/>
      <c r="CJ24" s="78">
        <f>'ky 5'!BC24</f>
        <v>7</v>
      </c>
      <c r="CK24" s="77"/>
      <c r="CL24" s="78">
        <f>'ky 5'!BQ24</f>
        <v>6</v>
      </c>
      <c r="CM24" s="77"/>
      <c r="CN24" s="78">
        <f>'ky 5'!CE24</f>
        <v>6</v>
      </c>
      <c r="CO24" s="77"/>
      <c r="CP24" s="78">
        <f>'ky 4'!DN24</f>
        <v>0</v>
      </c>
      <c r="CQ24" s="88"/>
      <c r="CR24" s="80">
        <f t="shared" si="3"/>
        <v>5.4</v>
      </c>
      <c r="CS24" s="79"/>
      <c r="CT24" s="24">
        <v>17</v>
      </c>
      <c r="CU24" s="58" t="s">
        <v>89</v>
      </c>
      <c r="CV24" s="55" t="s">
        <v>90</v>
      </c>
      <c r="CW24" s="56" t="s">
        <v>91</v>
      </c>
      <c r="CX24" s="57" t="s">
        <v>128</v>
      </c>
      <c r="CY24" s="78">
        <f>'ky 6'!M24</f>
        <v>6</v>
      </c>
      <c r="CZ24" s="77"/>
      <c r="DA24" s="78">
        <f>'ky 6'!AA24</f>
        <v>6</v>
      </c>
      <c r="DB24" s="77"/>
      <c r="DC24" s="78">
        <f>'ky 6'!AO24</f>
        <v>6</v>
      </c>
      <c r="DD24" s="77"/>
      <c r="DE24" s="78">
        <f>'ky 6'!BC24</f>
        <v>8</v>
      </c>
      <c r="DF24" s="77"/>
      <c r="DG24" s="78">
        <f>'ky 6'!BQ24</f>
        <v>5</v>
      </c>
      <c r="DH24" s="77"/>
      <c r="DI24" s="78">
        <f>'ky 6'!CE24</f>
        <v>5</v>
      </c>
      <c r="DJ24" s="77"/>
      <c r="DK24" s="78">
        <f>'ky 4'!EI24</f>
        <v>0</v>
      </c>
      <c r="DL24" s="88"/>
      <c r="DM24" s="105">
        <f>'ky 6'!CS24</f>
        <v>7</v>
      </c>
      <c r="DN24" s="88"/>
      <c r="DO24" s="105">
        <f>'ky 6'!DG24</f>
        <v>7</v>
      </c>
      <c r="DP24" s="88"/>
      <c r="DQ24" s="80">
        <f t="shared" si="4"/>
        <v>6.37</v>
      </c>
      <c r="DR24" s="79"/>
    </row>
    <row r="25" spans="1:122" ht="18.75" customHeight="1">
      <c r="A25" s="24">
        <v>18</v>
      </c>
      <c r="B25" s="58" t="s">
        <v>92</v>
      </c>
      <c r="C25" s="55" t="s">
        <v>93</v>
      </c>
      <c r="D25" s="56" t="s">
        <v>94</v>
      </c>
      <c r="E25" s="57" t="s">
        <v>129</v>
      </c>
      <c r="F25" s="78">
        <f>'Ky 1'!M29</f>
        <v>9</v>
      </c>
      <c r="G25" s="77"/>
      <c r="H25" s="78">
        <f>'Ky 1'!AA29</f>
        <v>4</v>
      </c>
      <c r="I25" s="78">
        <f>'Ky 1'!AB29</f>
        <v>6</v>
      </c>
      <c r="J25" s="78">
        <f>'Ky 1'!AO29</f>
        <v>7</v>
      </c>
      <c r="K25" s="77"/>
      <c r="L25" s="78">
        <f>'Ky 1'!BC29</f>
        <v>8</v>
      </c>
      <c r="M25" s="77"/>
      <c r="N25" s="78">
        <f>'Ky 1'!BQ29</f>
        <v>6</v>
      </c>
      <c r="O25" s="77"/>
      <c r="P25" s="78">
        <f>'Ky 1'!CE29</f>
        <v>6</v>
      </c>
      <c r="Q25" s="88"/>
      <c r="R25" s="80">
        <f t="shared" si="0"/>
        <v>6.8</v>
      </c>
      <c r="S25" s="79"/>
      <c r="T25" s="24">
        <v>18</v>
      </c>
      <c r="U25" s="58" t="s">
        <v>92</v>
      </c>
      <c r="V25" s="55" t="s">
        <v>93</v>
      </c>
      <c r="W25" s="56" t="s">
        <v>94</v>
      </c>
      <c r="X25" s="57" t="s">
        <v>129</v>
      </c>
      <c r="Y25" s="78">
        <f>'Ky 2'!M25</f>
        <v>6</v>
      </c>
      <c r="Z25" s="77"/>
      <c r="AA25" s="78">
        <f>'Ky 2'!AA25</f>
        <v>3</v>
      </c>
      <c r="AB25" s="78">
        <f>'Ky 2'!AB25</f>
        <v>6</v>
      </c>
      <c r="AC25" s="78">
        <f>'Ky 2'!AO25</f>
        <v>6</v>
      </c>
      <c r="AD25" s="77"/>
      <c r="AE25" s="78">
        <f>'Ky 2'!BC25</f>
        <v>7</v>
      </c>
      <c r="AF25" s="77"/>
      <c r="AG25" s="78">
        <f>'Ky 2'!BQ25</f>
        <v>7</v>
      </c>
      <c r="AH25" s="77"/>
      <c r="AI25" s="78">
        <f>'Ky 2'!CE25</f>
        <v>6</v>
      </c>
      <c r="AJ25" s="88"/>
      <c r="AK25" s="80"/>
      <c r="AL25" s="79"/>
      <c r="AM25" s="24">
        <v>18</v>
      </c>
      <c r="AN25" s="58" t="s">
        <v>92</v>
      </c>
      <c r="AO25" s="55" t="s">
        <v>93</v>
      </c>
      <c r="AP25" s="56" t="s">
        <v>94</v>
      </c>
      <c r="AQ25" s="57" t="s">
        <v>129</v>
      </c>
      <c r="AR25" s="78">
        <f>'kY 3'!BQ25</f>
        <v>7</v>
      </c>
      <c r="AS25" s="77"/>
      <c r="AT25" s="78">
        <f>'kY 3'!AO25</f>
        <v>8</v>
      </c>
      <c r="AU25" s="77"/>
      <c r="AV25" s="78">
        <f>'kY 3'!BC25</f>
        <v>6</v>
      </c>
      <c r="AW25" s="77"/>
      <c r="AX25" s="78">
        <f>'kY 3'!M25</f>
        <v>8</v>
      </c>
      <c r="AY25" s="77"/>
      <c r="AZ25" s="78">
        <f>'kY 3'!AA25</f>
        <v>9</v>
      </c>
      <c r="BA25" s="77"/>
      <c r="BB25" s="80">
        <f t="shared" si="1"/>
        <v>8.79</v>
      </c>
      <c r="BC25" s="79"/>
      <c r="BD25" s="24">
        <v>18</v>
      </c>
      <c r="BE25" s="58" t="s">
        <v>92</v>
      </c>
      <c r="BF25" s="55" t="s">
        <v>93</v>
      </c>
      <c r="BG25" s="56" t="s">
        <v>94</v>
      </c>
      <c r="BH25" s="57" t="s">
        <v>129</v>
      </c>
      <c r="BI25" s="78">
        <f>'ky 4'!M25</f>
        <v>6</v>
      </c>
      <c r="BJ25" s="77"/>
      <c r="BK25" s="78">
        <f>'ky 4'!AA25</f>
        <v>7</v>
      </c>
      <c r="BL25" s="77"/>
      <c r="BM25" s="78">
        <f>'ky 4'!AO25</f>
        <v>6</v>
      </c>
      <c r="BN25" s="77"/>
      <c r="BO25" s="78">
        <f>'ky 4'!BC25</f>
        <v>6</v>
      </c>
      <c r="BP25" s="77"/>
      <c r="BQ25" s="78">
        <f>'ky 4'!BQ25</f>
        <v>8</v>
      </c>
      <c r="BR25" s="77"/>
      <c r="BS25" s="78">
        <f>'ky 4'!CE25</f>
        <v>6</v>
      </c>
      <c r="BT25" s="77"/>
      <c r="BU25" s="78">
        <f>'ky 4'!CS25</f>
        <v>6</v>
      </c>
      <c r="BV25" s="88"/>
      <c r="BW25" s="80">
        <f t="shared" si="2"/>
        <v>6.45</v>
      </c>
      <c r="BX25" s="79"/>
      <c r="BY25" s="24">
        <v>18</v>
      </c>
      <c r="BZ25" s="58" t="s">
        <v>92</v>
      </c>
      <c r="CA25" s="55" t="s">
        <v>93</v>
      </c>
      <c r="CB25" s="56" t="s">
        <v>94</v>
      </c>
      <c r="CC25" s="57" t="s">
        <v>129</v>
      </c>
      <c r="CD25" s="78">
        <f>'ky 5'!M25</f>
        <v>8</v>
      </c>
      <c r="CE25" s="77"/>
      <c r="CF25" s="78">
        <f>'ky 5'!AA25</f>
        <v>8</v>
      </c>
      <c r="CG25" s="77"/>
      <c r="CH25" s="78">
        <f>'ky 5'!AO25</f>
        <v>5</v>
      </c>
      <c r="CI25" s="77"/>
      <c r="CJ25" s="78">
        <f>'ky 5'!BC25</f>
        <v>7</v>
      </c>
      <c r="CK25" s="77"/>
      <c r="CL25" s="78">
        <f>'ky 5'!BQ25</f>
        <v>8</v>
      </c>
      <c r="CM25" s="77"/>
      <c r="CN25" s="78">
        <f>'ky 5'!CE25</f>
        <v>7</v>
      </c>
      <c r="CO25" s="77"/>
      <c r="CP25" s="78">
        <f>'ky 4'!DN25</f>
        <v>0</v>
      </c>
      <c r="CQ25" s="88"/>
      <c r="CR25" s="80">
        <f t="shared" si="3"/>
        <v>6.25</v>
      </c>
      <c r="CS25" s="79"/>
      <c r="CT25" s="24">
        <v>18</v>
      </c>
      <c r="CU25" s="58" t="s">
        <v>92</v>
      </c>
      <c r="CV25" s="55" t="s">
        <v>93</v>
      </c>
      <c r="CW25" s="56" t="s">
        <v>94</v>
      </c>
      <c r="CX25" s="57" t="s">
        <v>129</v>
      </c>
      <c r="CY25" s="78">
        <f>'ky 6'!M25</f>
        <v>5</v>
      </c>
      <c r="CZ25" s="77"/>
      <c r="DA25" s="78">
        <f>'ky 6'!AA25</f>
        <v>7</v>
      </c>
      <c r="DB25" s="77"/>
      <c r="DC25" s="78">
        <f>'ky 6'!AO25</f>
        <v>7</v>
      </c>
      <c r="DD25" s="77"/>
      <c r="DE25" s="78">
        <f>'ky 6'!BC25</f>
        <v>9</v>
      </c>
      <c r="DF25" s="77"/>
      <c r="DG25" s="78">
        <f>'ky 6'!BQ25</f>
        <v>6</v>
      </c>
      <c r="DH25" s="77"/>
      <c r="DI25" s="78">
        <f>'ky 6'!CE25</f>
        <v>6</v>
      </c>
      <c r="DJ25" s="77"/>
      <c r="DK25" s="78">
        <f>'ky 4'!EI25</f>
        <v>0</v>
      </c>
      <c r="DL25" s="88"/>
      <c r="DM25" s="105">
        <f>'ky 6'!CS25</f>
        <v>9</v>
      </c>
      <c r="DN25" s="88"/>
      <c r="DO25" s="105">
        <f>'ky 6'!DG25</f>
        <v>9</v>
      </c>
      <c r="DP25" s="88"/>
      <c r="DQ25" s="80">
        <f t="shared" si="4"/>
        <v>7.42</v>
      </c>
      <c r="DR25" s="79"/>
    </row>
    <row r="26" spans="1:122" ht="18.75" customHeight="1">
      <c r="A26" s="24">
        <v>19</v>
      </c>
      <c r="B26" s="58" t="s">
        <v>95</v>
      </c>
      <c r="C26" s="55" t="s">
        <v>36</v>
      </c>
      <c r="D26" s="56" t="s">
        <v>41</v>
      </c>
      <c r="E26" s="57" t="s">
        <v>130</v>
      </c>
      <c r="F26" s="78">
        <f>'Ky 1'!M30</f>
        <v>7</v>
      </c>
      <c r="G26" s="77"/>
      <c r="H26" s="78">
        <f>'Ky 1'!AA30</f>
        <v>3</v>
      </c>
      <c r="I26" s="78">
        <f>'Ky 1'!AB30</f>
        <v>2</v>
      </c>
      <c r="J26" s="78">
        <f>'Ky 1'!AO30</f>
        <v>6</v>
      </c>
      <c r="K26" s="77"/>
      <c r="L26" s="78">
        <f>'Ky 1'!BC30</f>
        <v>6</v>
      </c>
      <c r="M26" s="77"/>
      <c r="N26" s="78">
        <f>'Ky 1'!BQ30</f>
        <v>5</v>
      </c>
      <c r="O26" s="77"/>
      <c r="P26" s="78">
        <f>'Ky 1'!CE30</f>
        <v>7</v>
      </c>
      <c r="Q26" s="88"/>
      <c r="R26" s="80">
        <f t="shared" si="0"/>
        <v>5.4</v>
      </c>
      <c r="S26" s="79"/>
      <c r="T26" s="24">
        <v>19</v>
      </c>
      <c r="U26" s="58" t="s">
        <v>95</v>
      </c>
      <c r="V26" s="55" t="s">
        <v>36</v>
      </c>
      <c r="W26" s="56" t="s">
        <v>41</v>
      </c>
      <c r="X26" s="57" t="s">
        <v>130</v>
      </c>
      <c r="Y26" s="78">
        <f>'Ky 2'!M26</f>
        <v>2</v>
      </c>
      <c r="Z26" s="77"/>
      <c r="AA26" s="78">
        <f>'Ky 2'!AA26</f>
        <v>2</v>
      </c>
      <c r="AB26" s="77"/>
      <c r="AC26" s="78">
        <f>'Ky 2'!AO26</f>
        <v>2</v>
      </c>
      <c r="AD26" s="78">
        <f>'Ky 2'!AP26</f>
        <v>2</v>
      </c>
      <c r="AE26" s="78">
        <f>'Ky 2'!BC26</f>
        <v>2</v>
      </c>
      <c r="AF26" s="78">
        <f>'Ky 2'!BD26</f>
        <v>2</v>
      </c>
      <c r="AG26" s="78">
        <f>'Ky 2'!BQ26</f>
        <v>2</v>
      </c>
      <c r="AH26" s="77"/>
      <c r="AI26" s="78">
        <f>'Ky 2'!CE26</f>
        <v>2</v>
      </c>
      <c r="AJ26" s="78">
        <f>'Ky 2'!CF26</f>
        <v>2</v>
      </c>
      <c r="AK26" s="80"/>
      <c r="AL26" s="79"/>
      <c r="AM26" s="24">
        <v>19</v>
      </c>
      <c r="AN26" s="58" t="s">
        <v>95</v>
      </c>
      <c r="AO26" s="55" t="s">
        <v>36</v>
      </c>
      <c r="AP26" s="56" t="s">
        <v>41</v>
      </c>
      <c r="AQ26" s="57" t="s">
        <v>130</v>
      </c>
      <c r="AR26" s="78">
        <f>'kY 3'!BQ26</f>
        <v>0</v>
      </c>
      <c r="AS26" s="77"/>
      <c r="AT26" s="78">
        <f>'kY 3'!AO26</f>
        <v>0</v>
      </c>
      <c r="AU26" s="77"/>
      <c r="AV26" s="78">
        <f>'kY 3'!BC26</f>
        <v>0</v>
      </c>
      <c r="AW26" s="77"/>
      <c r="AX26" s="78">
        <f>'kY 3'!M26</f>
        <v>0</v>
      </c>
      <c r="AY26" s="77"/>
      <c r="AZ26" s="78">
        <f>'kY 3'!AA26</f>
        <v>0</v>
      </c>
      <c r="BA26" s="77"/>
      <c r="BB26" s="80">
        <f t="shared" si="1"/>
        <v>0</v>
      </c>
      <c r="BC26" s="79"/>
      <c r="BD26" s="24">
        <v>19</v>
      </c>
      <c r="BE26" s="58" t="s">
        <v>95</v>
      </c>
      <c r="BF26" s="55" t="s">
        <v>36</v>
      </c>
      <c r="BG26" s="56" t="s">
        <v>41</v>
      </c>
      <c r="BH26" s="57" t="s">
        <v>130</v>
      </c>
      <c r="BI26" s="78">
        <f>'ky 4'!M26</f>
        <v>0</v>
      </c>
      <c r="BJ26" s="77"/>
      <c r="BK26" s="78">
        <f>'ky 4'!AA26</f>
        <v>0</v>
      </c>
      <c r="BL26" s="77"/>
      <c r="BM26" s="78">
        <f>'ky 4'!AO26</f>
        <v>0</v>
      </c>
      <c r="BN26" s="77"/>
      <c r="BO26" s="78">
        <f>'ky 4'!BC26</f>
        <v>0</v>
      </c>
      <c r="BP26" s="77"/>
      <c r="BQ26" s="78">
        <f>'ky 4'!BQ26</f>
        <v>0</v>
      </c>
      <c r="BR26" s="77"/>
      <c r="BS26" s="78">
        <f>'ky 4'!CE26</f>
        <v>0</v>
      </c>
      <c r="BT26" s="77"/>
      <c r="BU26" s="78">
        <f>'ky 4'!CS26</f>
        <v>0</v>
      </c>
      <c r="BV26" s="88"/>
      <c r="BW26" s="80">
        <f t="shared" si="2"/>
        <v>0</v>
      </c>
      <c r="BX26" s="79"/>
      <c r="BY26" s="24">
        <v>19</v>
      </c>
      <c r="BZ26" s="58" t="s">
        <v>95</v>
      </c>
      <c r="CA26" s="55" t="s">
        <v>36</v>
      </c>
      <c r="CB26" s="56" t="s">
        <v>41</v>
      </c>
      <c r="CC26" s="57" t="s">
        <v>130</v>
      </c>
      <c r="CD26" s="78">
        <f>'ky 5'!M26</f>
        <v>0</v>
      </c>
      <c r="CE26" s="77"/>
      <c r="CF26" s="78">
        <f>'ky 5'!AA26</f>
        <v>0</v>
      </c>
      <c r="CG26" s="77"/>
      <c r="CH26" s="78">
        <f>'ky 5'!AO26</f>
        <v>0</v>
      </c>
      <c r="CI26" s="77"/>
      <c r="CJ26" s="78">
        <f>'ky 5'!BC26</f>
        <v>0</v>
      </c>
      <c r="CK26" s="77"/>
      <c r="CL26" s="78">
        <f>'ky 5'!BQ26</f>
        <v>0</v>
      </c>
      <c r="CM26" s="77"/>
      <c r="CN26" s="78">
        <f>'ky 5'!CE26</f>
        <v>0</v>
      </c>
      <c r="CO26" s="77"/>
      <c r="CP26" s="78">
        <f>'ky 4'!DN26</f>
        <v>0</v>
      </c>
      <c r="CQ26" s="88"/>
      <c r="CR26" s="80">
        <f t="shared" si="3"/>
        <v>0</v>
      </c>
      <c r="CS26" s="79"/>
      <c r="CT26" s="24">
        <v>19</v>
      </c>
      <c r="CU26" s="58" t="s">
        <v>95</v>
      </c>
      <c r="CV26" s="55" t="s">
        <v>36</v>
      </c>
      <c r="CW26" s="56" t="s">
        <v>41</v>
      </c>
      <c r="CX26" s="57" t="s">
        <v>130</v>
      </c>
      <c r="CY26" s="78">
        <f>'ky 6'!M26</f>
        <v>0</v>
      </c>
      <c r="CZ26" s="77"/>
      <c r="DA26" s="78">
        <f>'ky 6'!AA26</f>
        <v>0</v>
      </c>
      <c r="DB26" s="77"/>
      <c r="DC26" s="78">
        <f>'ky 6'!AO26</f>
        <v>0</v>
      </c>
      <c r="DD26" s="77"/>
      <c r="DE26" s="78">
        <f>'ky 6'!BC26</f>
        <v>0</v>
      </c>
      <c r="DF26" s="77"/>
      <c r="DG26" s="78">
        <f>'ky 6'!BQ26</f>
        <v>0</v>
      </c>
      <c r="DH26" s="77"/>
      <c r="DI26" s="78">
        <f>'ky 6'!CE26</f>
        <v>0</v>
      </c>
      <c r="DJ26" s="77"/>
      <c r="DK26" s="78">
        <f>'ky 4'!EI26</f>
        <v>0</v>
      </c>
      <c r="DL26" s="88"/>
      <c r="DM26" s="105">
        <f>'ky 6'!CS26</f>
        <v>0</v>
      </c>
      <c r="DN26" s="88"/>
      <c r="DO26" s="105">
        <f>'ky 6'!DG26</f>
        <v>0</v>
      </c>
      <c r="DP26" s="88"/>
      <c r="DQ26" s="80">
        <f t="shared" si="4"/>
        <v>0</v>
      </c>
      <c r="DR26" s="79"/>
    </row>
    <row r="27" spans="1:122" ht="18.75" customHeight="1">
      <c r="A27" s="24">
        <v>20</v>
      </c>
      <c r="B27" s="58" t="s">
        <v>96</v>
      </c>
      <c r="C27" s="55" t="s">
        <v>97</v>
      </c>
      <c r="D27" s="56" t="s">
        <v>98</v>
      </c>
      <c r="E27" s="57" t="s">
        <v>131</v>
      </c>
      <c r="F27" s="78">
        <f>'Ky 1'!M31</f>
        <v>7</v>
      </c>
      <c r="G27" s="77"/>
      <c r="H27" s="78">
        <f>'Ky 1'!AA31</f>
        <v>5</v>
      </c>
      <c r="I27" s="77"/>
      <c r="J27" s="78">
        <f>'Ky 1'!AO31</f>
        <v>5</v>
      </c>
      <c r="K27" s="77"/>
      <c r="L27" s="78">
        <f>'Ky 1'!BC31</f>
        <v>6</v>
      </c>
      <c r="M27" s="77"/>
      <c r="N27" s="78">
        <f>'Ky 1'!BQ31</f>
        <v>5</v>
      </c>
      <c r="O27" s="77"/>
      <c r="P27" s="78">
        <f>'Ky 1'!CE31</f>
        <v>7</v>
      </c>
      <c r="Q27" s="88"/>
      <c r="R27" s="80">
        <f t="shared" si="0"/>
        <v>5.67</v>
      </c>
      <c r="S27" s="79"/>
      <c r="T27" s="24">
        <v>20</v>
      </c>
      <c r="U27" s="58" t="s">
        <v>96</v>
      </c>
      <c r="V27" s="55" t="s">
        <v>97</v>
      </c>
      <c r="W27" s="56" t="s">
        <v>98</v>
      </c>
      <c r="X27" s="57" t="s">
        <v>131</v>
      </c>
      <c r="Y27" s="78">
        <f>'Ky 2'!M27</f>
        <v>6</v>
      </c>
      <c r="Z27" s="77"/>
      <c r="AA27" s="78">
        <f>'Ky 2'!AA27</f>
        <v>4</v>
      </c>
      <c r="AB27" s="78">
        <f>'Ky 2'!AB27</f>
        <v>5</v>
      </c>
      <c r="AC27" s="78">
        <f>'Ky 2'!AO27</f>
        <v>7</v>
      </c>
      <c r="AD27" s="77"/>
      <c r="AE27" s="78">
        <f>'Ky 2'!BC27</f>
        <v>5</v>
      </c>
      <c r="AF27" s="77"/>
      <c r="AG27" s="78">
        <f>'Ky 2'!BQ27</f>
        <v>5</v>
      </c>
      <c r="AH27" s="77"/>
      <c r="AI27" s="78">
        <f>'Ky 2'!CE27</f>
        <v>5</v>
      </c>
      <c r="AJ27" s="88"/>
      <c r="AK27" s="80"/>
      <c r="AL27" s="79"/>
      <c r="AM27" s="24">
        <v>20</v>
      </c>
      <c r="AN27" s="58" t="s">
        <v>96</v>
      </c>
      <c r="AO27" s="55" t="s">
        <v>97</v>
      </c>
      <c r="AP27" s="56" t="s">
        <v>98</v>
      </c>
      <c r="AQ27" s="57" t="s">
        <v>131</v>
      </c>
      <c r="AR27" s="78">
        <f>'kY 3'!BQ27</f>
        <v>5</v>
      </c>
      <c r="AS27" s="77"/>
      <c r="AT27" s="78">
        <f>'kY 3'!AO27</f>
        <v>6</v>
      </c>
      <c r="AU27" s="77"/>
      <c r="AV27" s="78">
        <f>'kY 3'!BC27</f>
        <v>7</v>
      </c>
      <c r="AW27" s="77"/>
      <c r="AX27" s="78">
        <f>'kY 3'!M27</f>
        <v>5</v>
      </c>
      <c r="AY27" s="77"/>
      <c r="AZ27" s="78">
        <f>'kY 3'!AA27</f>
        <v>7</v>
      </c>
      <c r="BA27" s="77"/>
      <c r="BB27" s="80">
        <f t="shared" si="1"/>
        <v>6.93</v>
      </c>
      <c r="BC27" s="79"/>
      <c r="BD27" s="24">
        <v>20</v>
      </c>
      <c r="BE27" s="58" t="s">
        <v>96</v>
      </c>
      <c r="BF27" s="55" t="s">
        <v>97</v>
      </c>
      <c r="BG27" s="56" t="s">
        <v>98</v>
      </c>
      <c r="BH27" s="57" t="s">
        <v>131</v>
      </c>
      <c r="BI27" s="78">
        <f>'ky 4'!M27</f>
        <v>5</v>
      </c>
      <c r="BJ27" s="77"/>
      <c r="BK27" s="78">
        <f>'ky 4'!AA27</f>
        <v>5</v>
      </c>
      <c r="BL27" s="77"/>
      <c r="BM27" s="78">
        <f>'ky 4'!AO27</f>
        <v>3</v>
      </c>
      <c r="BN27" s="78">
        <f>'ky 4'!AP27</f>
        <v>4</v>
      </c>
      <c r="BO27" s="78">
        <f>'ky 4'!BC27</f>
        <v>5</v>
      </c>
      <c r="BP27" s="77"/>
      <c r="BQ27" s="78">
        <f>'ky 4'!BQ27</f>
        <v>6</v>
      </c>
      <c r="BR27" s="77"/>
      <c r="BS27" s="78">
        <f>'ky 4'!CE27</f>
        <v>7</v>
      </c>
      <c r="BT27" s="77"/>
      <c r="BU27" s="78">
        <f>'ky 4'!CS27</f>
        <v>5</v>
      </c>
      <c r="BV27" s="88"/>
      <c r="BW27" s="80">
        <f t="shared" si="2"/>
        <v>5.35</v>
      </c>
      <c r="BX27" s="79"/>
      <c r="BY27" s="24">
        <v>20</v>
      </c>
      <c r="BZ27" s="58" t="s">
        <v>96</v>
      </c>
      <c r="CA27" s="55" t="s">
        <v>97</v>
      </c>
      <c r="CB27" s="56" t="s">
        <v>98</v>
      </c>
      <c r="CC27" s="57" t="s">
        <v>131</v>
      </c>
      <c r="CD27" s="78">
        <f>'ky 5'!M27</f>
        <v>6</v>
      </c>
      <c r="CE27" s="77"/>
      <c r="CF27" s="78">
        <f>'ky 5'!AA27</f>
        <v>7</v>
      </c>
      <c r="CG27" s="77"/>
      <c r="CH27" s="78">
        <f>'ky 5'!AO27</f>
        <v>3</v>
      </c>
      <c r="CI27" s="78">
        <f>'ky 5'!AP27</f>
        <v>4</v>
      </c>
      <c r="CJ27" s="78">
        <f>'ky 5'!BC27</f>
        <v>6</v>
      </c>
      <c r="CK27" s="77"/>
      <c r="CL27" s="78">
        <f>'ky 5'!BQ27</f>
        <v>5</v>
      </c>
      <c r="CM27" s="77"/>
      <c r="CN27" s="78">
        <f>'ky 5'!CE27</f>
        <v>6</v>
      </c>
      <c r="CO27" s="77"/>
      <c r="CP27" s="78">
        <f>'ky 4'!DN27</f>
        <v>0</v>
      </c>
      <c r="CQ27" s="88"/>
      <c r="CR27" s="80">
        <f t="shared" si="3"/>
        <v>4.9</v>
      </c>
      <c r="CS27" s="79"/>
      <c r="CT27" s="24">
        <v>20</v>
      </c>
      <c r="CU27" s="58" t="s">
        <v>96</v>
      </c>
      <c r="CV27" s="55" t="s">
        <v>97</v>
      </c>
      <c r="CW27" s="56" t="s">
        <v>98</v>
      </c>
      <c r="CX27" s="57" t="s">
        <v>131</v>
      </c>
      <c r="CY27" s="78">
        <f>'ky 6'!M27</f>
        <v>6</v>
      </c>
      <c r="CZ27" s="77"/>
      <c r="DA27" s="78">
        <f>'ky 6'!AA27</f>
        <v>0</v>
      </c>
      <c r="DB27" s="77"/>
      <c r="DC27" s="78">
        <f>'ky 6'!AO27</f>
        <v>7</v>
      </c>
      <c r="DD27" s="77"/>
      <c r="DE27" s="78">
        <f>'ky 6'!BC27</f>
        <v>8</v>
      </c>
      <c r="DF27" s="77"/>
      <c r="DG27" s="78">
        <f>'ky 6'!BQ27</f>
        <v>3</v>
      </c>
      <c r="DH27" s="77"/>
      <c r="DI27" s="78">
        <f>'ky 6'!CE27</f>
        <v>5</v>
      </c>
      <c r="DJ27" s="77"/>
      <c r="DK27" s="78">
        <f>'ky 4'!EI27</f>
        <v>0</v>
      </c>
      <c r="DL27" s="88"/>
      <c r="DM27" s="105">
        <f>'ky 6'!CS27</f>
        <v>8</v>
      </c>
      <c r="DN27" s="88"/>
      <c r="DO27" s="105">
        <f>'ky 6'!DG27</f>
        <v>6</v>
      </c>
      <c r="DP27" s="88"/>
      <c r="DQ27" s="80">
        <f t="shared" si="4"/>
        <v>5.63</v>
      </c>
      <c r="DR27" s="79"/>
    </row>
    <row r="28" spans="1:122" ht="18.75" customHeight="1">
      <c r="A28" s="24">
        <v>21</v>
      </c>
      <c r="B28" s="58" t="s">
        <v>99</v>
      </c>
      <c r="C28" s="55" t="s">
        <v>100</v>
      </c>
      <c r="D28" s="56" t="s">
        <v>101</v>
      </c>
      <c r="E28" s="57" t="s">
        <v>132</v>
      </c>
      <c r="F28" s="78">
        <f>'Ky 1'!M32</f>
        <v>9</v>
      </c>
      <c r="G28" s="77"/>
      <c r="H28" s="78">
        <f>'Ky 1'!AA32</f>
        <v>7</v>
      </c>
      <c r="I28" s="77"/>
      <c r="J28" s="78">
        <f>'Ky 1'!AO32</f>
        <v>7</v>
      </c>
      <c r="K28" s="77"/>
      <c r="L28" s="78">
        <f>'Ky 1'!BC32</f>
        <v>6</v>
      </c>
      <c r="M28" s="77"/>
      <c r="N28" s="78">
        <f>'Ky 1'!BQ32</f>
        <v>5</v>
      </c>
      <c r="O28" s="77"/>
      <c r="P28" s="78">
        <f>'Ky 1'!CE32</f>
        <v>7</v>
      </c>
      <c r="Q28" s="88"/>
      <c r="R28" s="80">
        <f t="shared" si="0"/>
        <v>6.6</v>
      </c>
      <c r="S28" s="79"/>
      <c r="T28" s="24">
        <v>21</v>
      </c>
      <c r="U28" s="58" t="s">
        <v>99</v>
      </c>
      <c r="V28" s="55" t="s">
        <v>100</v>
      </c>
      <c r="W28" s="56" t="s">
        <v>101</v>
      </c>
      <c r="X28" s="57" t="s">
        <v>132</v>
      </c>
      <c r="Y28" s="78">
        <f>'Ky 2'!M28</f>
        <v>8</v>
      </c>
      <c r="Z28" s="77"/>
      <c r="AA28" s="78">
        <f>'Ky 2'!AA28</f>
        <v>5</v>
      </c>
      <c r="AB28" s="77"/>
      <c r="AC28" s="78">
        <f>'Ky 2'!AO28</f>
        <v>5</v>
      </c>
      <c r="AD28" s="77"/>
      <c r="AE28" s="78">
        <f>'Ky 2'!BC28</f>
        <v>5</v>
      </c>
      <c r="AF28" s="77"/>
      <c r="AG28" s="78">
        <f>'Ky 2'!BQ28</f>
        <v>7</v>
      </c>
      <c r="AH28" s="77"/>
      <c r="AI28" s="78">
        <f>'Ky 2'!CE28</f>
        <v>7</v>
      </c>
      <c r="AJ28" s="88"/>
      <c r="AK28" s="80"/>
      <c r="AL28" s="79"/>
      <c r="AM28" s="24">
        <v>21</v>
      </c>
      <c r="AN28" s="58" t="s">
        <v>99</v>
      </c>
      <c r="AO28" s="55" t="s">
        <v>100</v>
      </c>
      <c r="AP28" s="56" t="s">
        <v>101</v>
      </c>
      <c r="AQ28" s="57" t="s">
        <v>132</v>
      </c>
      <c r="AR28" s="78">
        <f>'kY 3'!BQ28</f>
        <v>6</v>
      </c>
      <c r="AS28" s="77"/>
      <c r="AT28" s="78">
        <f>'kY 3'!AO28</f>
        <v>7</v>
      </c>
      <c r="AU28" s="77"/>
      <c r="AV28" s="78">
        <f>'kY 3'!BC28</f>
        <v>7</v>
      </c>
      <c r="AW28" s="77"/>
      <c r="AX28" s="78">
        <f>'kY 3'!M28</f>
        <v>8</v>
      </c>
      <c r="AY28" s="77"/>
      <c r="AZ28" s="78">
        <f>'kY 3'!AA28</f>
        <v>7</v>
      </c>
      <c r="BA28" s="77"/>
      <c r="BB28" s="80">
        <f t="shared" si="1"/>
        <v>8</v>
      </c>
      <c r="BC28" s="79"/>
      <c r="BD28" s="24">
        <v>21</v>
      </c>
      <c r="BE28" s="58" t="s">
        <v>99</v>
      </c>
      <c r="BF28" s="55" t="s">
        <v>100</v>
      </c>
      <c r="BG28" s="56" t="s">
        <v>101</v>
      </c>
      <c r="BH28" s="57" t="s">
        <v>132</v>
      </c>
      <c r="BI28" s="78">
        <f>'ky 4'!M28</f>
        <v>8</v>
      </c>
      <c r="BJ28" s="77"/>
      <c r="BK28" s="78">
        <f>'ky 4'!AA28</f>
        <v>8</v>
      </c>
      <c r="BL28" s="77"/>
      <c r="BM28" s="78">
        <f>'ky 4'!AO28</f>
        <v>7</v>
      </c>
      <c r="BN28" s="77"/>
      <c r="BO28" s="78">
        <f>'ky 4'!BC28</f>
        <v>7</v>
      </c>
      <c r="BP28" s="77"/>
      <c r="BQ28" s="78">
        <f>'ky 4'!BQ28</f>
        <v>7</v>
      </c>
      <c r="BR28" s="77"/>
      <c r="BS28" s="78">
        <f>'ky 4'!CE28</f>
        <v>6</v>
      </c>
      <c r="BT28" s="77"/>
      <c r="BU28" s="78">
        <f>'ky 4'!CS28</f>
        <v>5</v>
      </c>
      <c r="BV28" s="88"/>
      <c r="BW28" s="80">
        <f t="shared" si="2"/>
        <v>6.9</v>
      </c>
      <c r="BX28" s="79"/>
      <c r="BY28" s="24">
        <v>21</v>
      </c>
      <c r="BZ28" s="58" t="s">
        <v>99</v>
      </c>
      <c r="CA28" s="55" t="s">
        <v>100</v>
      </c>
      <c r="CB28" s="56" t="s">
        <v>101</v>
      </c>
      <c r="CC28" s="57" t="s">
        <v>132</v>
      </c>
      <c r="CD28" s="78">
        <f>'ky 5'!M28</f>
        <v>8</v>
      </c>
      <c r="CE28" s="77"/>
      <c r="CF28" s="78">
        <f>'ky 5'!AA28</f>
        <v>7</v>
      </c>
      <c r="CG28" s="77"/>
      <c r="CH28" s="78">
        <f>'ky 5'!AO28</f>
        <v>8</v>
      </c>
      <c r="CI28" s="77"/>
      <c r="CJ28" s="78">
        <f>'ky 5'!BC28</f>
        <v>7</v>
      </c>
      <c r="CK28" s="77"/>
      <c r="CL28" s="78">
        <f>'ky 5'!BQ28</f>
        <v>7</v>
      </c>
      <c r="CM28" s="77"/>
      <c r="CN28" s="78">
        <f>'ky 5'!CE28</f>
        <v>7</v>
      </c>
      <c r="CO28" s="77"/>
      <c r="CP28" s="78">
        <f>'ky 4'!DN28</f>
        <v>0</v>
      </c>
      <c r="CQ28" s="88"/>
      <c r="CR28" s="80">
        <f t="shared" si="3"/>
        <v>6.25</v>
      </c>
      <c r="CS28" s="79"/>
      <c r="CT28" s="24">
        <v>21</v>
      </c>
      <c r="CU28" s="58" t="s">
        <v>99</v>
      </c>
      <c r="CV28" s="55" t="s">
        <v>100</v>
      </c>
      <c r="CW28" s="56" t="s">
        <v>101</v>
      </c>
      <c r="CX28" s="57" t="s">
        <v>132</v>
      </c>
      <c r="CY28" s="78">
        <f>'ky 6'!M28</f>
        <v>6</v>
      </c>
      <c r="CZ28" s="77"/>
      <c r="DA28" s="78">
        <f>'ky 6'!AA28</f>
        <v>7</v>
      </c>
      <c r="DB28" s="77"/>
      <c r="DC28" s="78">
        <f>'ky 6'!AO28</f>
        <v>7</v>
      </c>
      <c r="DD28" s="77"/>
      <c r="DE28" s="78">
        <f>'ky 6'!BC28</f>
        <v>7</v>
      </c>
      <c r="DF28" s="77"/>
      <c r="DG28" s="78">
        <f>'ky 6'!BQ28</f>
        <v>6</v>
      </c>
      <c r="DH28" s="77"/>
      <c r="DI28" s="78">
        <f>'ky 6'!CE28</f>
        <v>6</v>
      </c>
      <c r="DJ28" s="77"/>
      <c r="DK28" s="78">
        <f>'ky 4'!EI28</f>
        <v>0</v>
      </c>
      <c r="DL28" s="88"/>
      <c r="DM28" s="105">
        <f>'ky 6'!CS28</f>
        <v>8</v>
      </c>
      <c r="DN28" s="88"/>
      <c r="DO28" s="105">
        <f>'ky 6'!DG28</f>
        <v>6</v>
      </c>
      <c r="DP28" s="88"/>
      <c r="DQ28" s="80">
        <f t="shared" si="4"/>
        <v>6.63</v>
      </c>
      <c r="DR28" s="79"/>
    </row>
    <row r="29" spans="1:122" ht="18.75" customHeight="1">
      <c r="A29" s="24">
        <v>22</v>
      </c>
      <c r="B29" s="58" t="s">
        <v>102</v>
      </c>
      <c r="C29" s="55" t="s">
        <v>103</v>
      </c>
      <c r="D29" s="56" t="s">
        <v>104</v>
      </c>
      <c r="E29" s="57" t="s">
        <v>133</v>
      </c>
      <c r="F29" s="78">
        <f>'Ky 1'!M33</f>
        <v>8</v>
      </c>
      <c r="G29" s="77"/>
      <c r="H29" s="78">
        <f>'Ky 1'!AA33</f>
        <v>6</v>
      </c>
      <c r="I29" s="77"/>
      <c r="J29" s="78">
        <f>'Ky 1'!AO33</f>
        <v>5</v>
      </c>
      <c r="K29" s="77"/>
      <c r="L29" s="78">
        <f>'Ky 1'!BC33</f>
        <v>6</v>
      </c>
      <c r="M29" s="77"/>
      <c r="N29" s="78">
        <f>'Ky 1'!BQ33</f>
        <v>5</v>
      </c>
      <c r="O29" s="77"/>
      <c r="P29" s="78">
        <f>'Ky 1'!CE33</f>
        <v>8</v>
      </c>
      <c r="Q29" s="88"/>
      <c r="R29" s="80">
        <f t="shared" si="0"/>
        <v>6.13</v>
      </c>
      <c r="S29" s="79"/>
      <c r="T29" s="24">
        <v>22</v>
      </c>
      <c r="U29" s="58" t="s">
        <v>102</v>
      </c>
      <c r="V29" s="55" t="s">
        <v>103</v>
      </c>
      <c r="W29" s="56" t="s">
        <v>104</v>
      </c>
      <c r="X29" s="57" t="s">
        <v>133</v>
      </c>
      <c r="Y29" s="78">
        <f>'Ky 2'!M29</f>
        <v>5</v>
      </c>
      <c r="Z29" s="77"/>
      <c r="AA29" s="78">
        <f>'Ky 2'!AA29</f>
        <v>6</v>
      </c>
      <c r="AB29" s="77"/>
      <c r="AC29" s="78">
        <f>'Ky 2'!AO29</f>
        <v>4</v>
      </c>
      <c r="AD29" s="78">
        <f>'Ky 2'!AP29</f>
        <v>6</v>
      </c>
      <c r="AE29" s="78">
        <f>'Ky 2'!BC29</f>
        <v>7</v>
      </c>
      <c r="AF29" s="77"/>
      <c r="AG29" s="78">
        <f>'Ky 2'!BQ29</f>
        <v>7</v>
      </c>
      <c r="AH29" s="77"/>
      <c r="AI29" s="78">
        <f>'Ky 2'!CE29</f>
        <v>5</v>
      </c>
      <c r="AJ29" s="88"/>
      <c r="AK29" s="80"/>
      <c r="AL29" s="79"/>
      <c r="AM29" s="24">
        <v>22</v>
      </c>
      <c r="AN29" s="58" t="s">
        <v>102</v>
      </c>
      <c r="AO29" s="55" t="s">
        <v>103</v>
      </c>
      <c r="AP29" s="56" t="s">
        <v>104</v>
      </c>
      <c r="AQ29" s="57" t="s">
        <v>133</v>
      </c>
      <c r="AR29" s="78">
        <f>'kY 3'!BQ29</f>
        <v>6</v>
      </c>
      <c r="AS29" s="77"/>
      <c r="AT29" s="78">
        <f>'kY 3'!AO29</f>
        <v>6</v>
      </c>
      <c r="AU29" s="77"/>
      <c r="AV29" s="78">
        <f>'kY 3'!BC29</f>
        <v>5</v>
      </c>
      <c r="AW29" s="77"/>
      <c r="AX29" s="78">
        <f>'kY 3'!M29</f>
        <v>7</v>
      </c>
      <c r="AY29" s="77"/>
      <c r="AZ29" s="78">
        <f>'kY 3'!AA29</f>
        <v>5</v>
      </c>
      <c r="BA29" s="77"/>
      <c r="BB29" s="80">
        <f t="shared" si="1"/>
        <v>6.57</v>
      </c>
      <c r="BC29" s="79"/>
      <c r="BD29" s="24">
        <v>22</v>
      </c>
      <c r="BE29" s="58" t="s">
        <v>102</v>
      </c>
      <c r="BF29" s="55" t="s">
        <v>103</v>
      </c>
      <c r="BG29" s="56" t="s">
        <v>104</v>
      </c>
      <c r="BH29" s="57" t="s">
        <v>133</v>
      </c>
      <c r="BI29" s="78">
        <f>'ky 4'!M29</f>
        <v>6</v>
      </c>
      <c r="BJ29" s="77"/>
      <c r="BK29" s="78">
        <f>'ky 4'!AA29</f>
        <v>5</v>
      </c>
      <c r="BL29" s="77"/>
      <c r="BM29" s="78">
        <f>'ky 4'!AO29</f>
        <v>7</v>
      </c>
      <c r="BN29" s="77" t="s">
        <v>225</v>
      </c>
      <c r="BO29" s="78">
        <f>'ky 4'!BC29</f>
        <v>6</v>
      </c>
      <c r="BP29" s="77"/>
      <c r="BQ29" s="78">
        <f>'ky 4'!BQ29</f>
        <v>6</v>
      </c>
      <c r="BR29" s="77"/>
      <c r="BS29" s="78">
        <f>'ky 4'!CE29</f>
        <v>5</v>
      </c>
      <c r="BT29" s="77"/>
      <c r="BU29" s="78">
        <f>'ky 4'!CS29</f>
        <v>5</v>
      </c>
      <c r="BV29" s="88"/>
      <c r="BW29" s="80">
        <f t="shared" si="2"/>
        <v>5.65</v>
      </c>
      <c r="BX29" s="79"/>
      <c r="BY29" s="24">
        <v>22</v>
      </c>
      <c r="BZ29" s="58" t="s">
        <v>102</v>
      </c>
      <c r="CA29" s="55" t="s">
        <v>103</v>
      </c>
      <c r="CB29" s="56" t="s">
        <v>104</v>
      </c>
      <c r="CC29" s="57" t="s">
        <v>133</v>
      </c>
      <c r="CD29" s="78">
        <f>'ky 5'!M29</f>
        <v>7</v>
      </c>
      <c r="CE29" s="77"/>
      <c r="CF29" s="78">
        <f>'ky 5'!AA29</f>
        <v>7</v>
      </c>
      <c r="CG29" s="77"/>
      <c r="CH29" s="78">
        <f>'ky 5'!AO29</f>
        <v>6</v>
      </c>
      <c r="CI29" s="77"/>
      <c r="CJ29" s="78">
        <f>'ky 5'!BC29</f>
        <v>6</v>
      </c>
      <c r="CK29" s="77"/>
      <c r="CL29" s="78">
        <f>'ky 5'!BQ29</f>
        <v>5</v>
      </c>
      <c r="CM29" s="77"/>
      <c r="CN29" s="78">
        <f>'ky 5'!CE29</f>
        <v>6</v>
      </c>
      <c r="CO29" s="77"/>
      <c r="CP29" s="78">
        <f>'ky 4'!DN29</f>
        <v>0</v>
      </c>
      <c r="CQ29" s="88"/>
      <c r="CR29" s="80">
        <f t="shared" si="3"/>
        <v>5.3</v>
      </c>
      <c r="CS29" s="79"/>
      <c r="CT29" s="24">
        <v>22</v>
      </c>
      <c r="CU29" s="58" t="s">
        <v>102</v>
      </c>
      <c r="CV29" s="55" t="s">
        <v>103</v>
      </c>
      <c r="CW29" s="56" t="s">
        <v>104</v>
      </c>
      <c r="CX29" s="57" t="s">
        <v>133</v>
      </c>
      <c r="CY29" s="78">
        <f>'ky 6'!M29</f>
        <v>6</v>
      </c>
      <c r="CZ29" s="77"/>
      <c r="DA29" s="78">
        <f>'ky 6'!AA29</f>
        <v>0</v>
      </c>
      <c r="DB29" s="77"/>
      <c r="DC29" s="78">
        <f>'ky 6'!AO29</f>
        <v>6</v>
      </c>
      <c r="DD29" s="77"/>
      <c r="DE29" s="78">
        <f>'ky 6'!BC29</f>
        <v>8</v>
      </c>
      <c r="DF29" s="77"/>
      <c r="DG29" s="78">
        <f>'ky 6'!BQ29</f>
        <v>5</v>
      </c>
      <c r="DH29" s="77"/>
      <c r="DI29" s="78">
        <f>'ky 6'!CE29</f>
        <v>5</v>
      </c>
      <c r="DJ29" s="77"/>
      <c r="DK29" s="78">
        <f>'ky 4'!EI29</f>
        <v>0</v>
      </c>
      <c r="DL29" s="88"/>
      <c r="DM29" s="105">
        <f>'ky 6'!CS29</f>
        <v>8</v>
      </c>
      <c r="DN29" s="88"/>
      <c r="DO29" s="105">
        <f>'ky 6'!DG29</f>
        <v>6</v>
      </c>
      <c r="DP29" s="88"/>
      <c r="DQ29" s="80">
        <f t="shared" si="4"/>
        <v>5.68</v>
      </c>
      <c r="DR29" s="79"/>
    </row>
    <row r="30" spans="1:122" ht="18.75" customHeight="1">
      <c r="A30" s="24">
        <v>23</v>
      </c>
      <c r="B30" s="58" t="s">
        <v>105</v>
      </c>
      <c r="C30" s="55" t="s">
        <v>106</v>
      </c>
      <c r="D30" s="56" t="s">
        <v>107</v>
      </c>
      <c r="E30" s="57" t="s">
        <v>134</v>
      </c>
      <c r="F30" s="78">
        <f>'Ky 1'!M34</f>
        <v>8</v>
      </c>
      <c r="G30" s="77"/>
      <c r="H30" s="78">
        <f>'Ky 1'!AA34</f>
        <v>5</v>
      </c>
      <c r="I30" s="77"/>
      <c r="J30" s="78">
        <f>'Ky 1'!AO34</f>
        <v>7</v>
      </c>
      <c r="K30" s="77"/>
      <c r="L30" s="78">
        <f>'Ky 1'!BC34</f>
        <v>7</v>
      </c>
      <c r="M30" s="77"/>
      <c r="N30" s="78">
        <f>'Ky 1'!BQ34</f>
        <v>5</v>
      </c>
      <c r="O30" s="77"/>
      <c r="P30" s="78">
        <f>'Ky 1'!CE34</f>
        <v>7</v>
      </c>
      <c r="Q30" s="88"/>
      <c r="R30" s="80">
        <f t="shared" si="0"/>
        <v>6.2</v>
      </c>
      <c r="S30" s="81"/>
      <c r="T30" s="24">
        <v>23</v>
      </c>
      <c r="U30" s="58" t="s">
        <v>105</v>
      </c>
      <c r="V30" s="55" t="s">
        <v>106</v>
      </c>
      <c r="W30" s="56" t="s">
        <v>107</v>
      </c>
      <c r="X30" s="57" t="s">
        <v>134</v>
      </c>
      <c r="Y30" s="78">
        <f>'Ky 2'!M30</f>
        <v>6</v>
      </c>
      <c r="Z30" s="77"/>
      <c r="AA30" s="78">
        <f>'Ky 2'!AA30</f>
        <v>7</v>
      </c>
      <c r="AB30" s="77"/>
      <c r="AC30" s="78">
        <f>'Ky 2'!AO30</f>
        <v>6</v>
      </c>
      <c r="AD30" s="77"/>
      <c r="AE30" s="78">
        <f>'Ky 2'!BC30</f>
        <v>6</v>
      </c>
      <c r="AF30" s="77"/>
      <c r="AG30" s="78">
        <f>'Ky 2'!BQ30</f>
        <v>7</v>
      </c>
      <c r="AH30" s="77"/>
      <c r="AI30" s="78">
        <f>'Ky 2'!CE30</f>
        <v>5</v>
      </c>
      <c r="AJ30" s="88"/>
      <c r="AK30" s="80"/>
      <c r="AL30" s="81"/>
      <c r="AM30" s="24">
        <v>23</v>
      </c>
      <c r="AN30" s="58" t="s">
        <v>105</v>
      </c>
      <c r="AO30" s="55" t="s">
        <v>106</v>
      </c>
      <c r="AP30" s="56" t="s">
        <v>107</v>
      </c>
      <c r="AQ30" s="57" t="s">
        <v>134</v>
      </c>
      <c r="AR30" s="78">
        <f>'kY 3'!BQ30</f>
        <v>6</v>
      </c>
      <c r="AS30" s="77"/>
      <c r="AT30" s="78">
        <f>'kY 3'!AO30</f>
        <v>8</v>
      </c>
      <c r="AU30" s="77"/>
      <c r="AV30" s="78">
        <f>'kY 3'!BC30</f>
        <v>6</v>
      </c>
      <c r="AW30" s="77"/>
      <c r="AX30" s="78">
        <f>'kY 3'!M30</f>
        <v>8</v>
      </c>
      <c r="AY30" s="77"/>
      <c r="AZ30" s="78">
        <f>'kY 3'!AA30</f>
        <v>7</v>
      </c>
      <c r="BA30" s="77"/>
      <c r="BB30" s="80">
        <f t="shared" si="1"/>
        <v>8</v>
      </c>
      <c r="BC30" s="81"/>
      <c r="BD30" s="24">
        <v>23</v>
      </c>
      <c r="BE30" s="58" t="s">
        <v>105</v>
      </c>
      <c r="BF30" s="55" t="s">
        <v>106</v>
      </c>
      <c r="BG30" s="56" t="s">
        <v>107</v>
      </c>
      <c r="BH30" s="57" t="s">
        <v>134</v>
      </c>
      <c r="BI30" s="78">
        <f>'ky 4'!M30</f>
        <v>7</v>
      </c>
      <c r="BJ30" s="77"/>
      <c r="BK30" s="78">
        <f>'ky 4'!AA30</f>
        <v>7</v>
      </c>
      <c r="BL30" s="77"/>
      <c r="BM30" s="78">
        <f>'ky 4'!AO30</f>
        <v>8</v>
      </c>
      <c r="BN30" s="77"/>
      <c r="BO30" s="78">
        <f>'ky 4'!BC30</f>
        <v>7</v>
      </c>
      <c r="BP30" s="77"/>
      <c r="BQ30" s="78">
        <f>'ky 4'!BQ30</f>
        <v>7</v>
      </c>
      <c r="BR30" s="77"/>
      <c r="BS30" s="78">
        <f>'ky 4'!CE30</f>
        <v>7</v>
      </c>
      <c r="BT30" s="77"/>
      <c r="BU30" s="78">
        <f>'ky 4'!CS30</f>
        <v>6</v>
      </c>
      <c r="BV30" s="88"/>
      <c r="BW30" s="80">
        <f t="shared" si="2"/>
        <v>6.95</v>
      </c>
      <c r="BX30" s="81"/>
      <c r="BY30" s="24">
        <v>23</v>
      </c>
      <c r="BZ30" s="58" t="s">
        <v>105</v>
      </c>
      <c r="CA30" s="55" t="s">
        <v>106</v>
      </c>
      <c r="CB30" s="56" t="s">
        <v>107</v>
      </c>
      <c r="CC30" s="57" t="s">
        <v>134</v>
      </c>
      <c r="CD30" s="78">
        <f>'ky 5'!M30</f>
        <v>8</v>
      </c>
      <c r="CE30" s="77"/>
      <c r="CF30" s="78">
        <f>'ky 5'!AA30</f>
        <v>7</v>
      </c>
      <c r="CG30" s="77"/>
      <c r="CH30" s="78">
        <f>'ky 5'!AO30</f>
        <v>6</v>
      </c>
      <c r="CI30" s="77"/>
      <c r="CJ30" s="78">
        <f>'ky 5'!BC30</f>
        <v>7</v>
      </c>
      <c r="CK30" s="77"/>
      <c r="CL30" s="78">
        <f>'ky 5'!BQ30</f>
        <v>6</v>
      </c>
      <c r="CM30" s="77"/>
      <c r="CN30" s="78">
        <f>'ky 5'!CE30</f>
        <v>7</v>
      </c>
      <c r="CO30" s="77"/>
      <c r="CP30" s="78">
        <f>'ky 4'!DN30</f>
        <v>0</v>
      </c>
      <c r="CQ30" s="88"/>
      <c r="CR30" s="80">
        <f t="shared" si="3"/>
        <v>5.9</v>
      </c>
      <c r="CS30" s="81"/>
      <c r="CT30" s="24">
        <v>23</v>
      </c>
      <c r="CU30" s="58" t="s">
        <v>105</v>
      </c>
      <c r="CV30" s="55" t="s">
        <v>106</v>
      </c>
      <c r="CW30" s="56" t="s">
        <v>107</v>
      </c>
      <c r="CX30" s="57" t="s">
        <v>134</v>
      </c>
      <c r="CY30" s="78">
        <f>'ky 6'!M30</f>
        <v>6</v>
      </c>
      <c r="CZ30" s="77"/>
      <c r="DA30" s="78">
        <f>'ky 6'!AA30</f>
        <v>6</v>
      </c>
      <c r="DB30" s="77"/>
      <c r="DC30" s="78">
        <f>'ky 6'!AO30</f>
        <v>7</v>
      </c>
      <c r="DD30" s="77"/>
      <c r="DE30" s="78">
        <f>'ky 6'!BC30</f>
        <v>8</v>
      </c>
      <c r="DF30" s="77"/>
      <c r="DG30" s="78">
        <f>'ky 6'!BQ30</f>
        <v>6</v>
      </c>
      <c r="DH30" s="77"/>
      <c r="DI30" s="78">
        <f>'ky 6'!CE30</f>
        <v>5</v>
      </c>
      <c r="DJ30" s="77"/>
      <c r="DK30" s="78">
        <f>'ky 4'!EI30</f>
        <v>0</v>
      </c>
      <c r="DL30" s="88"/>
      <c r="DM30" s="105">
        <f>'ky 6'!CS30</f>
        <v>8</v>
      </c>
      <c r="DN30" s="88"/>
      <c r="DO30" s="105">
        <f>'ky 6'!DG30</f>
        <v>7</v>
      </c>
      <c r="DP30" s="88"/>
      <c r="DQ30" s="80">
        <f t="shared" si="4"/>
        <v>6.74</v>
      </c>
      <c r="DR30" s="81"/>
    </row>
    <row r="31" spans="2:122" ht="18.75" customHeight="1">
      <c r="B31" s="135" t="s">
        <v>165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U31" s="135" t="s">
        <v>165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74"/>
      <c r="AN31" s="135" t="s">
        <v>165</v>
      </c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74"/>
      <c r="BE31" s="135" t="s">
        <v>165</v>
      </c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74"/>
      <c r="BZ31" s="135" t="s">
        <v>165</v>
      </c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74"/>
      <c r="CU31" s="135" t="s">
        <v>165</v>
      </c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</row>
    <row r="32" spans="10:122" ht="18.75" customHeight="1">
      <c r="J32" s="136" t="s">
        <v>166</v>
      </c>
      <c r="K32" s="136"/>
      <c r="L32" s="136"/>
      <c r="M32" s="136"/>
      <c r="N32" s="136"/>
      <c r="O32" s="136"/>
      <c r="P32" s="136"/>
      <c r="Q32" s="136"/>
      <c r="R32" s="136"/>
      <c r="S32" s="136"/>
      <c r="AC32" s="136" t="s">
        <v>166</v>
      </c>
      <c r="AD32" s="136"/>
      <c r="AE32" s="136"/>
      <c r="AF32" s="136"/>
      <c r="AG32" s="136"/>
      <c r="AH32" s="136"/>
      <c r="AI32" s="136"/>
      <c r="AJ32" s="136"/>
      <c r="AK32" s="136"/>
      <c r="AL32" s="136"/>
      <c r="AM32" s="74"/>
      <c r="AN32" s="74"/>
      <c r="AO32" s="74"/>
      <c r="AP32" s="74"/>
      <c r="AQ32" s="82"/>
      <c r="AR32" s="82"/>
      <c r="AS32" s="82"/>
      <c r="AT32" s="82"/>
      <c r="AU32" s="82"/>
      <c r="AV32" s="136" t="s">
        <v>196</v>
      </c>
      <c r="AW32" s="136"/>
      <c r="AX32" s="136"/>
      <c r="AY32" s="136"/>
      <c r="AZ32" s="136"/>
      <c r="BA32" s="136"/>
      <c r="BB32" s="136"/>
      <c r="BC32" s="136"/>
      <c r="BD32" s="74"/>
      <c r="BE32" s="74"/>
      <c r="BF32" s="74"/>
      <c r="BG32" s="74"/>
      <c r="BH32" s="82"/>
      <c r="BI32" s="82"/>
      <c r="BJ32" s="82"/>
      <c r="BK32" s="82"/>
      <c r="BL32" s="82"/>
      <c r="BM32" s="136" t="s">
        <v>217</v>
      </c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74"/>
      <c r="BZ32" s="74"/>
      <c r="CA32" s="74"/>
      <c r="CB32" s="74"/>
      <c r="CC32" s="82"/>
      <c r="CD32" s="82"/>
      <c r="CE32" s="82"/>
      <c r="CF32" s="82"/>
      <c r="CG32" s="82"/>
      <c r="CH32" s="136" t="s">
        <v>217</v>
      </c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74"/>
      <c r="CU32" s="74"/>
      <c r="CV32" s="74"/>
      <c r="CW32" s="74"/>
      <c r="CX32" s="82"/>
      <c r="CY32" s="82"/>
      <c r="CZ32" s="82"/>
      <c r="DA32" s="82"/>
      <c r="DB32" s="82"/>
      <c r="DC32" s="136" t="s">
        <v>256</v>
      </c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</row>
    <row r="33" spans="2:122" ht="18.75" customHeight="1">
      <c r="B33" s="137" t="s">
        <v>167</v>
      </c>
      <c r="C33" s="137"/>
      <c r="D33" s="5"/>
      <c r="E33" s="5"/>
      <c r="F33" s="5"/>
      <c r="G33" s="5"/>
      <c r="H33" s="5"/>
      <c r="I33" s="5"/>
      <c r="J33" s="5"/>
      <c r="K33" s="138" t="s">
        <v>168</v>
      </c>
      <c r="L33" s="138"/>
      <c r="M33" s="138"/>
      <c r="N33" s="138"/>
      <c r="O33" s="138"/>
      <c r="P33" s="138"/>
      <c r="Q33" s="138"/>
      <c r="R33" s="138"/>
      <c r="S33" s="138"/>
      <c r="U33" s="137" t="s">
        <v>167</v>
      </c>
      <c r="V33" s="137"/>
      <c r="W33" s="5"/>
      <c r="X33" s="5"/>
      <c r="Y33" s="5"/>
      <c r="Z33" s="5"/>
      <c r="AA33" s="5"/>
      <c r="AB33" s="5"/>
      <c r="AC33" s="5"/>
      <c r="AD33" s="138" t="s">
        <v>168</v>
      </c>
      <c r="AE33" s="138"/>
      <c r="AF33" s="138"/>
      <c r="AG33" s="138"/>
      <c r="AH33" s="138"/>
      <c r="AI33" s="138"/>
      <c r="AJ33" s="138"/>
      <c r="AK33" s="138"/>
      <c r="AL33" s="138"/>
      <c r="AM33" s="74"/>
      <c r="AN33" s="137" t="s">
        <v>167</v>
      </c>
      <c r="AO33" s="137"/>
      <c r="AP33" s="5"/>
      <c r="AQ33" s="5"/>
      <c r="AR33" s="5"/>
      <c r="AS33" s="5"/>
      <c r="AT33" s="5"/>
      <c r="AU33" s="5"/>
      <c r="AV33" s="5"/>
      <c r="AW33" s="138" t="s">
        <v>168</v>
      </c>
      <c r="AX33" s="138"/>
      <c r="AY33" s="138"/>
      <c r="AZ33" s="138"/>
      <c r="BA33" s="138"/>
      <c r="BB33" s="138"/>
      <c r="BC33" s="138"/>
      <c r="BD33" s="74"/>
      <c r="BE33" s="137" t="s">
        <v>167</v>
      </c>
      <c r="BF33" s="137"/>
      <c r="BG33" s="5"/>
      <c r="BH33" s="5"/>
      <c r="BI33" s="5"/>
      <c r="BJ33" s="5"/>
      <c r="BK33" s="5"/>
      <c r="BL33" s="5"/>
      <c r="BM33" s="5"/>
      <c r="BN33" s="138" t="s">
        <v>168</v>
      </c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74"/>
      <c r="BZ33" s="137" t="s">
        <v>167</v>
      </c>
      <c r="CA33" s="137"/>
      <c r="CB33" s="5"/>
      <c r="CC33" s="5"/>
      <c r="CD33" s="5"/>
      <c r="CE33" s="5"/>
      <c r="CF33" s="5"/>
      <c r="CG33" s="5"/>
      <c r="CH33" s="5"/>
      <c r="CI33" s="138" t="s">
        <v>168</v>
      </c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74"/>
      <c r="CU33" s="137" t="s">
        <v>167</v>
      </c>
      <c r="CV33" s="137"/>
      <c r="CW33" s="5"/>
      <c r="CX33" s="5"/>
      <c r="CY33" s="5"/>
      <c r="CZ33" s="5"/>
      <c r="DA33" s="5"/>
      <c r="DB33" s="5"/>
      <c r="DC33" s="5"/>
      <c r="DD33" s="138" t="s">
        <v>168</v>
      </c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</row>
    <row r="34" spans="2:122" ht="18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74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74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74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74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2:122" ht="18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74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74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74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74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2:122" ht="18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74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74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74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74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2:122" ht="18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7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74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74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74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2:122" ht="18.75" customHeight="1">
      <c r="B38" s="134" t="s">
        <v>255</v>
      </c>
      <c r="C38" s="134"/>
      <c r="D38" s="5"/>
      <c r="E38" s="5"/>
      <c r="F38" s="5"/>
      <c r="G38" s="5"/>
      <c r="H38" s="5"/>
      <c r="I38" s="5"/>
      <c r="J38" s="5"/>
      <c r="K38" s="134" t="s">
        <v>197</v>
      </c>
      <c r="L38" s="134"/>
      <c r="M38" s="134"/>
      <c r="N38" s="134"/>
      <c r="O38" s="134"/>
      <c r="P38" s="134"/>
      <c r="Q38" s="134"/>
      <c r="R38" s="134"/>
      <c r="S38" s="134"/>
      <c r="U38" s="134" t="s">
        <v>255</v>
      </c>
      <c r="V38" s="134"/>
      <c r="W38" s="5"/>
      <c r="X38" s="5"/>
      <c r="Y38" s="5"/>
      <c r="Z38" s="5"/>
      <c r="AA38" s="5"/>
      <c r="AB38" s="5"/>
      <c r="AC38" s="5"/>
      <c r="AD38" s="134" t="s">
        <v>197</v>
      </c>
      <c r="AE38" s="134"/>
      <c r="AF38" s="134"/>
      <c r="AG38" s="134"/>
      <c r="AH38" s="134"/>
      <c r="AI38" s="134"/>
      <c r="AJ38" s="134"/>
      <c r="AK38" s="134"/>
      <c r="AL38" s="134"/>
      <c r="AM38" s="74"/>
      <c r="AN38" s="134" t="s">
        <v>255</v>
      </c>
      <c r="AO38" s="134"/>
      <c r="AP38" s="5"/>
      <c r="AQ38" s="5"/>
      <c r="AR38" s="5"/>
      <c r="AS38" s="5"/>
      <c r="AT38" s="5"/>
      <c r="AU38" s="5"/>
      <c r="AV38" s="5"/>
      <c r="AW38" s="134" t="s">
        <v>197</v>
      </c>
      <c r="AX38" s="134"/>
      <c r="AY38" s="134"/>
      <c r="AZ38" s="134"/>
      <c r="BA38" s="134"/>
      <c r="BB38" s="134"/>
      <c r="BC38" s="134"/>
      <c r="BD38" s="74"/>
      <c r="BE38" s="134" t="s">
        <v>255</v>
      </c>
      <c r="BF38" s="134"/>
      <c r="BG38" s="5"/>
      <c r="BH38" s="5"/>
      <c r="BI38" s="5"/>
      <c r="BJ38" s="5"/>
      <c r="BK38" s="5"/>
      <c r="BL38" s="5"/>
      <c r="BM38" s="5"/>
      <c r="BN38" s="134" t="s">
        <v>197</v>
      </c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74"/>
      <c r="BZ38" s="134" t="s">
        <v>255</v>
      </c>
      <c r="CA38" s="134"/>
      <c r="CB38" s="5"/>
      <c r="CC38" s="5"/>
      <c r="CD38" s="5"/>
      <c r="CE38" s="5"/>
      <c r="CF38" s="5"/>
      <c r="CG38" s="5"/>
      <c r="CH38" s="5"/>
      <c r="CI38" s="134" t="s">
        <v>197</v>
      </c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74"/>
      <c r="CU38" s="134" t="s">
        <v>255</v>
      </c>
      <c r="CV38" s="134"/>
      <c r="CW38" s="5"/>
      <c r="CX38" s="5"/>
      <c r="CY38" s="5"/>
      <c r="CZ38" s="5"/>
      <c r="DA38" s="5"/>
      <c r="DB38" s="5"/>
      <c r="DC38" s="5"/>
      <c r="DD38" s="134" t="s">
        <v>197</v>
      </c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</row>
    <row r="39" spans="39:76" ht="18.75" customHeight="1">
      <c r="AM39" s="74"/>
      <c r="AN39" s="74"/>
      <c r="AO39" s="74"/>
      <c r="AP39" s="74"/>
      <c r="AQ39" s="82"/>
      <c r="AR39" s="82"/>
      <c r="AS39" s="82"/>
      <c r="AT39" s="82"/>
      <c r="AU39" s="82"/>
      <c r="AV39" s="82"/>
      <c r="AW39" s="82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82"/>
      <c r="BI39" s="82"/>
      <c r="BJ39" s="82"/>
      <c r="BK39" s="82"/>
      <c r="BL39" s="82"/>
      <c r="BM39" s="82"/>
      <c r="BN39" s="82"/>
      <c r="BO39" s="74"/>
      <c r="BP39" s="74"/>
      <c r="BQ39" s="74"/>
      <c r="BR39" s="74"/>
      <c r="BS39" s="74"/>
      <c r="BT39" s="74"/>
      <c r="BU39" s="74"/>
      <c r="BV39" s="74"/>
      <c r="BW39" s="74"/>
      <c r="BX39" s="74"/>
    </row>
    <row r="40" spans="39:55" ht="18.75" customHeight="1">
      <c r="AM40" s="74"/>
      <c r="AN40" s="74"/>
      <c r="AO40" s="74"/>
      <c r="AP40" s="74"/>
      <c r="AQ40" s="82"/>
      <c r="AR40" s="82"/>
      <c r="AS40" s="82"/>
      <c r="AT40" s="82"/>
      <c r="AU40" s="82"/>
      <c r="AV40" s="82"/>
      <c r="AW40" s="82"/>
      <c r="AX40" s="74"/>
      <c r="AY40" s="74"/>
      <c r="AZ40" s="74"/>
      <c r="BA40" s="74"/>
      <c r="BB40" s="74"/>
      <c r="BC40" s="74"/>
    </row>
    <row r="41" spans="39:55" ht="18.75" customHeight="1">
      <c r="AM41" s="74"/>
      <c r="AN41" s="74"/>
      <c r="AO41" s="74"/>
      <c r="AP41" s="74"/>
      <c r="AQ41" s="82"/>
      <c r="AR41" s="82"/>
      <c r="AS41" s="82"/>
      <c r="AT41" s="82"/>
      <c r="AU41" s="82"/>
      <c r="AV41" s="82"/>
      <c r="AW41" s="82"/>
      <c r="AX41" s="74"/>
      <c r="AY41" s="74"/>
      <c r="AZ41" s="74"/>
      <c r="BA41" s="74"/>
      <c r="BB41" s="74"/>
      <c r="BC41" s="74"/>
    </row>
    <row r="42" spans="39:55" ht="18.75" customHeight="1">
      <c r="AM42" s="74"/>
      <c r="AN42" s="74"/>
      <c r="AO42" s="74"/>
      <c r="AP42" s="74"/>
      <c r="AQ42" s="82"/>
      <c r="AR42" s="82"/>
      <c r="AS42" s="82"/>
      <c r="AT42" s="82"/>
      <c r="AU42" s="82"/>
      <c r="AV42" s="82"/>
      <c r="AW42" s="82"/>
      <c r="AX42" s="74"/>
      <c r="AY42" s="74"/>
      <c r="AZ42" s="74"/>
      <c r="BA42" s="74"/>
      <c r="BB42" s="74"/>
      <c r="BC42" s="74"/>
    </row>
    <row r="43" spans="39:55" ht="18.75" customHeight="1">
      <c r="AM43" s="74"/>
      <c r="AN43" s="74"/>
      <c r="AO43" s="74"/>
      <c r="AP43" s="74"/>
      <c r="AQ43" s="82"/>
      <c r="AR43" s="82"/>
      <c r="AS43" s="82"/>
      <c r="AT43" s="82"/>
      <c r="AU43" s="82"/>
      <c r="AV43" s="82"/>
      <c r="AW43" s="82"/>
      <c r="AX43" s="74"/>
      <c r="AY43" s="74"/>
      <c r="AZ43" s="74"/>
      <c r="BA43" s="74"/>
      <c r="BB43" s="74"/>
      <c r="BC43" s="74"/>
    </row>
  </sheetData>
  <mergeCells count="176">
    <mergeCell ref="CU38:CV38"/>
    <mergeCell ref="DD38:DR38"/>
    <mergeCell ref="CU31:DR31"/>
    <mergeCell ref="DC32:DR32"/>
    <mergeCell ref="CU33:CV33"/>
    <mergeCell ref="DD33:DR33"/>
    <mergeCell ref="DG6:DH6"/>
    <mergeCell ref="DI6:DJ6"/>
    <mergeCell ref="DK6:DL6"/>
    <mergeCell ref="DQ6:DR6"/>
    <mergeCell ref="DM6:DN6"/>
    <mergeCell ref="DO6:DP6"/>
    <mergeCell ref="CY6:CZ6"/>
    <mergeCell ref="DA6:DB6"/>
    <mergeCell ref="DC6:DD6"/>
    <mergeCell ref="DE6:DF6"/>
    <mergeCell ref="DG5:DH5"/>
    <mergeCell ref="DI5:DJ5"/>
    <mergeCell ref="DK5:DL5"/>
    <mergeCell ref="DQ5:DR5"/>
    <mergeCell ref="DM5:DN5"/>
    <mergeCell ref="DO5:DP5"/>
    <mergeCell ref="CY5:CZ5"/>
    <mergeCell ref="DA5:DB5"/>
    <mergeCell ref="DC5:DD5"/>
    <mergeCell ref="DE5:DF5"/>
    <mergeCell ref="CT5:CT7"/>
    <mergeCell ref="CU5:CU7"/>
    <mergeCell ref="CV5:CW7"/>
    <mergeCell ref="CX5:CX7"/>
    <mergeCell ref="CU1:CX1"/>
    <mergeCell ref="CU2:CX2"/>
    <mergeCell ref="CU3:CW3"/>
    <mergeCell ref="CX3:DR3"/>
    <mergeCell ref="U38:V38"/>
    <mergeCell ref="AD38:AL38"/>
    <mergeCell ref="U31:AL31"/>
    <mergeCell ref="AC32:AL32"/>
    <mergeCell ref="U33:V33"/>
    <mergeCell ref="AD33:AL33"/>
    <mergeCell ref="AG5:AH5"/>
    <mergeCell ref="AI5:AJ5"/>
    <mergeCell ref="AK5:AL5"/>
    <mergeCell ref="Y6:Z6"/>
    <mergeCell ref="AA6:AB6"/>
    <mergeCell ref="AC6:AD6"/>
    <mergeCell ref="AE6:AF6"/>
    <mergeCell ref="AG6:AH6"/>
    <mergeCell ref="AI6:AJ6"/>
    <mergeCell ref="AK6:AL6"/>
    <mergeCell ref="Y5:Z5"/>
    <mergeCell ref="AA5:AB5"/>
    <mergeCell ref="AC5:AD5"/>
    <mergeCell ref="AE5:AF5"/>
    <mergeCell ref="T5:T7"/>
    <mergeCell ref="U5:U7"/>
    <mergeCell ref="V5:W7"/>
    <mergeCell ref="X5:X7"/>
    <mergeCell ref="U1:X1"/>
    <mergeCell ref="U2:X2"/>
    <mergeCell ref="U3:W3"/>
    <mergeCell ref="X3:AL3"/>
    <mergeCell ref="B1:E1"/>
    <mergeCell ref="B2:E2"/>
    <mergeCell ref="B3:D3"/>
    <mergeCell ref="E3:S3"/>
    <mergeCell ref="L6:M6"/>
    <mergeCell ref="P5:Q5"/>
    <mergeCell ref="P6:Q6"/>
    <mergeCell ref="A5:A7"/>
    <mergeCell ref="B5:B7"/>
    <mergeCell ref="C5:D7"/>
    <mergeCell ref="E5:E7"/>
    <mergeCell ref="J5:K5"/>
    <mergeCell ref="L5:M5"/>
    <mergeCell ref="N5:O5"/>
    <mergeCell ref="H5:I5"/>
    <mergeCell ref="F6:G6"/>
    <mergeCell ref="H6:I6"/>
    <mergeCell ref="J6:K6"/>
    <mergeCell ref="R6:S6"/>
    <mergeCell ref="R5:S5"/>
    <mergeCell ref="B38:C38"/>
    <mergeCell ref="K38:S38"/>
    <mergeCell ref="B31:S31"/>
    <mergeCell ref="J32:S32"/>
    <mergeCell ref="B33:C33"/>
    <mergeCell ref="K33:S33"/>
    <mergeCell ref="N6:O6"/>
    <mergeCell ref="F5:G5"/>
    <mergeCell ref="AN1:AQ1"/>
    <mergeCell ref="AN2:AQ2"/>
    <mergeCell ref="AN3:AP3"/>
    <mergeCell ref="AQ3:BC3"/>
    <mergeCell ref="AX5:AY5"/>
    <mergeCell ref="AM5:AM7"/>
    <mergeCell ref="AN5:AN7"/>
    <mergeCell ref="AO5:AP7"/>
    <mergeCell ref="AQ5:AQ7"/>
    <mergeCell ref="BB5:BC5"/>
    <mergeCell ref="AR6:AS6"/>
    <mergeCell ref="AT6:AU6"/>
    <mergeCell ref="AV6:AW6"/>
    <mergeCell ref="AX6:AY6"/>
    <mergeCell ref="AZ6:BA6"/>
    <mergeCell ref="BB6:BC6"/>
    <mergeCell ref="AR5:AS5"/>
    <mergeCell ref="AT5:AU5"/>
    <mergeCell ref="AV5:AW5"/>
    <mergeCell ref="BE1:BH1"/>
    <mergeCell ref="BE2:BH2"/>
    <mergeCell ref="BE3:BG3"/>
    <mergeCell ref="AN38:AO38"/>
    <mergeCell ref="AW38:BC38"/>
    <mergeCell ref="AN31:BC31"/>
    <mergeCell ref="AV32:BC32"/>
    <mergeCell ref="AN33:AO33"/>
    <mergeCell ref="AW33:BC33"/>
    <mergeCell ref="AZ5:BA5"/>
    <mergeCell ref="BK5:BL5"/>
    <mergeCell ref="BM5:BN5"/>
    <mergeCell ref="BO5:BP5"/>
    <mergeCell ref="BD5:BD7"/>
    <mergeCell ref="BE5:BE7"/>
    <mergeCell ref="BF5:BG7"/>
    <mergeCell ref="BH5:BH7"/>
    <mergeCell ref="BE33:BF33"/>
    <mergeCell ref="BQ5:BR5"/>
    <mergeCell ref="BU5:BV5"/>
    <mergeCell ref="BI6:BJ6"/>
    <mergeCell ref="BK6:BL6"/>
    <mergeCell ref="BM6:BN6"/>
    <mergeCell ref="BO6:BP6"/>
    <mergeCell ref="BQ6:BR6"/>
    <mergeCell ref="BU6:BV6"/>
    <mergeCell ref="BI5:BJ5"/>
    <mergeCell ref="BE38:BF38"/>
    <mergeCell ref="BH3:BX3"/>
    <mergeCell ref="BW5:BX5"/>
    <mergeCell ref="BW6:BX6"/>
    <mergeCell ref="BE31:BX31"/>
    <mergeCell ref="BM32:BX32"/>
    <mergeCell ref="BN33:BX33"/>
    <mergeCell ref="BN38:BX38"/>
    <mergeCell ref="BS5:BT5"/>
    <mergeCell ref="BS6:BT6"/>
    <mergeCell ref="BZ1:CC1"/>
    <mergeCell ref="BZ2:CC2"/>
    <mergeCell ref="BZ3:CB3"/>
    <mergeCell ref="CC3:CS3"/>
    <mergeCell ref="BY5:BY7"/>
    <mergeCell ref="BZ5:BZ7"/>
    <mergeCell ref="CA5:CB7"/>
    <mergeCell ref="CC5:CC7"/>
    <mergeCell ref="CD5:CE5"/>
    <mergeCell ref="CF5:CG5"/>
    <mergeCell ref="CH5:CI5"/>
    <mergeCell ref="CJ5:CK5"/>
    <mergeCell ref="CL5:CM5"/>
    <mergeCell ref="CN5:CO5"/>
    <mergeCell ref="CP5:CQ5"/>
    <mergeCell ref="CR5:CS5"/>
    <mergeCell ref="CD6:CE6"/>
    <mergeCell ref="CF6:CG6"/>
    <mergeCell ref="CH6:CI6"/>
    <mergeCell ref="CJ6:CK6"/>
    <mergeCell ref="CL6:CM6"/>
    <mergeCell ref="CN6:CO6"/>
    <mergeCell ref="CP6:CQ6"/>
    <mergeCell ref="CR6:CS6"/>
    <mergeCell ref="BZ38:CA38"/>
    <mergeCell ref="CI38:CS38"/>
    <mergeCell ref="BZ31:CS31"/>
    <mergeCell ref="CH32:CS32"/>
    <mergeCell ref="BZ33:CA33"/>
    <mergeCell ref="CI33:CS33"/>
  </mergeCells>
  <conditionalFormatting sqref="N8:N30 F8:F30 H8:H30 J8:J30 L8:L30 P8:P30 Y8:Y30 AA8:AA30 AC8:AC30 AE8:AE30 AI8:AI30 AG8:AG30 AF11 AF24 AF26 AD26 AD29 O9:O10 AB9 AB11 AB13:AB14 AW24 AB25 AB27 K10 K24 Z13 AJ19 AJ26 I10 I13 AW11 I25:I26 AR8:AR30 AT8:AT30 AX8:AX30 AV8:AV30 AZ8:AZ30 AS11 AU11 BT13 M9:M10 BO8:BO30 BI8:BI30 BQ8:BQ30 BK8:BK30 BM8:BM30 BS8:BS30 BU8:BU30 CM11 I15 I17 CF8:CF30 CH8:CH30 CP8:CP30 CJ8:CJ30 CD8:CD30 CL8:CL30 CN8:CN30 BA11 CO11 CI27 BN17:BN18 BN24 BN27 DG8:DG30 CY8:CY30 DA8:DA30 DK8:DK30 DC8:DC30 DE8:DE30 DI8:DI30">
    <cfRule type="cellIs" priority="1" dxfId="0" operator="lessThan" stopIfTrue="1">
      <formula>5</formula>
    </cfRule>
  </conditionalFormatting>
  <printOptions/>
  <pageMargins left="0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34"/>
  <sheetViews>
    <sheetView workbookViewId="0" topLeftCell="L1">
      <selection activeCell="X21" sqref="X21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18.00390625" style="0" customWidth="1"/>
    <col min="5" max="5" width="10.28125" style="0" customWidth="1"/>
    <col min="6" max="10" width="5.57421875" style="0" customWidth="1"/>
    <col min="11" max="11" width="7.8515625" style="65" customWidth="1"/>
    <col min="12" max="12" width="7.28125" style="0" customWidth="1"/>
    <col min="13" max="14" width="7.140625" style="0" customWidth="1"/>
    <col min="15" max="15" width="4.57421875" style="0" customWidth="1"/>
    <col min="16" max="16" width="11.8515625" style="0" customWidth="1"/>
    <col min="17" max="17" width="18.00390625" style="0" customWidth="1"/>
    <col min="19" max="19" width="10.28125" style="0" customWidth="1"/>
    <col min="20" max="24" width="5.57421875" style="0" customWidth="1"/>
    <col min="25" max="25" width="7.8515625" style="65" customWidth="1"/>
    <col min="26" max="26" width="7.28125" style="0" customWidth="1"/>
    <col min="27" max="28" width="7.140625" style="0" customWidth="1"/>
    <col min="29" max="29" width="4.57421875" style="0" customWidth="1"/>
    <col min="30" max="30" width="11.8515625" style="0" customWidth="1"/>
    <col min="31" max="31" width="18.00390625" style="0" customWidth="1"/>
    <col min="33" max="33" width="10.28125" style="0" customWidth="1"/>
    <col min="34" max="38" width="5.57421875" style="0" customWidth="1"/>
    <col min="39" max="39" width="7.8515625" style="65" customWidth="1"/>
    <col min="40" max="40" width="7.28125" style="0" customWidth="1"/>
    <col min="41" max="42" width="7.140625" style="0" customWidth="1"/>
    <col min="43" max="43" width="4.57421875" style="0" customWidth="1"/>
    <col min="44" max="44" width="11.8515625" style="0" customWidth="1"/>
    <col min="45" max="45" width="18.00390625" style="0" customWidth="1"/>
    <col min="47" max="47" width="10.28125" style="0" customWidth="1"/>
    <col min="48" max="52" width="5.57421875" style="0" customWidth="1"/>
    <col min="53" max="53" width="7.8515625" style="86" customWidth="1"/>
    <col min="54" max="54" width="7.28125" style="0" customWidth="1"/>
    <col min="55" max="56" width="7.140625" style="0" customWidth="1"/>
    <col min="57" max="57" width="4.57421875" style="0" customWidth="1"/>
    <col min="58" max="58" width="11.8515625" style="0" customWidth="1"/>
    <col min="59" max="59" width="18.00390625" style="0" customWidth="1"/>
    <col min="61" max="61" width="10.28125" style="0" customWidth="1"/>
    <col min="62" max="66" width="5.57421875" style="0" customWidth="1"/>
    <col min="67" max="67" width="7.8515625" style="65" customWidth="1"/>
    <col min="68" max="68" width="7.28125" style="0" customWidth="1"/>
    <col min="69" max="70" width="7.140625" style="0" customWidth="1"/>
    <col min="71" max="71" width="4.57421875" style="0" customWidth="1"/>
    <col min="72" max="72" width="11.8515625" style="0" customWidth="1"/>
    <col min="73" max="73" width="18.00390625" style="0" customWidth="1"/>
    <col min="75" max="75" width="10.28125" style="0" customWidth="1"/>
    <col min="76" max="80" width="5.57421875" style="0" customWidth="1"/>
    <col min="81" max="81" width="7.8515625" style="65" customWidth="1"/>
    <col min="82" max="82" width="7.28125" style="0" customWidth="1"/>
    <col min="83" max="84" width="7.140625" style="0" customWidth="1"/>
  </cols>
  <sheetData>
    <row r="1" spans="2:84" ht="14.25">
      <c r="B1" s="59" t="s">
        <v>141</v>
      </c>
      <c r="C1" s="59"/>
      <c r="D1" s="59"/>
      <c r="E1" s="59"/>
      <c r="F1" s="168" t="s">
        <v>142</v>
      </c>
      <c r="G1" s="168"/>
      <c r="H1" s="168"/>
      <c r="I1" s="168"/>
      <c r="J1" s="168"/>
      <c r="K1" s="168"/>
      <c r="L1" s="168"/>
      <c r="M1" s="168"/>
      <c r="N1" s="59"/>
      <c r="P1" s="59" t="s">
        <v>141</v>
      </c>
      <c r="Q1" s="59"/>
      <c r="R1" s="59"/>
      <c r="S1" s="59"/>
      <c r="T1" s="168" t="s">
        <v>142</v>
      </c>
      <c r="U1" s="168"/>
      <c r="V1" s="168"/>
      <c r="W1" s="168"/>
      <c r="X1" s="168"/>
      <c r="Y1" s="168"/>
      <c r="Z1" s="168"/>
      <c r="AA1" s="168"/>
      <c r="AB1" s="59"/>
      <c r="AD1" s="59" t="s">
        <v>141</v>
      </c>
      <c r="AE1" s="59"/>
      <c r="AF1" s="59"/>
      <c r="AG1" s="59"/>
      <c r="AH1" s="168" t="s">
        <v>142</v>
      </c>
      <c r="AI1" s="168"/>
      <c r="AJ1" s="168"/>
      <c r="AK1" s="168"/>
      <c r="AL1" s="168"/>
      <c r="AM1" s="168"/>
      <c r="AN1" s="168"/>
      <c r="AO1" s="168"/>
      <c r="AP1" s="59"/>
      <c r="AR1" s="59" t="s">
        <v>141</v>
      </c>
      <c r="AS1" s="59"/>
      <c r="AT1" s="59"/>
      <c r="AU1" s="59"/>
      <c r="AV1" s="168" t="s">
        <v>142</v>
      </c>
      <c r="AW1" s="168"/>
      <c r="AX1" s="168"/>
      <c r="AY1" s="168"/>
      <c r="AZ1" s="168"/>
      <c r="BA1" s="168"/>
      <c r="BB1" s="168"/>
      <c r="BC1" s="168"/>
      <c r="BD1" s="59"/>
      <c r="BF1" s="59" t="s">
        <v>141</v>
      </c>
      <c r="BG1" s="59"/>
      <c r="BH1" s="59"/>
      <c r="BI1" s="59"/>
      <c r="BJ1" s="168" t="s">
        <v>142</v>
      </c>
      <c r="BK1" s="168"/>
      <c r="BL1" s="168"/>
      <c r="BM1" s="168"/>
      <c r="BN1" s="168"/>
      <c r="BO1" s="168"/>
      <c r="BP1" s="168"/>
      <c r="BQ1" s="168"/>
      <c r="BR1" s="59"/>
      <c r="BT1" s="59" t="s">
        <v>141</v>
      </c>
      <c r="BU1" s="59"/>
      <c r="BV1" s="59"/>
      <c r="BW1" s="59"/>
      <c r="BX1" s="168" t="s">
        <v>142</v>
      </c>
      <c r="BY1" s="168"/>
      <c r="BZ1" s="168"/>
      <c r="CA1" s="168"/>
      <c r="CB1" s="168"/>
      <c r="CC1" s="168"/>
      <c r="CD1" s="168"/>
      <c r="CE1" s="168"/>
      <c r="CF1" s="59"/>
    </row>
    <row r="2" spans="2:84" ht="14.25">
      <c r="B2" s="59" t="s">
        <v>143</v>
      </c>
      <c r="C2" s="59"/>
      <c r="D2" s="59"/>
      <c r="E2" s="59"/>
      <c r="F2" s="168" t="s">
        <v>152</v>
      </c>
      <c r="G2" s="168"/>
      <c r="H2" s="168"/>
      <c r="I2" s="168"/>
      <c r="J2" s="168"/>
      <c r="K2" s="168"/>
      <c r="L2" s="168"/>
      <c r="M2" s="168"/>
      <c r="N2" s="59"/>
      <c r="P2" s="59" t="s">
        <v>143</v>
      </c>
      <c r="Q2" s="59"/>
      <c r="R2" s="59"/>
      <c r="S2" s="59"/>
      <c r="T2" s="168" t="s">
        <v>152</v>
      </c>
      <c r="U2" s="168"/>
      <c r="V2" s="168"/>
      <c r="W2" s="168"/>
      <c r="X2" s="168"/>
      <c r="Y2" s="168"/>
      <c r="Z2" s="168"/>
      <c r="AA2" s="168"/>
      <c r="AB2" s="59"/>
      <c r="AD2" s="59" t="s">
        <v>143</v>
      </c>
      <c r="AE2" s="59"/>
      <c r="AF2" s="59"/>
      <c r="AG2" s="59"/>
      <c r="AH2" s="168" t="s">
        <v>152</v>
      </c>
      <c r="AI2" s="168"/>
      <c r="AJ2" s="168"/>
      <c r="AK2" s="168"/>
      <c r="AL2" s="168"/>
      <c r="AM2" s="168"/>
      <c r="AN2" s="168"/>
      <c r="AO2" s="168"/>
      <c r="AP2" s="59"/>
      <c r="AR2" s="59" t="s">
        <v>143</v>
      </c>
      <c r="AS2" s="59"/>
      <c r="AT2" s="59"/>
      <c r="AU2" s="59"/>
      <c r="AV2" s="168" t="s">
        <v>152</v>
      </c>
      <c r="AW2" s="168"/>
      <c r="AX2" s="168"/>
      <c r="AY2" s="168"/>
      <c r="AZ2" s="168"/>
      <c r="BA2" s="168"/>
      <c r="BB2" s="168"/>
      <c r="BC2" s="168"/>
      <c r="BD2" s="59"/>
      <c r="BF2" s="59" t="s">
        <v>143</v>
      </c>
      <c r="BG2" s="59"/>
      <c r="BH2" s="59"/>
      <c r="BI2" s="59"/>
      <c r="BJ2" s="168" t="s">
        <v>152</v>
      </c>
      <c r="BK2" s="168"/>
      <c r="BL2" s="168"/>
      <c r="BM2" s="168"/>
      <c r="BN2" s="168"/>
      <c r="BO2" s="168"/>
      <c r="BP2" s="168"/>
      <c r="BQ2" s="168"/>
      <c r="BR2" s="59"/>
      <c r="BT2" s="59" t="s">
        <v>143</v>
      </c>
      <c r="BU2" s="59"/>
      <c r="BV2" s="59"/>
      <c r="BW2" s="59"/>
      <c r="BX2" s="168" t="s">
        <v>152</v>
      </c>
      <c r="BY2" s="168"/>
      <c r="BZ2" s="168"/>
      <c r="CA2" s="168"/>
      <c r="CB2" s="168"/>
      <c r="CC2" s="168"/>
      <c r="CD2" s="168"/>
      <c r="CE2" s="168"/>
      <c r="CF2" s="59"/>
    </row>
    <row r="3" spans="2:84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83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61"/>
      <c r="CD3" s="60"/>
      <c r="CE3" s="60"/>
      <c r="CF3" s="60"/>
    </row>
    <row r="4" spans="2:84" ht="12.75">
      <c r="B4" s="169" t="s">
        <v>153</v>
      </c>
      <c r="C4" s="170"/>
      <c r="D4" s="170"/>
      <c r="E4" s="170"/>
      <c r="F4" s="171" t="s">
        <v>154</v>
      </c>
      <c r="G4" s="171"/>
      <c r="H4" s="171"/>
      <c r="I4" s="171"/>
      <c r="J4" s="171"/>
      <c r="K4" s="171"/>
      <c r="L4" s="171"/>
      <c r="M4" s="171"/>
      <c r="N4" s="171"/>
      <c r="P4" s="169" t="s">
        <v>153</v>
      </c>
      <c r="Q4" s="170"/>
      <c r="R4" s="170"/>
      <c r="S4" s="170"/>
      <c r="T4" s="171" t="s">
        <v>155</v>
      </c>
      <c r="U4" s="171"/>
      <c r="V4" s="171"/>
      <c r="W4" s="171"/>
      <c r="X4" s="171"/>
      <c r="Y4" s="171"/>
      <c r="Z4" s="171"/>
      <c r="AA4" s="171"/>
      <c r="AB4" s="171"/>
      <c r="AD4" s="169" t="s">
        <v>153</v>
      </c>
      <c r="AE4" s="170"/>
      <c r="AF4" s="170"/>
      <c r="AG4" s="170"/>
      <c r="AH4" s="171" t="s">
        <v>156</v>
      </c>
      <c r="AI4" s="171"/>
      <c r="AJ4" s="171"/>
      <c r="AK4" s="171"/>
      <c r="AL4" s="171"/>
      <c r="AM4" s="171"/>
      <c r="AN4" s="171"/>
      <c r="AO4" s="171"/>
      <c r="AP4" s="171"/>
      <c r="AR4" s="169" t="s">
        <v>153</v>
      </c>
      <c r="AS4" s="170"/>
      <c r="AT4" s="170"/>
      <c r="AU4" s="170"/>
      <c r="AV4" s="171" t="s">
        <v>157</v>
      </c>
      <c r="AW4" s="171"/>
      <c r="AX4" s="171"/>
      <c r="AY4" s="171"/>
      <c r="AZ4" s="171"/>
      <c r="BA4" s="171"/>
      <c r="BB4" s="171"/>
      <c r="BC4" s="171"/>
      <c r="BD4" s="171"/>
      <c r="BF4" s="169" t="s">
        <v>153</v>
      </c>
      <c r="BG4" s="170"/>
      <c r="BH4" s="170"/>
      <c r="BI4" s="170"/>
      <c r="BJ4" s="171" t="s">
        <v>158</v>
      </c>
      <c r="BK4" s="171"/>
      <c r="BL4" s="171"/>
      <c r="BM4" s="171"/>
      <c r="BN4" s="171"/>
      <c r="BO4" s="171"/>
      <c r="BP4" s="171"/>
      <c r="BQ4" s="171"/>
      <c r="BR4" s="171"/>
      <c r="BT4" s="169" t="s">
        <v>153</v>
      </c>
      <c r="BU4" s="170"/>
      <c r="BV4" s="170"/>
      <c r="BW4" s="170"/>
      <c r="BX4" s="171" t="s">
        <v>176</v>
      </c>
      <c r="BY4" s="171"/>
      <c r="BZ4" s="171"/>
      <c r="CA4" s="171"/>
      <c r="CB4" s="171"/>
      <c r="CC4" s="171"/>
      <c r="CD4" s="171"/>
      <c r="CE4" s="171"/>
      <c r="CF4" s="171"/>
    </row>
    <row r="5" spans="1:84" ht="12.75">
      <c r="A5" s="172" t="s">
        <v>0</v>
      </c>
      <c r="B5" s="175" t="s">
        <v>1</v>
      </c>
      <c r="C5" s="175" t="s">
        <v>144</v>
      </c>
      <c r="D5" s="175" t="s">
        <v>145</v>
      </c>
      <c r="E5" s="175" t="s">
        <v>146</v>
      </c>
      <c r="F5" s="178"/>
      <c r="G5" s="179"/>
      <c r="H5" s="179"/>
      <c r="I5" s="179"/>
      <c r="J5" s="179"/>
      <c r="K5" s="178"/>
      <c r="L5" s="180"/>
      <c r="M5" s="178"/>
      <c r="N5" s="180"/>
      <c r="O5" s="172" t="s">
        <v>0</v>
      </c>
      <c r="P5" s="175" t="s">
        <v>1</v>
      </c>
      <c r="Q5" s="175" t="s">
        <v>144</v>
      </c>
      <c r="R5" s="175" t="s">
        <v>145</v>
      </c>
      <c r="S5" s="175" t="s">
        <v>146</v>
      </c>
      <c r="T5" s="178"/>
      <c r="U5" s="179"/>
      <c r="V5" s="179"/>
      <c r="W5" s="179"/>
      <c r="X5" s="179"/>
      <c r="Y5" s="178"/>
      <c r="Z5" s="180"/>
      <c r="AA5" s="178"/>
      <c r="AB5" s="180"/>
      <c r="AC5" s="172" t="s">
        <v>0</v>
      </c>
      <c r="AD5" s="175" t="s">
        <v>1</v>
      </c>
      <c r="AE5" s="175" t="s">
        <v>144</v>
      </c>
      <c r="AF5" s="175" t="s">
        <v>145</v>
      </c>
      <c r="AG5" s="175" t="s">
        <v>146</v>
      </c>
      <c r="AH5" s="178"/>
      <c r="AI5" s="179"/>
      <c r="AJ5" s="179"/>
      <c r="AK5" s="179"/>
      <c r="AL5" s="179"/>
      <c r="AM5" s="178"/>
      <c r="AN5" s="180"/>
      <c r="AO5" s="178"/>
      <c r="AP5" s="180"/>
      <c r="AQ5" s="172" t="s">
        <v>0</v>
      </c>
      <c r="AR5" s="175" t="s">
        <v>1</v>
      </c>
      <c r="AS5" s="175" t="s">
        <v>144</v>
      </c>
      <c r="AT5" s="175" t="s">
        <v>145</v>
      </c>
      <c r="AU5" s="175" t="s">
        <v>146</v>
      </c>
      <c r="AV5" s="178"/>
      <c r="AW5" s="179"/>
      <c r="AX5" s="179"/>
      <c r="AY5" s="179"/>
      <c r="AZ5" s="179"/>
      <c r="BA5" s="178"/>
      <c r="BB5" s="180"/>
      <c r="BC5" s="178"/>
      <c r="BD5" s="180"/>
      <c r="BE5" s="172" t="s">
        <v>0</v>
      </c>
      <c r="BF5" s="175" t="s">
        <v>1</v>
      </c>
      <c r="BG5" s="175" t="s">
        <v>144</v>
      </c>
      <c r="BH5" s="175" t="s">
        <v>145</v>
      </c>
      <c r="BI5" s="175" t="s">
        <v>146</v>
      </c>
      <c r="BJ5" s="178"/>
      <c r="BK5" s="179"/>
      <c r="BL5" s="179"/>
      <c r="BM5" s="179"/>
      <c r="BN5" s="179"/>
      <c r="BO5" s="178"/>
      <c r="BP5" s="180"/>
      <c r="BQ5" s="178"/>
      <c r="BR5" s="180"/>
      <c r="BS5" s="172" t="s">
        <v>0</v>
      </c>
      <c r="BT5" s="175" t="s">
        <v>1</v>
      </c>
      <c r="BU5" s="175" t="s">
        <v>144</v>
      </c>
      <c r="BV5" s="175" t="s">
        <v>145</v>
      </c>
      <c r="BW5" s="175" t="s">
        <v>146</v>
      </c>
      <c r="BX5" s="178"/>
      <c r="BY5" s="179"/>
      <c r="BZ5" s="179"/>
      <c r="CA5" s="179"/>
      <c r="CB5" s="179"/>
      <c r="CC5" s="178"/>
      <c r="CD5" s="180"/>
      <c r="CE5" s="178"/>
      <c r="CF5" s="180"/>
    </row>
    <row r="6" spans="1:84" ht="12.75">
      <c r="A6" s="173"/>
      <c r="B6" s="176"/>
      <c r="C6" s="176"/>
      <c r="D6" s="176"/>
      <c r="E6" s="176"/>
      <c r="F6" s="178" t="s">
        <v>147</v>
      </c>
      <c r="G6" s="179"/>
      <c r="H6" s="179"/>
      <c r="I6" s="179"/>
      <c r="J6" s="179"/>
      <c r="K6" s="178" t="s">
        <v>148</v>
      </c>
      <c r="L6" s="180"/>
      <c r="M6" s="178" t="s">
        <v>149</v>
      </c>
      <c r="N6" s="180"/>
      <c r="O6" s="173"/>
      <c r="P6" s="176"/>
      <c r="Q6" s="176"/>
      <c r="R6" s="176"/>
      <c r="S6" s="176"/>
      <c r="T6" s="178" t="s">
        <v>147</v>
      </c>
      <c r="U6" s="179"/>
      <c r="V6" s="179"/>
      <c r="W6" s="179"/>
      <c r="X6" s="179"/>
      <c r="Y6" s="178" t="s">
        <v>148</v>
      </c>
      <c r="Z6" s="180"/>
      <c r="AA6" s="178" t="s">
        <v>149</v>
      </c>
      <c r="AB6" s="180"/>
      <c r="AC6" s="173"/>
      <c r="AD6" s="176"/>
      <c r="AE6" s="176"/>
      <c r="AF6" s="176"/>
      <c r="AG6" s="176"/>
      <c r="AH6" s="178" t="s">
        <v>147</v>
      </c>
      <c r="AI6" s="179"/>
      <c r="AJ6" s="179"/>
      <c r="AK6" s="179"/>
      <c r="AL6" s="179"/>
      <c r="AM6" s="178" t="s">
        <v>148</v>
      </c>
      <c r="AN6" s="180"/>
      <c r="AO6" s="178" t="s">
        <v>149</v>
      </c>
      <c r="AP6" s="180"/>
      <c r="AQ6" s="173"/>
      <c r="AR6" s="176"/>
      <c r="AS6" s="176"/>
      <c r="AT6" s="176"/>
      <c r="AU6" s="176"/>
      <c r="AV6" s="178" t="s">
        <v>147</v>
      </c>
      <c r="AW6" s="179"/>
      <c r="AX6" s="179"/>
      <c r="AY6" s="179"/>
      <c r="AZ6" s="179"/>
      <c r="BA6" s="178" t="s">
        <v>148</v>
      </c>
      <c r="BB6" s="180"/>
      <c r="BC6" s="178" t="s">
        <v>149</v>
      </c>
      <c r="BD6" s="180"/>
      <c r="BE6" s="173"/>
      <c r="BF6" s="176"/>
      <c r="BG6" s="176"/>
      <c r="BH6" s="176"/>
      <c r="BI6" s="176"/>
      <c r="BJ6" s="178" t="s">
        <v>147</v>
      </c>
      <c r="BK6" s="179"/>
      <c r="BL6" s="179"/>
      <c r="BM6" s="179"/>
      <c r="BN6" s="179"/>
      <c r="BO6" s="178" t="s">
        <v>148</v>
      </c>
      <c r="BP6" s="180"/>
      <c r="BQ6" s="178" t="s">
        <v>149</v>
      </c>
      <c r="BR6" s="180"/>
      <c r="BS6" s="173"/>
      <c r="BT6" s="176"/>
      <c r="BU6" s="176"/>
      <c r="BV6" s="176"/>
      <c r="BW6" s="176"/>
      <c r="BX6" s="178" t="s">
        <v>147</v>
      </c>
      <c r="BY6" s="179"/>
      <c r="BZ6" s="179"/>
      <c r="CA6" s="179"/>
      <c r="CB6" s="179"/>
      <c r="CC6" s="178" t="s">
        <v>148</v>
      </c>
      <c r="CD6" s="180"/>
      <c r="CE6" s="178" t="s">
        <v>149</v>
      </c>
      <c r="CF6" s="180"/>
    </row>
    <row r="7" spans="1:84" ht="14.25">
      <c r="A7" s="174"/>
      <c r="B7" s="177"/>
      <c r="C7" s="177"/>
      <c r="D7" s="177"/>
      <c r="E7" s="177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3" t="s">
        <v>150</v>
      </c>
      <c r="L7" s="62" t="s">
        <v>151</v>
      </c>
      <c r="M7" s="62" t="s">
        <v>150</v>
      </c>
      <c r="N7" s="62" t="s">
        <v>151</v>
      </c>
      <c r="O7" s="174"/>
      <c r="P7" s="177"/>
      <c r="Q7" s="177"/>
      <c r="R7" s="177"/>
      <c r="S7" s="177"/>
      <c r="T7" s="62">
        <v>1</v>
      </c>
      <c r="U7" s="62">
        <v>2</v>
      </c>
      <c r="V7" s="62">
        <v>3</v>
      </c>
      <c r="W7" s="62">
        <v>4</v>
      </c>
      <c r="X7" s="62">
        <v>5</v>
      </c>
      <c r="Y7" s="63" t="s">
        <v>150</v>
      </c>
      <c r="Z7" s="62" t="s">
        <v>151</v>
      </c>
      <c r="AA7" s="62" t="s">
        <v>150</v>
      </c>
      <c r="AB7" s="62" t="s">
        <v>151</v>
      </c>
      <c r="AC7" s="174"/>
      <c r="AD7" s="177"/>
      <c r="AE7" s="177"/>
      <c r="AF7" s="177"/>
      <c r="AG7" s="177"/>
      <c r="AH7" s="62">
        <v>1</v>
      </c>
      <c r="AI7" s="62">
        <v>2</v>
      </c>
      <c r="AJ7" s="62">
        <v>3</v>
      </c>
      <c r="AK7" s="62">
        <v>4</v>
      </c>
      <c r="AL7" s="62">
        <v>5</v>
      </c>
      <c r="AM7" s="63" t="s">
        <v>150</v>
      </c>
      <c r="AN7" s="62" t="s">
        <v>151</v>
      </c>
      <c r="AO7" s="62" t="s">
        <v>150</v>
      </c>
      <c r="AP7" s="62" t="s">
        <v>151</v>
      </c>
      <c r="AQ7" s="174"/>
      <c r="AR7" s="177"/>
      <c r="AS7" s="177"/>
      <c r="AT7" s="177"/>
      <c r="AU7" s="177"/>
      <c r="AV7" s="62">
        <v>1</v>
      </c>
      <c r="AW7" s="62">
        <v>2</v>
      </c>
      <c r="AX7" s="62">
        <v>3</v>
      </c>
      <c r="AY7" s="62">
        <v>4</v>
      </c>
      <c r="AZ7" s="62">
        <v>5</v>
      </c>
      <c r="BA7" s="63" t="s">
        <v>150</v>
      </c>
      <c r="BB7" s="62" t="s">
        <v>151</v>
      </c>
      <c r="BC7" s="62" t="s">
        <v>150</v>
      </c>
      <c r="BD7" s="62" t="s">
        <v>151</v>
      </c>
      <c r="BE7" s="174"/>
      <c r="BF7" s="177"/>
      <c r="BG7" s="177"/>
      <c r="BH7" s="177"/>
      <c r="BI7" s="177"/>
      <c r="BJ7" s="62">
        <v>1</v>
      </c>
      <c r="BK7" s="62">
        <v>2</v>
      </c>
      <c r="BL7" s="62">
        <v>3</v>
      </c>
      <c r="BM7" s="62">
        <v>4</v>
      </c>
      <c r="BN7" s="62">
        <v>5</v>
      </c>
      <c r="BO7" s="63" t="s">
        <v>150</v>
      </c>
      <c r="BP7" s="62" t="s">
        <v>151</v>
      </c>
      <c r="BQ7" s="62" t="s">
        <v>150</v>
      </c>
      <c r="BR7" s="62" t="s">
        <v>151</v>
      </c>
      <c r="BS7" s="174"/>
      <c r="BT7" s="177"/>
      <c r="BU7" s="177"/>
      <c r="BV7" s="177"/>
      <c r="BW7" s="177"/>
      <c r="BX7" s="62">
        <v>1</v>
      </c>
      <c r="BY7" s="62">
        <v>2</v>
      </c>
      <c r="BZ7" s="62">
        <v>3</v>
      </c>
      <c r="CA7" s="62">
        <v>4</v>
      </c>
      <c r="CB7" s="62">
        <v>5</v>
      </c>
      <c r="CC7" s="63" t="s">
        <v>150</v>
      </c>
      <c r="CD7" s="62" t="s">
        <v>151</v>
      </c>
      <c r="CE7" s="62" t="s">
        <v>150</v>
      </c>
      <c r="CF7" s="62" t="s">
        <v>151</v>
      </c>
    </row>
    <row r="8" spans="1:84" s="70" customFormat="1" ht="15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67">
        <v>8</v>
      </c>
      <c r="G8" s="67">
        <v>5</v>
      </c>
      <c r="H8" s="67">
        <v>6</v>
      </c>
      <c r="I8" s="67"/>
      <c r="J8" s="67"/>
      <c r="K8" s="68">
        <v>7</v>
      </c>
      <c r="L8" s="67"/>
      <c r="M8" s="73">
        <f aca="true" t="shared" si="0" ref="M8:M34">ROUND((SUM(F8:J8)/3*0.3+K8*0.7),0)</f>
        <v>7</v>
      </c>
      <c r="N8" s="67"/>
      <c r="O8" s="24">
        <v>1</v>
      </c>
      <c r="P8" s="58" t="s">
        <v>43</v>
      </c>
      <c r="Q8" s="55" t="s">
        <v>44</v>
      </c>
      <c r="R8" s="56" t="s">
        <v>37</v>
      </c>
      <c r="S8" s="57" t="s">
        <v>108</v>
      </c>
      <c r="T8" s="67">
        <v>6</v>
      </c>
      <c r="U8" s="67">
        <v>7</v>
      </c>
      <c r="V8" s="67">
        <v>6</v>
      </c>
      <c r="W8" s="67"/>
      <c r="X8" s="67"/>
      <c r="Y8" s="68">
        <v>4</v>
      </c>
      <c r="Z8" s="67"/>
      <c r="AA8" s="73">
        <f aca="true" t="shared" si="1" ref="AA8:AA34">ROUND((SUM(T8:X8)/3*0.3+Y8*0.7),0)</f>
        <v>5</v>
      </c>
      <c r="AB8" s="67"/>
      <c r="AC8" s="24">
        <v>1</v>
      </c>
      <c r="AD8" s="58" t="s">
        <v>43</v>
      </c>
      <c r="AE8" s="55" t="s">
        <v>44</v>
      </c>
      <c r="AF8" s="56" t="s">
        <v>37</v>
      </c>
      <c r="AG8" s="57" t="s">
        <v>108</v>
      </c>
      <c r="AH8" s="67">
        <v>8</v>
      </c>
      <c r="AI8" s="67">
        <v>7</v>
      </c>
      <c r="AJ8" s="67"/>
      <c r="AK8" s="67"/>
      <c r="AL8" s="67"/>
      <c r="AM8" s="68">
        <v>6</v>
      </c>
      <c r="AN8" s="67"/>
      <c r="AO8" s="73">
        <f>ROUND((SUM(AH8:AL8)/2*0.3+AM8*0.7),0)</f>
        <v>6</v>
      </c>
      <c r="AP8" s="67"/>
      <c r="AQ8" s="24">
        <v>1</v>
      </c>
      <c r="AR8" s="58" t="s">
        <v>43</v>
      </c>
      <c r="AS8" s="55" t="s">
        <v>44</v>
      </c>
      <c r="AT8" s="56" t="s">
        <v>37</v>
      </c>
      <c r="AU8" s="57" t="s">
        <v>108</v>
      </c>
      <c r="AV8" s="67">
        <v>8</v>
      </c>
      <c r="AW8" s="67">
        <v>8</v>
      </c>
      <c r="AX8" s="67">
        <v>6</v>
      </c>
      <c r="AY8" s="67"/>
      <c r="AZ8" s="67"/>
      <c r="BA8" s="68">
        <v>9</v>
      </c>
      <c r="BB8" s="67"/>
      <c r="BC8" s="73">
        <f>ROUND((SUM(AV8:AZ8)/3*0.3+BA8*0.7),0)</f>
        <v>9</v>
      </c>
      <c r="BD8" s="67"/>
      <c r="BE8" s="24">
        <v>1</v>
      </c>
      <c r="BF8" s="58" t="s">
        <v>43</v>
      </c>
      <c r="BG8" s="55" t="s">
        <v>44</v>
      </c>
      <c r="BH8" s="56" t="s">
        <v>37</v>
      </c>
      <c r="BI8" s="57" t="s">
        <v>108</v>
      </c>
      <c r="BJ8" s="67">
        <v>5</v>
      </c>
      <c r="BK8" s="67">
        <v>7</v>
      </c>
      <c r="BL8" s="67">
        <v>6</v>
      </c>
      <c r="BM8" s="67">
        <v>6</v>
      </c>
      <c r="BN8" s="67"/>
      <c r="BO8" s="68">
        <v>5</v>
      </c>
      <c r="BP8" s="67"/>
      <c r="BQ8" s="73">
        <f>ROUND((SUM(BJ8:BN8)/4*0.3+BO8*0.7),0)</f>
        <v>5</v>
      </c>
      <c r="BR8" s="67"/>
      <c r="BS8" s="24">
        <v>1</v>
      </c>
      <c r="BT8" s="58" t="s">
        <v>43</v>
      </c>
      <c r="BU8" s="55" t="s">
        <v>44</v>
      </c>
      <c r="BV8" s="56" t="s">
        <v>37</v>
      </c>
      <c r="BW8" s="57" t="s">
        <v>108</v>
      </c>
      <c r="BX8" s="67">
        <v>5</v>
      </c>
      <c r="BY8" s="67">
        <v>6</v>
      </c>
      <c r="BZ8" s="67">
        <v>7</v>
      </c>
      <c r="CA8" s="67"/>
      <c r="CB8" s="67"/>
      <c r="CC8" s="68">
        <v>7</v>
      </c>
      <c r="CD8" s="67"/>
      <c r="CE8" s="87">
        <f>ROUND((SUM(BX8:CB8)/3*0.4+CC8*0.7),0)</f>
        <v>7</v>
      </c>
      <c r="CF8" s="67"/>
    </row>
    <row r="9" spans="1:84" s="70" customFormat="1" ht="15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67">
        <v>8</v>
      </c>
      <c r="G9" s="67">
        <v>5</v>
      </c>
      <c r="H9" s="67">
        <v>5</v>
      </c>
      <c r="I9" s="67"/>
      <c r="J9" s="67"/>
      <c r="K9" s="68">
        <v>5</v>
      </c>
      <c r="L9" s="67"/>
      <c r="M9" s="73">
        <f t="shared" si="0"/>
        <v>5</v>
      </c>
      <c r="N9" s="67"/>
      <c r="O9" s="24">
        <v>2</v>
      </c>
      <c r="P9" s="58" t="s">
        <v>45</v>
      </c>
      <c r="Q9" s="55" t="s">
        <v>46</v>
      </c>
      <c r="R9" s="56" t="s">
        <v>37</v>
      </c>
      <c r="S9" s="57" t="s">
        <v>109</v>
      </c>
      <c r="T9" s="67">
        <v>7</v>
      </c>
      <c r="U9" s="67">
        <v>6</v>
      </c>
      <c r="V9" s="67">
        <v>7</v>
      </c>
      <c r="W9" s="67"/>
      <c r="X9" s="67"/>
      <c r="Y9" s="68">
        <v>4</v>
      </c>
      <c r="Z9" s="67"/>
      <c r="AA9" s="73">
        <f t="shared" si="1"/>
        <v>5</v>
      </c>
      <c r="AB9" s="67"/>
      <c r="AC9" s="24">
        <v>2</v>
      </c>
      <c r="AD9" s="58" t="s">
        <v>45</v>
      </c>
      <c r="AE9" s="55" t="s">
        <v>46</v>
      </c>
      <c r="AF9" s="56" t="s">
        <v>37</v>
      </c>
      <c r="AG9" s="57" t="s">
        <v>109</v>
      </c>
      <c r="AH9" s="67">
        <v>7</v>
      </c>
      <c r="AI9" s="67">
        <v>7</v>
      </c>
      <c r="AJ9" s="67"/>
      <c r="AK9" s="67"/>
      <c r="AL9" s="67"/>
      <c r="AM9" s="68">
        <v>6</v>
      </c>
      <c r="AN9" s="67"/>
      <c r="AO9" s="73">
        <f aca="true" t="shared" si="2" ref="AO9:AO34">ROUND((SUM(AH9:AL9)/2*0.3+AM9*0.7),0)</f>
        <v>6</v>
      </c>
      <c r="AP9" s="67"/>
      <c r="AQ9" s="24">
        <v>2</v>
      </c>
      <c r="AR9" s="58" t="s">
        <v>45</v>
      </c>
      <c r="AS9" s="55" t="s">
        <v>46</v>
      </c>
      <c r="AT9" s="56" t="s">
        <v>37</v>
      </c>
      <c r="AU9" s="57" t="s">
        <v>109</v>
      </c>
      <c r="AV9" s="67">
        <v>7</v>
      </c>
      <c r="AW9" s="67">
        <v>7</v>
      </c>
      <c r="AX9" s="67">
        <v>6</v>
      </c>
      <c r="AY9" s="67"/>
      <c r="AZ9" s="67"/>
      <c r="BA9" s="68">
        <v>0</v>
      </c>
      <c r="BB9" s="67">
        <v>5</v>
      </c>
      <c r="BC9" s="73">
        <f aca="true" t="shared" si="3" ref="BC9:BC34">ROUND((SUM(AV9:AZ9)/3*0.3+BA9*0.7),0)</f>
        <v>2</v>
      </c>
      <c r="BD9" s="73">
        <f>ROUND((SUM(AV9:AZ9)/3*0.3+BB9*0.7),0)</f>
        <v>6</v>
      </c>
      <c r="BE9" s="24">
        <v>2</v>
      </c>
      <c r="BF9" s="58" t="s">
        <v>45</v>
      </c>
      <c r="BG9" s="55" t="s">
        <v>46</v>
      </c>
      <c r="BH9" s="56" t="s">
        <v>37</v>
      </c>
      <c r="BI9" s="57" t="s">
        <v>109</v>
      </c>
      <c r="BJ9" s="67">
        <v>6</v>
      </c>
      <c r="BK9" s="67">
        <v>7</v>
      </c>
      <c r="BL9" s="67">
        <v>5</v>
      </c>
      <c r="BM9" s="67">
        <v>8</v>
      </c>
      <c r="BN9" s="67"/>
      <c r="BO9" s="68">
        <v>3</v>
      </c>
      <c r="BP9" s="67">
        <v>5</v>
      </c>
      <c r="BQ9" s="73">
        <f aca="true" t="shared" si="4" ref="BQ9:BQ34">ROUND((SUM(BJ9:BN9)/4*0.3+BO9*0.7),0)</f>
        <v>4</v>
      </c>
      <c r="BR9" s="73">
        <f>ROUND((SUM(BJ9:BN9)/4*0.3+BP9*0.7),0)</f>
        <v>5</v>
      </c>
      <c r="BS9" s="24">
        <v>2</v>
      </c>
      <c r="BT9" s="58" t="s">
        <v>45</v>
      </c>
      <c r="BU9" s="55" t="s">
        <v>46</v>
      </c>
      <c r="BV9" s="56" t="s">
        <v>37</v>
      </c>
      <c r="BW9" s="57" t="s">
        <v>109</v>
      </c>
      <c r="BX9" s="67">
        <v>6</v>
      </c>
      <c r="BY9" s="67">
        <v>7</v>
      </c>
      <c r="BZ9" s="67">
        <v>8</v>
      </c>
      <c r="CA9" s="67"/>
      <c r="CB9" s="67"/>
      <c r="CC9" s="68">
        <v>7</v>
      </c>
      <c r="CD9" s="67"/>
      <c r="CE9" s="87">
        <f aca="true" t="shared" si="5" ref="CE9:CE34">ROUND((SUM(BX9:CB9)/3*0.4+CC9*0.7),0)</f>
        <v>8</v>
      </c>
      <c r="CF9" s="67"/>
    </row>
    <row r="10" spans="1:84" s="70" customFormat="1" ht="15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67">
        <v>7</v>
      </c>
      <c r="G10" s="67">
        <v>8</v>
      </c>
      <c r="H10" s="67">
        <v>8</v>
      </c>
      <c r="I10" s="67"/>
      <c r="J10" s="67"/>
      <c r="K10" s="68">
        <v>8</v>
      </c>
      <c r="L10" s="67"/>
      <c r="M10" s="73">
        <f t="shared" si="0"/>
        <v>8</v>
      </c>
      <c r="N10" s="67"/>
      <c r="O10" s="24">
        <v>3</v>
      </c>
      <c r="P10" s="58" t="s">
        <v>47</v>
      </c>
      <c r="Q10" s="55" t="s">
        <v>48</v>
      </c>
      <c r="R10" s="56" t="s">
        <v>37</v>
      </c>
      <c r="S10" s="57" t="s">
        <v>110</v>
      </c>
      <c r="T10" s="67">
        <v>6</v>
      </c>
      <c r="U10" s="67">
        <v>7</v>
      </c>
      <c r="V10" s="67">
        <v>7</v>
      </c>
      <c r="W10" s="67"/>
      <c r="X10" s="67"/>
      <c r="Y10" s="68"/>
      <c r="Z10" s="67">
        <v>6</v>
      </c>
      <c r="AA10" s="73">
        <f t="shared" si="1"/>
        <v>2</v>
      </c>
      <c r="AB10" s="73">
        <f>ROUND((SUM(T10:W10)/3*0.3+Z10*0.7),0)</f>
        <v>6</v>
      </c>
      <c r="AC10" s="24">
        <v>3</v>
      </c>
      <c r="AD10" s="58" t="s">
        <v>47</v>
      </c>
      <c r="AE10" s="55" t="s">
        <v>48</v>
      </c>
      <c r="AF10" s="56" t="s">
        <v>37</v>
      </c>
      <c r="AG10" s="57" t="s">
        <v>110</v>
      </c>
      <c r="AH10" s="67">
        <v>7</v>
      </c>
      <c r="AI10" s="67">
        <v>7</v>
      </c>
      <c r="AJ10" s="67"/>
      <c r="AK10" s="67"/>
      <c r="AL10" s="67"/>
      <c r="AM10" s="68"/>
      <c r="AN10" s="67">
        <v>6</v>
      </c>
      <c r="AO10" s="73">
        <f t="shared" si="2"/>
        <v>2</v>
      </c>
      <c r="AP10" s="73">
        <f>ROUND((SUM(AH10:AL10)/2*0.3+AN10*0.7),0)</f>
        <v>6</v>
      </c>
      <c r="AQ10" s="24">
        <v>3</v>
      </c>
      <c r="AR10" s="58" t="s">
        <v>47</v>
      </c>
      <c r="AS10" s="55" t="s">
        <v>48</v>
      </c>
      <c r="AT10" s="56" t="s">
        <v>37</v>
      </c>
      <c r="AU10" s="57" t="s">
        <v>110</v>
      </c>
      <c r="AV10" s="67">
        <v>6</v>
      </c>
      <c r="AW10" s="67">
        <v>6</v>
      </c>
      <c r="AX10" s="67">
        <v>6</v>
      </c>
      <c r="AY10" s="67"/>
      <c r="AZ10" s="67"/>
      <c r="BA10" s="68"/>
      <c r="BB10" s="67">
        <v>5</v>
      </c>
      <c r="BC10" s="73">
        <f t="shared" si="3"/>
        <v>2</v>
      </c>
      <c r="BD10" s="73">
        <f>ROUND((SUM(AV10:AZ10)/3*0.3+BB10*0.7),0)</f>
        <v>5</v>
      </c>
      <c r="BE10" s="24">
        <v>3</v>
      </c>
      <c r="BF10" s="58" t="s">
        <v>47</v>
      </c>
      <c r="BG10" s="55" t="s">
        <v>48</v>
      </c>
      <c r="BH10" s="56" t="s">
        <v>37</v>
      </c>
      <c r="BI10" s="57" t="s">
        <v>110</v>
      </c>
      <c r="BJ10" s="67">
        <v>6</v>
      </c>
      <c r="BK10" s="67">
        <v>5</v>
      </c>
      <c r="BL10" s="67">
        <v>5</v>
      </c>
      <c r="BM10" s="67">
        <v>7</v>
      </c>
      <c r="BN10" s="67"/>
      <c r="BO10" s="68"/>
      <c r="BP10" s="67">
        <v>7</v>
      </c>
      <c r="BQ10" s="73">
        <f t="shared" si="4"/>
        <v>2</v>
      </c>
      <c r="BR10" s="73">
        <f>ROUND((SUM(BJ10:BN10)/4*0.3+BP10*0.7),0)</f>
        <v>7</v>
      </c>
      <c r="BS10" s="24">
        <v>3</v>
      </c>
      <c r="BT10" s="58" t="s">
        <v>47</v>
      </c>
      <c r="BU10" s="55" t="s">
        <v>48</v>
      </c>
      <c r="BV10" s="56" t="s">
        <v>37</v>
      </c>
      <c r="BW10" s="57" t="s">
        <v>110</v>
      </c>
      <c r="BX10" s="67">
        <v>6</v>
      </c>
      <c r="BY10" s="67">
        <v>7</v>
      </c>
      <c r="BZ10" s="67">
        <v>8</v>
      </c>
      <c r="CA10" s="67"/>
      <c r="CB10" s="67"/>
      <c r="CC10" s="68">
        <v>6</v>
      </c>
      <c r="CD10" s="67"/>
      <c r="CE10" s="87">
        <f t="shared" si="5"/>
        <v>7</v>
      </c>
      <c r="CF10" s="67"/>
    </row>
    <row r="11" spans="1:84" s="70" customFormat="1" ht="15">
      <c r="A11" s="24">
        <v>4</v>
      </c>
      <c r="B11" s="58" t="s">
        <v>49</v>
      </c>
      <c r="C11" s="55" t="s">
        <v>39</v>
      </c>
      <c r="D11" s="56" t="s">
        <v>38</v>
      </c>
      <c r="E11" s="57" t="s">
        <v>111</v>
      </c>
      <c r="F11" s="67"/>
      <c r="G11" s="67"/>
      <c r="H11" s="67"/>
      <c r="I11" s="67"/>
      <c r="J11" s="67"/>
      <c r="K11" s="68"/>
      <c r="L11" s="67"/>
      <c r="M11" s="73">
        <f t="shared" si="0"/>
        <v>0</v>
      </c>
      <c r="N11" s="67"/>
      <c r="O11" s="24">
        <v>4</v>
      </c>
      <c r="P11" s="58" t="s">
        <v>49</v>
      </c>
      <c r="Q11" s="55" t="s">
        <v>39</v>
      </c>
      <c r="R11" s="56" t="s">
        <v>38</v>
      </c>
      <c r="S11" s="57" t="s">
        <v>111</v>
      </c>
      <c r="T11" s="67"/>
      <c r="U11" s="67"/>
      <c r="V11" s="67"/>
      <c r="W11" s="67"/>
      <c r="X11" s="67"/>
      <c r="Y11" s="68"/>
      <c r="Z11" s="67"/>
      <c r="AA11" s="73">
        <f t="shared" si="1"/>
        <v>0</v>
      </c>
      <c r="AB11" s="67"/>
      <c r="AC11" s="24">
        <v>4</v>
      </c>
      <c r="AD11" s="58" t="s">
        <v>49</v>
      </c>
      <c r="AE11" s="55" t="s">
        <v>39</v>
      </c>
      <c r="AF11" s="56" t="s">
        <v>38</v>
      </c>
      <c r="AG11" s="57" t="s">
        <v>111</v>
      </c>
      <c r="AH11" s="67"/>
      <c r="AI11" s="67"/>
      <c r="AJ11" s="67"/>
      <c r="AK11" s="67"/>
      <c r="AL11" s="67"/>
      <c r="AM11" s="68"/>
      <c r="AN11" s="67"/>
      <c r="AO11" s="73">
        <f t="shared" si="2"/>
        <v>0</v>
      </c>
      <c r="AP11" s="67"/>
      <c r="AQ11" s="24">
        <v>4</v>
      </c>
      <c r="AR11" s="58" t="s">
        <v>49</v>
      </c>
      <c r="AS11" s="55" t="s">
        <v>39</v>
      </c>
      <c r="AT11" s="56" t="s">
        <v>38</v>
      </c>
      <c r="AU11" s="57" t="s">
        <v>111</v>
      </c>
      <c r="AV11" s="67">
        <v>7</v>
      </c>
      <c r="AW11" s="67">
        <v>5</v>
      </c>
      <c r="AX11" s="67">
        <v>4</v>
      </c>
      <c r="AY11" s="67"/>
      <c r="AZ11" s="67"/>
      <c r="BA11" s="68"/>
      <c r="BB11" s="67"/>
      <c r="BC11" s="73">
        <f t="shared" si="3"/>
        <v>2</v>
      </c>
      <c r="BD11" s="67"/>
      <c r="BE11" s="24">
        <v>4</v>
      </c>
      <c r="BF11" s="58" t="s">
        <v>49</v>
      </c>
      <c r="BG11" s="55" t="s">
        <v>39</v>
      </c>
      <c r="BH11" s="56" t="s">
        <v>38</v>
      </c>
      <c r="BI11" s="57" t="s">
        <v>111</v>
      </c>
      <c r="BJ11" s="67"/>
      <c r="BK11" s="67"/>
      <c r="BL11" s="67"/>
      <c r="BM11" s="67"/>
      <c r="BN11" s="67"/>
      <c r="BO11" s="68"/>
      <c r="BP11" s="67"/>
      <c r="BQ11" s="73">
        <f t="shared" si="4"/>
        <v>0</v>
      </c>
      <c r="BR11" s="67"/>
      <c r="BS11" s="24">
        <v>4</v>
      </c>
      <c r="BT11" s="58" t="s">
        <v>49</v>
      </c>
      <c r="BU11" s="55" t="s">
        <v>39</v>
      </c>
      <c r="BV11" s="56" t="s">
        <v>38</v>
      </c>
      <c r="BW11" s="57" t="s">
        <v>111</v>
      </c>
      <c r="BX11" s="67">
        <v>5</v>
      </c>
      <c r="BY11" s="67">
        <v>6</v>
      </c>
      <c r="BZ11" s="67">
        <v>7</v>
      </c>
      <c r="CA11" s="67"/>
      <c r="CB11" s="67"/>
      <c r="CC11" s="68"/>
      <c r="CD11" s="67"/>
      <c r="CE11" s="87">
        <f t="shared" si="5"/>
        <v>2</v>
      </c>
      <c r="CF11" s="67"/>
    </row>
    <row r="12" spans="1:84" s="70" customFormat="1" ht="15">
      <c r="A12" s="24">
        <v>5</v>
      </c>
      <c r="B12" s="58" t="s">
        <v>50</v>
      </c>
      <c r="C12" s="55" t="s">
        <v>35</v>
      </c>
      <c r="D12" s="56" t="s">
        <v>38</v>
      </c>
      <c r="E12" s="57" t="s">
        <v>112</v>
      </c>
      <c r="F12" s="67">
        <v>5</v>
      </c>
      <c r="G12" s="67">
        <v>4</v>
      </c>
      <c r="H12" s="67">
        <v>9</v>
      </c>
      <c r="I12" s="67"/>
      <c r="J12" s="67"/>
      <c r="K12" s="68">
        <v>5</v>
      </c>
      <c r="L12" s="67"/>
      <c r="M12" s="73">
        <f t="shared" si="0"/>
        <v>5</v>
      </c>
      <c r="N12" s="67"/>
      <c r="O12" s="24">
        <v>5</v>
      </c>
      <c r="P12" s="58" t="s">
        <v>50</v>
      </c>
      <c r="Q12" s="55" t="s">
        <v>35</v>
      </c>
      <c r="R12" s="56" t="s">
        <v>38</v>
      </c>
      <c r="S12" s="57" t="s">
        <v>112</v>
      </c>
      <c r="T12" s="67">
        <v>7</v>
      </c>
      <c r="U12" s="67">
        <v>6</v>
      </c>
      <c r="V12" s="67">
        <v>6</v>
      </c>
      <c r="W12" s="67"/>
      <c r="X12" s="67"/>
      <c r="Y12" s="68">
        <v>5</v>
      </c>
      <c r="Z12" s="67"/>
      <c r="AA12" s="73">
        <f t="shared" si="1"/>
        <v>5</v>
      </c>
      <c r="AB12" s="67"/>
      <c r="AC12" s="24">
        <v>5</v>
      </c>
      <c r="AD12" s="58" t="s">
        <v>50</v>
      </c>
      <c r="AE12" s="55" t="s">
        <v>35</v>
      </c>
      <c r="AF12" s="56" t="s">
        <v>38</v>
      </c>
      <c r="AG12" s="57" t="s">
        <v>112</v>
      </c>
      <c r="AH12" s="67">
        <v>5</v>
      </c>
      <c r="AI12" s="67">
        <v>7</v>
      </c>
      <c r="AJ12" s="67"/>
      <c r="AK12" s="67"/>
      <c r="AL12" s="67"/>
      <c r="AM12" s="68">
        <v>5</v>
      </c>
      <c r="AN12" s="67"/>
      <c r="AO12" s="73">
        <f t="shared" si="2"/>
        <v>5</v>
      </c>
      <c r="AP12" s="67"/>
      <c r="AQ12" s="24">
        <v>5</v>
      </c>
      <c r="AR12" s="58" t="s">
        <v>50</v>
      </c>
      <c r="AS12" s="55" t="s">
        <v>35</v>
      </c>
      <c r="AT12" s="56" t="s">
        <v>38</v>
      </c>
      <c r="AU12" s="57" t="s">
        <v>112</v>
      </c>
      <c r="AV12" s="67">
        <v>6</v>
      </c>
      <c r="AW12" s="67">
        <v>7</v>
      </c>
      <c r="AX12" s="67">
        <v>2</v>
      </c>
      <c r="AY12" s="67"/>
      <c r="AZ12" s="67"/>
      <c r="BA12" s="68">
        <v>6</v>
      </c>
      <c r="BB12" s="67"/>
      <c r="BC12" s="73">
        <f t="shared" si="3"/>
        <v>6</v>
      </c>
      <c r="BD12" s="67"/>
      <c r="BE12" s="24">
        <v>5</v>
      </c>
      <c r="BF12" s="58" t="s">
        <v>50</v>
      </c>
      <c r="BG12" s="55" t="s">
        <v>35</v>
      </c>
      <c r="BH12" s="56" t="s">
        <v>38</v>
      </c>
      <c r="BI12" s="57" t="s">
        <v>112</v>
      </c>
      <c r="BJ12" s="67">
        <v>5</v>
      </c>
      <c r="BK12" s="67">
        <v>7</v>
      </c>
      <c r="BL12" s="67">
        <v>5</v>
      </c>
      <c r="BM12" s="67">
        <v>7</v>
      </c>
      <c r="BN12" s="67"/>
      <c r="BO12" s="68">
        <v>4</v>
      </c>
      <c r="BP12" s="67"/>
      <c r="BQ12" s="73">
        <f t="shared" si="4"/>
        <v>5</v>
      </c>
      <c r="BR12" s="67"/>
      <c r="BS12" s="24">
        <v>5</v>
      </c>
      <c r="BT12" s="58" t="s">
        <v>50</v>
      </c>
      <c r="BU12" s="55" t="s">
        <v>35</v>
      </c>
      <c r="BV12" s="56" t="s">
        <v>38</v>
      </c>
      <c r="BW12" s="57" t="s">
        <v>112</v>
      </c>
      <c r="BX12" s="67">
        <v>6</v>
      </c>
      <c r="BY12" s="67">
        <v>5</v>
      </c>
      <c r="BZ12" s="67">
        <v>7</v>
      </c>
      <c r="CA12" s="67"/>
      <c r="CB12" s="67"/>
      <c r="CC12" s="68">
        <v>6</v>
      </c>
      <c r="CD12" s="67"/>
      <c r="CE12" s="87">
        <f t="shared" si="5"/>
        <v>7</v>
      </c>
      <c r="CF12" s="67"/>
    </row>
    <row r="13" spans="1:84" s="70" customFormat="1" ht="15">
      <c r="A13" s="24">
        <v>6</v>
      </c>
      <c r="B13" s="58" t="s">
        <v>51</v>
      </c>
      <c r="C13" s="55" t="s">
        <v>52</v>
      </c>
      <c r="D13" s="56" t="s">
        <v>53</v>
      </c>
      <c r="E13" s="57" t="s">
        <v>113</v>
      </c>
      <c r="F13" s="67">
        <v>8</v>
      </c>
      <c r="G13" s="67">
        <v>5</v>
      </c>
      <c r="H13" s="67">
        <v>7</v>
      </c>
      <c r="I13" s="67"/>
      <c r="J13" s="67"/>
      <c r="K13" s="68">
        <v>6</v>
      </c>
      <c r="L13" s="67"/>
      <c r="M13" s="73">
        <f t="shared" si="0"/>
        <v>6</v>
      </c>
      <c r="N13" s="67"/>
      <c r="O13" s="24">
        <v>6</v>
      </c>
      <c r="P13" s="58" t="s">
        <v>51</v>
      </c>
      <c r="Q13" s="55" t="s">
        <v>52</v>
      </c>
      <c r="R13" s="56" t="s">
        <v>53</v>
      </c>
      <c r="S13" s="57" t="s">
        <v>113</v>
      </c>
      <c r="T13" s="67">
        <v>6</v>
      </c>
      <c r="U13" s="67">
        <v>7</v>
      </c>
      <c r="V13" s="67">
        <v>7</v>
      </c>
      <c r="W13" s="67"/>
      <c r="X13" s="67"/>
      <c r="Y13" s="68">
        <v>4</v>
      </c>
      <c r="Z13" s="67"/>
      <c r="AA13" s="73">
        <f t="shared" si="1"/>
        <v>5</v>
      </c>
      <c r="AB13" s="67"/>
      <c r="AC13" s="24">
        <v>6</v>
      </c>
      <c r="AD13" s="58" t="s">
        <v>51</v>
      </c>
      <c r="AE13" s="55" t="s">
        <v>52</v>
      </c>
      <c r="AF13" s="56" t="s">
        <v>53</v>
      </c>
      <c r="AG13" s="57" t="s">
        <v>113</v>
      </c>
      <c r="AH13" s="67">
        <v>7</v>
      </c>
      <c r="AI13" s="67">
        <v>8</v>
      </c>
      <c r="AJ13" s="67"/>
      <c r="AK13" s="67"/>
      <c r="AL13" s="67"/>
      <c r="AM13" s="68">
        <v>6</v>
      </c>
      <c r="AN13" s="67"/>
      <c r="AO13" s="73">
        <f t="shared" si="2"/>
        <v>6</v>
      </c>
      <c r="AP13" s="67"/>
      <c r="AQ13" s="24">
        <v>6</v>
      </c>
      <c r="AR13" s="58" t="s">
        <v>51</v>
      </c>
      <c r="AS13" s="55" t="s">
        <v>52</v>
      </c>
      <c r="AT13" s="56" t="s">
        <v>53</v>
      </c>
      <c r="AU13" s="57" t="s">
        <v>113</v>
      </c>
      <c r="AV13" s="67">
        <v>7</v>
      </c>
      <c r="AW13" s="67">
        <v>7</v>
      </c>
      <c r="AX13" s="67">
        <v>8</v>
      </c>
      <c r="AY13" s="67"/>
      <c r="AZ13" s="67"/>
      <c r="BA13" s="68">
        <v>6</v>
      </c>
      <c r="BB13" s="67"/>
      <c r="BC13" s="73">
        <f t="shared" si="3"/>
        <v>6</v>
      </c>
      <c r="BD13" s="67"/>
      <c r="BE13" s="24">
        <v>6</v>
      </c>
      <c r="BF13" s="58" t="s">
        <v>51</v>
      </c>
      <c r="BG13" s="55" t="s">
        <v>52</v>
      </c>
      <c r="BH13" s="56" t="s">
        <v>53</v>
      </c>
      <c r="BI13" s="57" t="s">
        <v>113</v>
      </c>
      <c r="BJ13" s="67">
        <v>5</v>
      </c>
      <c r="BK13" s="67">
        <v>6</v>
      </c>
      <c r="BL13" s="67">
        <v>6</v>
      </c>
      <c r="BM13" s="67">
        <v>7</v>
      </c>
      <c r="BN13" s="67"/>
      <c r="BO13" s="68">
        <v>4</v>
      </c>
      <c r="BP13" s="67"/>
      <c r="BQ13" s="73">
        <f t="shared" si="4"/>
        <v>5</v>
      </c>
      <c r="BR13" s="67"/>
      <c r="BS13" s="24">
        <v>6</v>
      </c>
      <c r="BT13" s="58" t="s">
        <v>51</v>
      </c>
      <c r="BU13" s="55" t="s">
        <v>52</v>
      </c>
      <c r="BV13" s="56" t="s">
        <v>53</v>
      </c>
      <c r="BW13" s="57" t="s">
        <v>113</v>
      </c>
      <c r="BX13" s="67">
        <v>6</v>
      </c>
      <c r="BY13" s="67">
        <v>6</v>
      </c>
      <c r="BZ13" s="67">
        <v>6</v>
      </c>
      <c r="CA13" s="67"/>
      <c r="CB13" s="67"/>
      <c r="CC13" s="68">
        <v>7</v>
      </c>
      <c r="CD13" s="67"/>
      <c r="CE13" s="87">
        <f t="shared" si="5"/>
        <v>7</v>
      </c>
      <c r="CF13" s="67"/>
    </row>
    <row r="14" spans="1:84" s="70" customFormat="1" ht="15">
      <c r="A14" s="24">
        <v>7</v>
      </c>
      <c r="B14" s="58" t="s">
        <v>54</v>
      </c>
      <c r="C14" s="55" t="s">
        <v>34</v>
      </c>
      <c r="D14" s="56" t="s">
        <v>55</v>
      </c>
      <c r="E14" s="57" t="s">
        <v>114</v>
      </c>
      <c r="F14" s="67">
        <v>8</v>
      </c>
      <c r="G14" s="67">
        <v>5</v>
      </c>
      <c r="H14" s="67">
        <v>6</v>
      </c>
      <c r="I14" s="67"/>
      <c r="J14" s="67"/>
      <c r="K14" s="68">
        <v>6</v>
      </c>
      <c r="L14" s="67"/>
      <c r="M14" s="73">
        <f t="shared" si="0"/>
        <v>6</v>
      </c>
      <c r="N14" s="67"/>
      <c r="O14" s="24">
        <v>7</v>
      </c>
      <c r="P14" s="58" t="s">
        <v>54</v>
      </c>
      <c r="Q14" s="55" t="s">
        <v>34</v>
      </c>
      <c r="R14" s="56" t="s">
        <v>55</v>
      </c>
      <c r="S14" s="57" t="s">
        <v>114</v>
      </c>
      <c r="T14" s="67">
        <v>7</v>
      </c>
      <c r="U14" s="67">
        <v>6</v>
      </c>
      <c r="V14" s="67">
        <v>6</v>
      </c>
      <c r="W14" s="67"/>
      <c r="X14" s="67"/>
      <c r="Y14" s="68">
        <v>1</v>
      </c>
      <c r="Z14" s="67">
        <v>5</v>
      </c>
      <c r="AA14" s="73">
        <f t="shared" si="1"/>
        <v>3</v>
      </c>
      <c r="AB14" s="73">
        <f>ROUND((SUM(T14:W14)/3*0.3+Z14*0.7),0)</f>
        <v>5</v>
      </c>
      <c r="AC14" s="24">
        <v>7</v>
      </c>
      <c r="AD14" s="58" t="s">
        <v>54</v>
      </c>
      <c r="AE14" s="55" t="s">
        <v>34</v>
      </c>
      <c r="AF14" s="56" t="s">
        <v>55</v>
      </c>
      <c r="AG14" s="57" t="s">
        <v>114</v>
      </c>
      <c r="AH14" s="67">
        <v>8</v>
      </c>
      <c r="AI14" s="67">
        <v>7</v>
      </c>
      <c r="AJ14" s="67"/>
      <c r="AK14" s="67"/>
      <c r="AL14" s="67"/>
      <c r="AM14" s="68">
        <v>5</v>
      </c>
      <c r="AN14" s="67"/>
      <c r="AO14" s="73">
        <f t="shared" si="2"/>
        <v>6</v>
      </c>
      <c r="AP14" s="67"/>
      <c r="AQ14" s="24">
        <v>7</v>
      </c>
      <c r="AR14" s="58" t="s">
        <v>54</v>
      </c>
      <c r="AS14" s="55" t="s">
        <v>34</v>
      </c>
      <c r="AT14" s="56" t="s">
        <v>55</v>
      </c>
      <c r="AU14" s="57" t="s">
        <v>114</v>
      </c>
      <c r="AV14" s="67">
        <v>6</v>
      </c>
      <c r="AW14" s="67">
        <v>7</v>
      </c>
      <c r="AX14" s="67">
        <v>6</v>
      </c>
      <c r="AY14" s="67"/>
      <c r="AZ14" s="67"/>
      <c r="BA14" s="68">
        <v>7</v>
      </c>
      <c r="BB14" s="67"/>
      <c r="BC14" s="73">
        <f t="shared" si="3"/>
        <v>7</v>
      </c>
      <c r="BD14" s="67"/>
      <c r="BE14" s="24">
        <v>7</v>
      </c>
      <c r="BF14" s="58" t="s">
        <v>54</v>
      </c>
      <c r="BG14" s="55" t="s">
        <v>34</v>
      </c>
      <c r="BH14" s="56" t="s">
        <v>55</v>
      </c>
      <c r="BI14" s="57" t="s">
        <v>114</v>
      </c>
      <c r="BJ14" s="67">
        <v>5</v>
      </c>
      <c r="BK14" s="67">
        <v>7</v>
      </c>
      <c r="BL14" s="67">
        <v>7</v>
      </c>
      <c r="BM14" s="67">
        <v>6</v>
      </c>
      <c r="BN14" s="67"/>
      <c r="BO14" s="68">
        <v>4</v>
      </c>
      <c r="BP14" s="67"/>
      <c r="BQ14" s="73">
        <f t="shared" si="4"/>
        <v>5</v>
      </c>
      <c r="BR14" s="67"/>
      <c r="BS14" s="24">
        <v>7</v>
      </c>
      <c r="BT14" s="58" t="s">
        <v>54</v>
      </c>
      <c r="BU14" s="55" t="s">
        <v>34</v>
      </c>
      <c r="BV14" s="56" t="s">
        <v>55</v>
      </c>
      <c r="BW14" s="57" t="s">
        <v>114</v>
      </c>
      <c r="BX14" s="67">
        <v>6</v>
      </c>
      <c r="BY14" s="67">
        <v>6</v>
      </c>
      <c r="BZ14" s="67">
        <v>6</v>
      </c>
      <c r="CA14" s="67"/>
      <c r="CB14" s="67"/>
      <c r="CC14" s="68">
        <v>5</v>
      </c>
      <c r="CD14" s="67"/>
      <c r="CE14" s="87">
        <f t="shared" si="5"/>
        <v>6</v>
      </c>
      <c r="CF14" s="67"/>
    </row>
    <row r="15" spans="1:84" s="70" customFormat="1" ht="15">
      <c r="A15" s="24">
        <v>8</v>
      </c>
      <c r="B15" s="58" t="s">
        <v>56</v>
      </c>
      <c r="C15" s="55" t="s">
        <v>57</v>
      </c>
      <c r="D15" s="56" t="s">
        <v>58</v>
      </c>
      <c r="E15" s="57" t="s">
        <v>115</v>
      </c>
      <c r="F15" s="67">
        <v>5</v>
      </c>
      <c r="G15" s="67">
        <v>9</v>
      </c>
      <c r="H15" s="67">
        <v>8</v>
      </c>
      <c r="I15" s="67"/>
      <c r="J15" s="67"/>
      <c r="K15" s="68">
        <v>8</v>
      </c>
      <c r="L15" s="67"/>
      <c r="M15" s="73">
        <f t="shared" si="0"/>
        <v>8</v>
      </c>
      <c r="N15" s="67"/>
      <c r="O15" s="24">
        <v>8</v>
      </c>
      <c r="P15" s="58" t="s">
        <v>56</v>
      </c>
      <c r="Q15" s="55" t="s">
        <v>57</v>
      </c>
      <c r="R15" s="56" t="s">
        <v>58</v>
      </c>
      <c r="S15" s="57" t="s">
        <v>115</v>
      </c>
      <c r="T15" s="67">
        <v>6</v>
      </c>
      <c r="U15" s="67">
        <v>6</v>
      </c>
      <c r="V15" s="67">
        <v>6</v>
      </c>
      <c r="W15" s="67"/>
      <c r="X15" s="67"/>
      <c r="Y15" s="68">
        <v>4</v>
      </c>
      <c r="Z15" s="67"/>
      <c r="AA15" s="73">
        <f t="shared" si="1"/>
        <v>5</v>
      </c>
      <c r="AB15" s="67"/>
      <c r="AC15" s="24">
        <v>8</v>
      </c>
      <c r="AD15" s="58" t="s">
        <v>56</v>
      </c>
      <c r="AE15" s="55" t="s">
        <v>57</v>
      </c>
      <c r="AF15" s="56" t="s">
        <v>58</v>
      </c>
      <c r="AG15" s="57" t="s">
        <v>115</v>
      </c>
      <c r="AH15" s="67">
        <v>7</v>
      </c>
      <c r="AI15" s="67">
        <v>6</v>
      </c>
      <c r="AJ15" s="67"/>
      <c r="AK15" s="67"/>
      <c r="AL15" s="67"/>
      <c r="AM15" s="68">
        <v>6</v>
      </c>
      <c r="AN15" s="67"/>
      <c r="AO15" s="73">
        <f t="shared" si="2"/>
        <v>6</v>
      </c>
      <c r="AP15" s="67"/>
      <c r="AQ15" s="24">
        <v>8</v>
      </c>
      <c r="AR15" s="58" t="s">
        <v>56</v>
      </c>
      <c r="AS15" s="55" t="s">
        <v>57</v>
      </c>
      <c r="AT15" s="56" t="s">
        <v>58</v>
      </c>
      <c r="AU15" s="57" t="s">
        <v>115</v>
      </c>
      <c r="AV15" s="67">
        <v>7</v>
      </c>
      <c r="AW15" s="67">
        <v>7</v>
      </c>
      <c r="AX15" s="67">
        <v>8</v>
      </c>
      <c r="AY15" s="67"/>
      <c r="AZ15" s="67"/>
      <c r="BA15" s="68">
        <v>8</v>
      </c>
      <c r="BB15" s="67"/>
      <c r="BC15" s="73">
        <f t="shared" si="3"/>
        <v>8</v>
      </c>
      <c r="BD15" s="67"/>
      <c r="BE15" s="24">
        <v>8</v>
      </c>
      <c r="BF15" s="58" t="s">
        <v>56</v>
      </c>
      <c r="BG15" s="55" t="s">
        <v>57</v>
      </c>
      <c r="BH15" s="56" t="s">
        <v>58</v>
      </c>
      <c r="BI15" s="57" t="s">
        <v>115</v>
      </c>
      <c r="BJ15" s="67">
        <v>5</v>
      </c>
      <c r="BK15" s="67">
        <v>7</v>
      </c>
      <c r="BL15" s="67">
        <v>5</v>
      </c>
      <c r="BM15" s="67">
        <v>7</v>
      </c>
      <c r="BN15" s="67"/>
      <c r="BO15" s="68">
        <v>5</v>
      </c>
      <c r="BP15" s="67"/>
      <c r="BQ15" s="73">
        <f t="shared" si="4"/>
        <v>5</v>
      </c>
      <c r="BR15" s="67"/>
      <c r="BS15" s="24">
        <v>8</v>
      </c>
      <c r="BT15" s="58" t="s">
        <v>56</v>
      </c>
      <c r="BU15" s="55" t="s">
        <v>57</v>
      </c>
      <c r="BV15" s="56" t="s">
        <v>58</v>
      </c>
      <c r="BW15" s="57" t="s">
        <v>115</v>
      </c>
      <c r="BX15" s="67">
        <v>6</v>
      </c>
      <c r="BY15" s="67">
        <v>7</v>
      </c>
      <c r="BZ15" s="67">
        <v>8</v>
      </c>
      <c r="CA15" s="67"/>
      <c r="CB15" s="67"/>
      <c r="CC15" s="68">
        <v>7</v>
      </c>
      <c r="CD15" s="67"/>
      <c r="CE15" s="87">
        <f t="shared" si="5"/>
        <v>8</v>
      </c>
      <c r="CF15" s="67"/>
    </row>
    <row r="16" spans="1:84" s="70" customFormat="1" ht="15">
      <c r="A16" s="24">
        <v>9</v>
      </c>
      <c r="B16" s="58" t="s">
        <v>59</v>
      </c>
      <c r="C16" s="55" t="s">
        <v>60</v>
      </c>
      <c r="D16" s="56" t="s">
        <v>61</v>
      </c>
      <c r="E16" s="57" t="s">
        <v>116</v>
      </c>
      <c r="F16" s="67">
        <v>7</v>
      </c>
      <c r="G16" s="67">
        <v>5</v>
      </c>
      <c r="H16" s="67">
        <v>5</v>
      </c>
      <c r="I16" s="67"/>
      <c r="J16" s="67"/>
      <c r="K16" s="68">
        <v>6</v>
      </c>
      <c r="L16" s="67"/>
      <c r="M16" s="73">
        <f t="shared" si="0"/>
        <v>6</v>
      </c>
      <c r="N16" s="67"/>
      <c r="O16" s="24">
        <v>9</v>
      </c>
      <c r="P16" s="58" t="s">
        <v>59</v>
      </c>
      <c r="Q16" s="55" t="s">
        <v>60</v>
      </c>
      <c r="R16" s="56" t="s">
        <v>61</v>
      </c>
      <c r="S16" s="57" t="s">
        <v>116</v>
      </c>
      <c r="T16" s="67">
        <v>7</v>
      </c>
      <c r="U16" s="67">
        <v>6</v>
      </c>
      <c r="V16" s="67">
        <v>7</v>
      </c>
      <c r="W16" s="67"/>
      <c r="X16" s="67"/>
      <c r="Y16" s="68">
        <v>3</v>
      </c>
      <c r="Z16" s="67">
        <v>5</v>
      </c>
      <c r="AA16" s="73">
        <f t="shared" si="1"/>
        <v>4</v>
      </c>
      <c r="AB16" s="73">
        <f>ROUND((SUM(T16:W16)/3*0.3+Z16*0.7),0)</f>
        <v>6</v>
      </c>
      <c r="AC16" s="24">
        <v>9</v>
      </c>
      <c r="AD16" s="58" t="s">
        <v>59</v>
      </c>
      <c r="AE16" s="55" t="s">
        <v>60</v>
      </c>
      <c r="AF16" s="56" t="s">
        <v>61</v>
      </c>
      <c r="AG16" s="57" t="s">
        <v>116</v>
      </c>
      <c r="AH16" s="67">
        <v>7</v>
      </c>
      <c r="AI16" s="67">
        <v>6</v>
      </c>
      <c r="AJ16" s="67"/>
      <c r="AK16" s="67"/>
      <c r="AL16" s="67"/>
      <c r="AM16" s="68">
        <v>7</v>
      </c>
      <c r="AN16" s="67"/>
      <c r="AO16" s="73">
        <f t="shared" si="2"/>
        <v>7</v>
      </c>
      <c r="AP16" s="67"/>
      <c r="AQ16" s="24">
        <v>9</v>
      </c>
      <c r="AR16" s="58" t="s">
        <v>59</v>
      </c>
      <c r="AS16" s="55" t="s">
        <v>60</v>
      </c>
      <c r="AT16" s="56" t="s">
        <v>61</v>
      </c>
      <c r="AU16" s="57" t="s">
        <v>116</v>
      </c>
      <c r="AV16" s="67">
        <v>6</v>
      </c>
      <c r="AW16" s="67">
        <v>7</v>
      </c>
      <c r="AX16" s="67">
        <v>6</v>
      </c>
      <c r="AY16" s="67"/>
      <c r="AZ16" s="67"/>
      <c r="BA16" s="68">
        <v>6</v>
      </c>
      <c r="BB16" s="67"/>
      <c r="BC16" s="73">
        <f t="shared" si="3"/>
        <v>6</v>
      </c>
      <c r="BD16" s="67"/>
      <c r="BE16" s="24">
        <v>9</v>
      </c>
      <c r="BF16" s="58" t="s">
        <v>59</v>
      </c>
      <c r="BG16" s="55" t="s">
        <v>60</v>
      </c>
      <c r="BH16" s="56" t="s">
        <v>61</v>
      </c>
      <c r="BI16" s="57" t="s">
        <v>116</v>
      </c>
      <c r="BJ16" s="67">
        <v>5</v>
      </c>
      <c r="BK16" s="67">
        <v>5</v>
      </c>
      <c r="BL16" s="67">
        <v>8</v>
      </c>
      <c r="BM16" s="67">
        <v>6</v>
      </c>
      <c r="BN16" s="67"/>
      <c r="BO16" s="68">
        <v>4</v>
      </c>
      <c r="BP16" s="67"/>
      <c r="BQ16" s="73">
        <f t="shared" si="4"/>
        <v>5</v>
      </c>
      <c r="BR16" s="67"/>
      <c r="BS16" s="24">
        <v>9</v>
      </c>
      <c r="BT16" s="58" t="s">
        <v>59</v>
      </c>
      <c r="BU16" s="55" t="s">
        <v>60</v>
      </c>
      <c r="BV16" s="56" t="s">
        <v>61</v>
      </c>
      <c r="BW16" s="57" t="s">
        <v>116</v>
      </c>
      <c r="BX16" s="67">
        <v>6</v>
      </c>
      <c r="BY16" s="67">
        <v>7</v>
      </c>
      <c r="BZ16" s="67">
        <v>8</v>
      </c>
      <c r="CA16" s="67"/>
      <c r="CB16" s="67"/>
      <c r="CC16" s="68">
        <v>5</v>
      </c>
      <c r="CD16" s="67"/>
      <c r="CE16" s="87">
        <f t="shared" si="5"/>
        <v>6</v>
      </c>
      <c r="CF16" s="67"/>
    </row>
    <row r="17" spans="1:84" s="70" customFormat="1" ht="15">
      <c r="A17" s="24">
        <v>10</v>
      </c>
      <c r="B17" s="58" t="s">
        <v>62</v>
      </c>
      <c r="C17" s="55" t="s">
        <v>63</v>
      </c>
      <c r="D17" s="56" t="s">
        <v>64</v>
      </c>
      <c r="E17" s="57" t="s">
        <v>117</v>
      </c>
      <c r="F17" s="67">
        <v>8</v>
      </c>
      <c r="G17" s="67">
        <v>8</v>
      </c>
      <c r="H17" s="67">
        <v>8</v>
      </c>
      <c r="I17" s="67"/>
      <c r="J17" s="67"/>
      <c r="K17" s="68">
        <v>7</v>
      </c>
      <c r="L17" s="67"/>
      <c r="M17" s="73">
        <f t="shared" si="0"/>
        <v>7</v>
      </c>
      <c r="N17" s="67"/>
      <c r="O17" s="24">
        <v>10</v>
      </c>
      <c r="P17" s="58" t="s">
        <v>62</v>
      </c>
      <c r="Q17" s="55" t="s">
        <v>63</v>
      </c>
      <c r="R17" s="56" t="s">
        <v>64</v>
      </c>
      <c r="S17" s="57" t="s">
        <v>117</v>
      </c>
      <c r="T17" s="67">
        <v>7</v>
      </c>
      <c r="U17" s="67">
        <v>6</v>
      </c>
      <c r="V17" s="67">
        <v>6</v>
      </c>
      <c r="W17" s="67"/>
      <c r="X17" s="67"/>
      <c r="Y17" s="68">
        <v>5</v>
      </c>
      <c r="Z17" s="67" t="s">
        <v>224</v>
      </c>
      <c r="AA17" s="73">
        <f>ROUND((SUM(T17:X17)/3*0.3+Y17*0.7),0)</f>
        <v>5</v>
      </c>
      <c r="AB17" s="73"/>
      <c r="AC17" s="24">
        <v>10</v>
      </c>
      <c r="AD17" s="58" t="s">
        <v>62</v>
      </c>
      <c r="AE17" s="55" t="s">
        <v>63</v>
      </c>
      <c r="AF17" s="56" t="s">
        <v>64</v>
      </c>
      <c r="AG17" s="57" t="s">
        <v>117</v>
      </c>
      <c r="AH17" s="67">
        <v>6</v>
      </c>
      <c r="AI17" s="67">
        <v>6</v>
      </c>
      <c r="AJ17" s="67"/>
      <c r="AK17" s="67"/>
      <c r="AL17" s="67"/>
      <c r="AM17" s="68">
        <v>6</v>
      </c>
      <c r="AN17" s="67"/>
      <c r="AO17" s="73">
        <f t="shared" si="2"/>
        <v>6</v>
      </c>
      <c r="AP17" s="67"/>
      <c r="AQ17" s="24">
        <v>10</v>
      </c>
      <c r="AR17" s="58" t="s">
        <v>62</v>
      </c>
      <c r="AS17" s="55" t="s">
        <v>63</v>
      </c>
      <c r="AT17" s="56" t="s">
        <v>64</v>
      </c>
      <c r="AU17" s="57" t="s">
        <v>117</v>
      </c>
      <c r="AV17" s="67">
        <v>5</v>
      </c>
      <c r="AW17" s="67">
        <v>8</v>
      </c>
      <c r="AX17" s="67">
        <v>8</v>
      </c>
      <c r="AY17" s="67"/>
      <c r="AZ17" s="67"/>
      <c r="BA17" s="68">
        <v>5</v>
      </c>
      <c r="BB17" s="67"/>
      <c r="BC17" s="73">
        <f t="shared" si="3"/>
        <v>6</v>
      </c>
      <c r="BD17" s="67"/>
      <c r="BE17" s="24">
        <v>10</v>
      </c>
      <c r="BF17" s="58" t="s">
        <v>62</v>
      </c>
      <c r="BG17" s="55" t="s">
        <v>63</v>
      </c>
      <c r="BH17" s="56" t="s">
        <v>64</v>
      </c>
      <c r="BI17" s="57" t="s">
        <v>117</v>
      </c>
      <c r="BJ17" s="67">
        <v>5</v>
      </c>
      <c r="BK17" s="67">
        <v>6</v>
      </c>
      <c r="BL17" s="67">
        <v>6</v>
      </c>
      <c r="BM17" s="67">
        <v>6</v>
      </c>
      <c r="BN17" s="67"/>
      <c r="BO17" s="68">
        <v>5</v>
      </c>
      <c r="BP17" s="67"/>
      <c r="BQ17" s="73">
        <f t="shared" si="4"/>
        <v>5</v>
      </c>
      <c r="BR17" s="67"/>
      <c r="BS17" s="24">
        <v>10</v>
      </c>
      <c r="BT17" s="58" t="s">
        <v>62</v>
      </c>
      <c r="BU17" s="55" t="s">
        <v>63</v>
      </c>
      <c r="BV17" s="56" t="s">
        <v>64</v>
      </c>
      <c r="BW17" s="57" t="s">
        <v>117</v>
      </c>
      <c r="BX17" s="67">
        <v>6</v>
      </c>
      <c r="BY17" s="67">
        <v>7</v>
      </c>
      <c r="BZ17" s="67">
        <v>8</v>
      </c>
      <c r="CA17" s="67"/>
      <c r="CB17" s="67"/>
      <c r="CC17" s="68">
        <v>4</v>
      </c>
      <c r="CD17" s="67"/>
      <c r="CE17" s="87">
        <f t="shared" si="5"/>
        <v>6</v>
      </c>
      <c r="CF17" s="67"/>
    </row>
    <row r="18" spans="1:84" s="70" customFormat="1" ht="15">
      <c r="A18" s="24">
        <v>11</v>
      </c>
      <c r="B18" s="58" t="s">
        <v>65</v>
      </c>
      <c r="C18" s="55" t="s">
        <v>66</v>
      </c>
      <c r="D18" s="56" t="s">
        <v>67</v>
      </c>
      <c r="E18" s="57" t="s">
        <v>118</v>
      </c>
      <c r="F18" s="67">
        <v>7</v>
      </c>
      <c r="G18" s="67">
        <v>5</v>
      </c>
      <c r="H18" s="67">
        <v>6</v>
      </c>
      <c r="I18" s="67"/>
      <c r="J18" s="67"/>
      <c r="K18" s="68">
        <v>6</v>
      </c>
      <c r="L18" s="67"/>
      <c r="M18" s="73">
        <f t="shared" si="0"/>
        <v>6</v>
      </c>
      <c r="N18" s="67"/>
      <c r="O18" s="24">
        <v>11</v>
      </c>
      <c r="P18" s="58" t="s">
        <v>65</v>
      </c>
      <c r="Q18" s="55" t="s">
        <v>66</v>
      </c>
      <c r="R18" s="56" t="s">
        <v>67</v>
      </c>
      <c r="S18" s="57" t="s">
        <v>118</v>
      </c>
      <c r="T18" s="67">
        <v>6</v>
      </c>
      <c r="U18" s="67">
        <v>7</v>
      </c>
      <c r="V18" s="67">
        <v>6</v>
      </c>
      <c r="W18" s="67"/>
      <c r="X18" s="67"/>
      <c r="Y18" s="68">
        <v>3</v>
      </c>
      <c r="Z18" s="67">
        <v>5</v>
      </c>
      <c r="AA18" s="73">
        <f t="shared" si="1"/>
        <v>4</v>
      </c>
      <c r="AB18" s="73">
        <f>ROUND((SUM(T18:W18)/3*0.3+Z18*0.7),0)</f>
        <v>5</v>
      </c>
      <c r="AC18" s="24">
        <v>11</v>
      </c>
      <c r="AD18" s="58" t="s">
        <v>65</v>
      </c>
      <c r="AE18" s="55" t="s">
        <v>66</v>
      </c>
      <c r="AF18" s="56" t="s">
        <v>67</v>
      </c>
      <c r="AG18" s="57" t="s">
        <v>118</v>
      </c>
      <c r="AH18" s="67">
        <v>6</v>
      </c>
      <c r="AI18" s="67">
        <v>7</v>
      </c>
      <c r="AJ18" s="67"/>
      <c r="AK18" s="67"/>
      <c r="AL18" s="67"/>
      <c r="AM18" s="68">
        <v>8</v>
      </c>
      <c r="AN18" s="67"/>
      <c r="AO18" s="73">
        <f t="shared" si="2"/>
        <v>8</v>
      </c>
      <c r="AP18" s="67"/>
      <c r="AQ18" s="24">
        <v>11</v>
      </c>
      <c r="AR18" s="58" t="s">
        <v>65</v>
      </c>
      <c r="AS18" s="55" t="s">
        <v>66</v>
      </c>
      <c r="AT18" s="56" t="s">
        <v>67</v>
      </c>
      <c r="AU18" s="57" t="s">
        <v>118</v>
      </c>
      <c r="AV18" s="67">
        <v>5</v>
      </c>
      <c r="AW18" s="67">
        <v>7</v>
      </c>
      <c r="AX18" s="67">
        <v>8</v>
      </c>
      <c r="AY18" s="67"/>
      <c r="AZ18" s="67"/>
      <c r="BA18" s="68">
        <v>7</v>
      </c>
      <c r="BB18" s="67"/>
      <c r="BC18" s="73">
        <f t="shared" si="3"/>
        <v>7</v>
      </c>
      <c r="BD18" s="67"/>
      <c r="BE18" s="24">
        <v>11</v>
      </c>
      <c r="BF18" s="58" t="s">
        <v>65</v>
      </c>
      <c r="BG18" s="55" t="s">
        <v>66</v>
      </c>
      <c r="BH18" s="56" t="s">
        <v>67</v>
      </c>
      <c r="BI18" s="57" t="s">
        <v>118</v>
      </c>
      <c r="BJ18" s="67">
        <v>5</v>
      </c>
      <c r="BK18" s="67">
        <v>7</v>
      </c>
      <c r="BL18" s="67">
        <v>6</v>
      </c>
      <c r="BM18" s="67">
        <v>6</v>
      </c>
      <c r="BN18" s="67"/>
      <c r="BO18" s="68">
        <v>6</v>
      </c>
      <c r="BP18" s="67"/>
      <c r="BQ18" s="73">
        <f t="shared" si="4"/>
        <v>6</v>
      </c>
      <c r="BR18" s="67"/>
      <c r="BS18" s="24">
        <v>11</v>
      </c>
      <c r="BT18" s="58" t="s">
        <v>65</v>
      </c>
      <c r="BU18" s="55" t="s">
        <v>66</v>
      </c>
      <c r="BV18" s="56" t="s">
        <v>67</v>
      </c>
      <c r="BW18" s="57" t="s">
        <v>118</v>
      </c>
      <c r="BX18" s="67">
        <v>6</v>
      </c>
      <c r="BY18" s="67">
        <v>6</v>
      </c>
      <c r="BZ18" s="67">
        <v>6</v>
      </c>
      <c r="CA18" s="67"/>
      <c r="CB18" s="67"/>
      <c r="CC18" s="68">
        <v>7</v>
      </c>
      <c r="CD18" s="67"/>
      <c r="CE18" s="87">
        <f t="shared" si="5"/>
        <v>7</v>
      </c>
      <c r="CF18" s="67"/>
    </row>
    <row r="19" spans="1:84" s="70" customFormat="1" ht="15">
      <c r="A19" s="24">
        <v>12</v>
      </c>
      <c r="B19" s="58" t="s">
        <v>68</v>
      </c>
      <c r="C19" s="55" t="s">
        <v>69</v>
      </c>
      <c r="D19" s="56" t="s">
        <v>67</v>
      </c>
      <c r="E19" s="57" t="s">
        <v>119</v>
      </c>
      <c r="F19" s="67">
        <v>6</v>
      </c>
      <c r="G19" s="67">
        <v>6</v>
      </c>
      <c r="H19" s="67">
        <v>9</v>
      </c>
      <c r="I19" s="67"/>
      <c r="J19" s="67"/>
      <c r="K19" s="68">
        <v>8</v>
      </c>
      <c r="L19" s="67"/>
      <c r="M19" s="73">
        <f t="shared" si="0"/>
        <v>8</v>
      </c>
      <c r="N19" s="67"/>
      <c r="O19" s="24">
        <v>12</v>
      </c>
      <c r="P19" s="58" t="s">
        <v>68</v>
      </c>
      <c r="Q19" s="55" t="s">
        <v>69</v>
      </c>
      <c r="R19" s="56" t="s">
        <v>67</v>
      </c>
      <c r="S19" s="57" t="s">
        <v>119</v>
      </c>
      <c r="T19" s="67">
        <v>7</v>
      </c>
      <c r="U19" s="67">
        <v>6</v>
      </c>
      <c r="V19" s="67">
        <v>7</v>
      </c>
      <c r="W19" s="67"/>
      <c r="X19" s="67"/>
      <c r="Y19" s="68">
        <v>6</v>
      </c>
      <c r="Z19" s="67"/>
      <c r="AA19" s="73">
        <f t="shared" si="1"/>
        <v>6</v>
      </c>
      <c r="AB19" s="67"/>
      <c r="AC19" s="24">
        <v>12</v>
      </c>
      <c r="AD19" s="58" t="s">
        <v>68</v>
      </c>
      <c r="AE19" s="55" t="s">
        <v>69</v>
      </c>
      <c r="AF19" s="56" t="s">
        <v>67</v>
      </c>
      <c r="AG19" s="57" t="s">
        <v>119</v>
      </c>
      <c r="AH19" s="67">
        <v>7</v>
      </c>
      <c r="AI19" s="67">
        <v>8</v>
      </c>
      <c r="AJ19" s="67"/>
      <c r="AK19" s="67"/>
      <c r="AL19" s="67"/>
      <c r="AM19" s="68">
        <v>6</v>
      </c>
      <c r="AN19" s="67"/>
      <c r="AO19" s="73">
        <f t="shared" si="2"/>
        <v>6</v>
      </c>
      <c r="AP19" s="67"/>
      <c r="AQ19" s="24">
        <v>12</v>
      </c>
      <c r="AR19" s="58" t="s">
        <v>68</v>
      </c>
      <c r="AS19" s="55" t="s">
        <v>69</v>
      </c>
      <c r="AT19" s="56" t="s">
        <v>67</v>
      </c>
      <c r="AU19" s="57" t="s">
        <v>119</v>
      </c>
      <c r="AV19" s="67">
        <v>6</v>
      </c>
      <c r="AW19" s="67">
        <v>8</v>
      </c>
      <c r="AX19" s="67">
        <v>8</v>
      </c>
      <c r="AY19" s="67"/>
      <c r="AZ19" s="67"/>
      <c r="BA19" s="68">
        <v>7</v>
      </c>
      <c r="BB19" s="67"/>
      <c r="BC19" s="73">
        <f t="shared" si="3"/>
        <v>7</v>
      </c>
      <c r="BD19" s="67"/>
      <c r="BE19" s="24">
        <v>12</v>
      </c>
      <c r="BF19" s="58" t="s">
        <v>68</v>
      </c>
      <c r="BG19" s="55" t="s">
        <v>69</v>
      </c>
      <c r="BH19" s="56" t="s">
        <v>67</v>
      </c>
      <c r="BI19" s="57" t="s">
        <v>119</v>
      </c>
      <c r="BJ19" s="67">
        <v>5</v>
      </c>
      <c r="BK19" s="67">
        <v>7</v>
      </c>
      <c r="BL19" s="67">
        <v>5</v>
      </c>
      <c r="BM19" s="67">
        <v>7</v>
      </c>
      <c r="BN19" s="67"/>
      <c r="BO19" s="68">
        <v>5</v>
      </c>
      <c r="BP19" s="67"/>
      <c r="BQ19" s="73">
        <f t="shared" si="4"/>
        <v>5</v>
      </c>
      <c r="BR19" s="67"/>
      <c r="BS19" s="24">
        <v>12</v>
      </c>
      <c r="BT19" s="58" t="s">
        <v>68</v>
      </c>
      <c r="BU19" s="55" t="s">
        <v>69</v>
      </c>
      <c r="BV19" s="56" t="s">
        <v>67</v>
      </c>
      <c r="BW19" s="57" t="s">
        <v>119</v>
      </c>
      <c r="BX19" s="67">
        <v>6</v>
      </c>
      <c r="BY19" s="67">
        <v>6</v>
      </c>
      <c r="BZ19" s="67">
        <v>6</v>
      </c>
      <c r="CA19" s="67"/>
      <c r="CB19" s="67"/>
      <c r="CC19" s="68">
        <v>7</v>
      </c>
      <c r="CD19" s="67"/>
      <c r="CE19" s="87">
        <f t="shared" si="5"/>
        <v>7</v>
      </c>
      <c r="CF19" s="67"/>
    </row>
    <row r="20" spans="1:84" s="70" customFormat="1" ht="15">
      <c r="A20" s="24">
        <v>13</v>
      </c>
      <c r="B20" s="58" t="s">
        <v>70</v>
      </c>
      <c r="C20" s="55" t="s">
        <v>71</v>
      </c>
      <c r="D20" s="56" t="s">
        <v>40</v>
      </c>
      <c r="E20" s="57" t="s">
        <v>120</v>
      </c>
      <c r="F20" s="67">
        <v>7</v>
      </c>
      <c r="G20" s="67">
        <v>8</v>
      </c>
      <c r="H20" s="67">
        <v>8</v>
      </c>
      <c r="I20" s="67"/>
      <c r="J20" s="67"/>
      <c r="K20" s="68">
        <v>6</v>
      </c>
      <c r="L20" s="67"/>
      <c r="M20" s="73">
        <f t="shared" si="0"/>
        <v>7</v>
      </c>
      <c r="N20" s="69"/>
      <c r="O20" s="24">
        <v>13</v>
      </c>
      <c r="P20" s="58" t="s">
        <v>70</v>
      </c>
      <c r="Q20" s="55" t="s">
        <v>71</v>
      </c>
      <c r="R20" s="56" t="s">
        <v>40</v>
      </c>
      <c r="S20" s="57" t="s">
        <v>120</v>
      </c>
      <c r="T20" s="67">
        <v>6</v>
      </c>
      <c r="U20" s="67">
        <v>7</v>
      </c>
      <c r="V20" s="67">
        <v>7</v>
      </c>
      <c r="W20" s="67"/>
      <c r="X20" s="67"/>
      <c r="Y20" s="68">
        <v>5</v>
      </c>
      <c r="Z20" s="67"/>
      <c r="AA20" s="73">
        <f t="shared" si="1"/>
        <v>6</v>
      </c>
      <c r="AB20" s="69"/>
      <c r="AC20" s="24">
        <v>13</v>
      </c>
      <c r="AD20" s="58" t="s">
        <v>70</v>
      </c>
      <c r="AE20" s="55" t="s">
        <v>71</v>
      </c>
      <c r="AF20" s="56" t="s">
        <v>40</v>
      </c>
      <c r="AG20" s="57" t="s">
        <v>120</v>
      </c>
      <c r="AH20" s="67">
        <v>8</v>
      </c>
      <c r="AI20" s="67">
        <v>7</v>
      </c>
      <c r="AJ20" s="67"/>
      <c r="AK20" s="67"/>
      <c r="AL20" s="67"/>
      <c r="AM20" s="68">
        <v>8</v>
      </c>
      <c r="AN20" s="67"/>
      <c r="AO20" s="73">
        <f t="shared" si="2"/>
        <v>8</v>
      </c>
      <c r="AP20" s="69"/>
      <c r="AQ20" s="24">
        <v>13</v>
      </c>
      <c r="AR20" s="58" t="s">
        <v>70</v>
      </c>
      <c r="AS20" s="55" t="s">
        <v>71</v>
      </c>
      <c r="AT20" s="56" t="s">
        <v>40</v>
      </c>
      <c r="AU20" s="57" t="s">
        <v>120</v>
      </c>
      <c r="AV20" s="67">
        <v>5</v>
      </c>
      <c r="AW20" s="67">
        <v>7</v>
      </c>
      <c r="AX20" s="67">
        <v>6</v>
      </c>
      <c r="AY20" s="67"/>
      <c r="AZ20" s="67"/>
      <c r="BA20" s="68">
        <v>7</v>
      </c>
      <c r="BB20" s="67"/>
      <c r="BC20" s="73">
        <f t="shared" si="3"/>
        <v>7</v>
      </c>
      <c r="BD20" s="69"/>
      <c r="BE20" s="24">
        <v>13</v>
      </c>
      <c r="BF20" s="58" t="s">
        <v>70</v>
      </c>
      <c r="BG20" s="55" t="s">
        <v>71</v>
      </c>
      <c r="BH20" s="56" t="s">
        <v>40</v>
      </c>
      <c r="BI20" s="57" t="s">
        <v>120</v>
      </c>
      <c r="BJ20" s="67">
        <v>5</v>
      </c>
      <c r="BK20" s="67">
        <v>5</v>
      </c>
      <c r="BL20" s="67">
        <v>6</v>
      </c>
      <c r="BM20" s="67">
        <v>7</v>
      </c>
      <c r="BN20" s="67"/>
      <c r="BO20" s="68">
        <v>4</v>
      </c>
      <c r="BP20" s="67"/>
      <c r="BQ20" s="73">
        <f t="shared" si="4"/>
        <v>5</v>
      </c>
      <c r="BR20" s="69"/>
      <c r="BS20" s="24">
        <v>13</v>
      </c>
      <c r="BT20" s="58" t="s">
        <v>70</v>
      </c>
      <c r="BU20" s="55" t="s">
        <v>71</v>
      </c>
      <c r="BV20" s="56" t="s">
        <v>40</v>
      </c>
      <c r="BW20" s="57" t="s">
        <v>120</v>
      </c>
      <c r="BX20" s="67">
        <v>6</v>
      </c>
      <c r="BY20" s="67">
        <v>6</v>
      </c>
      <c r="BZ20" s="67">
        <v>7</v>
      </c>
      <c r="CA20" s="67"/>
      <c r="CB20" s="67"/>
      <c r="CC20" s="68">
        <v>7</v>
      </c>
      <c r="CD20" s="67"/>
      <c r="CE20" s="87">
        <f t="shared" si="5"/>
        <v>7</v>
      </c>
      <c r="CF20" s="69"/>
    </row>
    <row r="21" spans="1:84" s="70" customFormat="1" ht="15">
      <c r="A21" s="24">
        <v>14</v>
      </c>
      <c r="B21" s="58" t="s">
        <v>72</v>
      </c>
      <c r="C21" s="55" t="s">
        <v>60</v>
      </c>
      <c r="D21" s="56" t="s">
        <v>73</v>
      </c>
      <c r="E21" s="57" t="s">
        <v>121</v>
      </c>
      <c r="F21" s="67">
        <v>5</v>
      </c>
      <c r="G21" s="67">
        <v>5</v>
      </c>
      <c r="H21" s="67">
        <v>7</v>
      </c>
      <c r="I21" s="67"/>
      <c r="J21" s="67"/>
      <c r="K21" s="68">
        <v>7</v>
      </c>
      <c r="L21" s="67"/>
      <c r="M21" s="73">
        <f t="shared" si="0"/>
        <v>7</v>
      </c>
      <c r="N21" s="67"/>
      <c r="O21" s="24">
        <v>14</v>
      </c>
      <c r="P21" s="58" t="s">
        <v>72</v>
      </c>
      <c r="Q21" s="55" t="s">
        <v>60</v>
      </c>
      <c r="R21" s="56" t="s">
        <v>73</v>
      </c>
      <c r="S21" s="57" t="s">
        <v>121</v>
      </c>
      <c r="T21" s="67">
        <v>6</v>
      </c>
      <c r="U21" s="67">
        <v>7</v>
      </c>
      <c r="V21" s="67">
        <v>7</v>
      </c>
      <c r="W21" s="67"/>
      <c r="X21" s="67"/>
      <c r="Y21" s="68">
        <v>5</v>
      </c>
      <c r="Z21" s="67"/>
      <c r="AA21" s="73">
        <f t="shared" si="1"/>
        <v>6</v>
      </c>
      <c r="AB21" s="67"/>
      <c r="AC21" s="24">
        <v>14</v>
      </c>
      <c r="AD21" s="58" t="s">
        <v>72</v>
      </c>
      <c r="AE21" s="55" t="s">
        <v>60</v>
      </c>
      <c r="AF21" s="56" t="s">
        <v>73</v>
      </c>
      <c r="AG21" s="57" t="s">
        <v>121</v>
      </c>
      <c r="AH21" s="67">
        <v>8</v>
      </c>
      <c r="AI21" s="67">
        <v>8</v>
      </c>
      <c r="AJ21" s="67"/>
      <c r="AK21" s="67"/>
      <c r="AL21" s="67"/>
      <c r="AM21" s="68">
        <v>5</v>
      </c>
      <c r="AN21" s="67"/>
      <c r="AO21" s="73">
        <f t="shared" si="2"/>
        <v>6</v>
      </c>
      <c r="AP21" s="67"/>
      <c r="AQ21" s="24">
        <v>14</v>
      </c>
      <c r="AR21" s="58" t="s">
        <v>72</v>
      </c>
      <c r="AS21" s="55" t="s">
        <v>60</v>
      </c>
      <c r="AT21" s="56" t="s">
        <v>73</v>
      </c>
      <c r="AU21" s="57" t="s">
        <v>121</v>
      </c>
      <c r="AV21" s="67">
        <v>6</v>
      </c>
      <c r="AW21" s="67">
        <v>5</v>
      </c>
      <c r="AX21" s="67">
        <v>4</v>
      </c>
      <c r="AY21" s="67"/>
      <c r="AZ21" s="67"/>
      <c r="BA21" s="68">
        <v>6</v>
      </c>
      <c r="BB21" s="67"/>
      <c r="BC21" s="73">
        <f t="shared" si="3"/>
        <v>6</v>
      </c>
      <c r="BD21" s="67"/>
      <c r="BE21" s="24">
        <v>14</v>
      </c>
      <c r="BF21" s="58" t="s">
        <v>72</v>
      </c>
      <c r="BG21" s="55" t="s">
        <v>60</v>
      </c>
      <c r="BH21" s="56" t="s">
        <v>73</v>
      </c>
      <c r="BI21" s="57" t="s">
        <v>121</v>
      </c>
      <c r="BJ21" s="67">
        <v>5</v>
      </c>
      <c r="BK21" s="67">
        <v>5</v>
      </c>
      <c r="BL21" s="67">
        <v>8</v>
      </c>
      <c r="BM21" s="67">
        <v>6</v>
      </c>
      <c r="BN21" s="67"/>
      <c r="BO21" s="68">
        <v>5</v>
      </c>
      <c r="BP21" s="67"/>
      <c r="BQ21" s="73">
        <f t="shared" si="4"/>
        <v>5</v>
      </c>
      <c r="BR21" s="67"/>
      <c r="BS21" s="24">
        <v>14</v>
      </c>
      <c r="BT21" s="58" t="s">
        <v>72</v>
      </c>
      <c r="BU21" s="55" t="s">
        <v>60</v>
      </c>
      <c r="BV21" s="56" t="s">
        <v>73</v>
      </c>
      <c r="BW21" s="57" t="s">
        <v>121</v>
      </c>
      <c r="BX21" s="67">
        <v>6</v>
      </c>
      <c r="BY21" s="67">
        <v>7</v>
      </c>
      <c r="BZ21" s="67">
        <v>8</v>
      </c>
      <c r="CA21" s="67"/>
      <c r="CB21" s="67"/>
      <c r="CC21" s="68">
        <v>7</v>
      </c>
      <c r="CD21" s="67"/>
      <c r="CE21" s="87">
        <f t="shared" si="5"/>
        <v>8</v>
      </c>
      <c r="CF21" s="67"/>
    </row>
    <row r="22" spans="1:84" s="70" customFormat="1" ht="15">
      <c r="A22" s="24">
        <v>15</v>
      </c>
      <c r="B22" s="58" t="s">
        <v>74</v>
      </c>
      <c r="C22" s="55" t="s">
        <v>75</v>
      </c>
      <c r="D22" s="56" t="s">
        <v>76</v>
      </c>
      <c r="E22" s="57" t="s">
        <v>122</v>
      </c>
      <c r="F22" s="67">
        <v>9</v>
      </c>
      <c r="G22" s="67">
        <v>5</v>
      </c>
      <c r="H22" s="67">
        <v>10</v>
      </c>
      <c r="I22" s="67"/>
      <c r="J22" s="67"/>
      <c r="K22" s="68">
        <v>6</v>
      </c>
      <c r="L22" s="67"/>
      <c r="M22" s="73">
        <f t="shared" si="0"/>
        <v>7</v>
      </c>
      <c r="N22" s="67"/>
      <c r="O22" s="24">
        <v>15</v>
      </c>
      <c r="P22" s="58" t="s">
        <v>74</v>
      </c>
      <c r="Q22" s="55" t="s">
        <v>75</v>
      </c>
      <c r="R22" s="56" t="s">
        <v>76</v>
      </c>
      <c r="S22" s="57" t="s">
        <v>122</v>
      </c>
      <c r="T22" s="67">
        <v>6</v>
      </c>
      <c r="U22" s="67">
        <v>7</v>
      </c>
      <c r="V22" s="67">
        <v>6</v>
      </c>
      <c r="W22" s="67"/>
      <c r="X22" s="67"/>
      <c r="Y22" s="68">
        <v>4</v>
      </c>
      <c r="Z22" s="67"/>
      <c r="AA22" s="73">
        <f t="shared" si="1"/>
        <v>5</v>
      </c>
      <c r="AB22" s="67"/>
      <c r="AC22" s="24">
        <v>15</v>
      </c>
      <c r="AD22" s="58" t="s">
        <v>74</v>
      </c>
      <c r="AE22" s="55" t="s">
        <v>75</v>
      </c>
      <c r="AF22" s="56" t="s">
        <v>76</v>
      </c>
      <c r="AG22" s="57" t="s">
        <v>122</v>
      </c>
      <c r="AH22" s="67">
        <v>8</v>
      </c>
      <c r="AI22" s="67">
        <v>7</v>
      </c>
      <c r="AJ22" s="67"/>
      <c r="AK22" s="67"/>
      <c r="AL22" s="67"/>
      <c r="AM22" s="68">
        <v>5</v>
      </c>
      <c r="AN22" s="67"/>
      <c r="AO22" s="73">
        <f t="shared" si="2"/>
        <v>6</v>
      </c>
      <c r="AP22" s="67"/>
      <c r="AQ22" s="24">
        <v>15</v>
      </c>
      <c r="AR22" s="58" t="s">
        <v>74</v>
      </c>
      <c r="AS22" s="55" t="s">
        <v>75</v>
      </c>
      <c r="AT22" s="56" t="s">
        <v>76</v>
      </c>
      <c r="AU22" s="57" t="s">
        <v>122</v>
      </c>
      <c r="AV22" s="67">
        <v>7</v>
      </c>
      <c r="AW22" s="67">
        <v>8</v>
      </c>
      <c r="AX22" s="67">
        <v>8</v>
      </c>
      <c r="AY22" s="67"/>
      <c r="AZ22" s="67"/>
      <c r="BA22" s="68">
        <v>8</v>
      </c>
      <c r="BB22" s="67"/>
      <c r="BC22" s="73">
        <f t="shared" si="3"/>
        <v>8</v>
      </c>
      <c r="BD22" s="67"/>
      <c r="BE22" s="24">
        <v>15</v>
      </c>
      <c r="BF22" s="58" t="s">
        <v>74</v>
      </c>
      <c r="BG22" s="55" t="s">
        <v>75</v>
      </c>
      <c r="BH22" s="56" t="s">
        <v>76</v>
      </c>
      <c r="BI22" s="57" t="s">
        <v>122</v>
      </c>
      <c r="BJ22" s="67">
        <v>6</v>
      </c>
      <c r="BK22" s="67">
        <v>7</v>
      </c>
      <c r="BL22" s="67">
        <v>5</v>
      </c>
      <c r="BM22" s="67">
        <v>8</v>
      </c>
      <c r="BN22" s="67"/>
      <c r="BO22" s="68">
        <v>5</v>
      </c>
      <c r="BP22" s="67"/>
      <c r="BQ22" s="73">
        <f t="shared" si="4"/>
        <v>5</v>
      </c>
      <c r="BR22" s="67"/>
      <c r="BS22" s="24">
        <v>15</v>
      </c>
      <c r="BT22" s="58" t="s">
        <v>74</v>
      </c>
      <c r="BU22" s="55" t="s">
        <v>75</v>
      </c>
      <c r="BV22" s="56" t="s">
        <v>76</v>
      </c>
      <c r="BW22" s="57" t="s">
        <v>122</v>
      </c>
      <c r="BX22" s="67">
        <v>6</v>
      </c>
      <c r="BY22" s="67">
        <v>7</v>
      </c>
      <c r="BZ22" s="67">
        <v>8</v>
      </c>
      <c r="CA22" s="67"/>
      <c r="CB22" s="67"/>
      <c r="CC22" s="68">
        <v>7</v>
      </c>
      <c r="CD22" s="67"/>
      <c r="CE22" s="87">
        <f t="shared" si="5"/>
        <v>8</v>
      </c>
      <c r="CF22" s="67"/>
    </row>
    <row r="23" spans="1:84" s="70" customFormat="1" ht="15">
      <c r="A23" s="24">
        <v>16</v>
      </c>
      <c r="B23" s="58" t="s">
        <v>77</v>
      </c>
      <c r="C23" s="55" t="s">
        <v>78</v>
      </c>
      <c r="D23" s="56" t="s">
        <v>79</v>
      </c>
      <c r="E23" s="57" t="s">
        <v>123</v>
      </c>
      <c r="F23" s="67">
        <v>9</v>
      </c>
      <c r="G23" s="67">
        <v>10</v>
      </c>
      <c r="H23" s="67">
        <v>7</v>
      </c>
      <c r="I23" s="67"/>
      <c r="J23" s="67"/>
      <c r="K23" s="68">
        <v>7</v>
      </c>
      <c r="L23" s="67"/>
      <c r="M23" s="73">
        <f t="shared" si="0"/>
        <v>8</v>
      </c>
      <c r="N23" s="67"/>
      <c r="O23" s="24">
        <v>16</v>
      </c>
      <c r="P23" s="58" t="s">
        <v>77</v>
      </c>
      <c r="Q23" s="55" t="s">
        <v>78</v>
      </c>
      <c r="R23" s="56" t="s">
        <v>79</v>
      </c>
      <c r="S23" s="57" t="s">
        <v>123</v>
      </c>
      <c r="T23" s="67">
        <v>6</v>
      </c>
      <c r="U23" s="67">
        <v>6</v>
      </c>
      <c r="V23" s="67">
        <v>6</v>
      </c>
      <c r="W23" s="67"/>
      <c r="X23" s="67"/>
      <c r="Y23" s="68">
        <v>4</v>
      </c>
      <c r="Z23" s="67"/>
      <c r="AA23" s="73">
        <f t="shared" si="1"/>
        <v>5</v>
      </c>
      <c r="AB23" s="67"/>
      <c r="AC23" s="24">
        <v>16</v>
      </c>
      <c r="AD23" s="58" t="s">
        <v>77</v>
      </c>
      <c r="AE23" s="55" t="s">
        <v>78</v>
      </c>
      <c r="AF23" s="56" t="s">
        <v>79</v>
      </c>
      <c r="AG23" s="57" t="s">
        <v>123</v>
      </c>
      <c r="AH23" s="67">
        <v>8</v>
      </c>
      <c r="AI23" s="67">
        <v>8</v>
      </c>
      <c r="AJ23" s="67"/>
      <c r="AK23" s="67"/>
      <c r="AL23" s="67"/>
      <c r="AM23" s="68">
        <v>6</v>
      </c>
      <c r="AN23" s="67"/>
      <c r="AO23" s="73">
        <f t="shared" si="2"/>
        <v>7</v>
      </c>
      <c r="AP23" s="67"/>
      <c r="AQ23" s="24">
        <v>16</v>
      </c>
      <c r="AR23" s="58" t="s">
        <v>77</v>
      </c>
      <c r="AS23" s="55" t="s">
        <v>78</v>
      </c>
      <c r="AT23" s="56" t="s">
        <v>79</v>
      </c>
      <c r="AU23" s="57" t="s">
        <v>123</v>
      </c>
      <c r="AV23" s="67">
        <v>8</v>
      </c>
      <c r="AW23" s="67">
        <v>6</v>
      </c>
      <c r="AX23" s="67">
        <v>8</v>
      </c>
      <c r="AY23" s="67"/>
      <c r="AZ23" s="67"/>
      <c r="BA23" s="68">
        <v>8</v>
      </c>
      <c r="BB23" s="67"/>
      <c r="BC23" s="73">
        <f t="shared" si="3"/>
        <v>8</v>
      </c>
      <c r="BD23" s="67"/>
      <c r="BE23" s="24">
        <v>16</v>
      </c>
      <c r="BF23" s="58" t="s">
        <v>77</v>
      </c>
      <c r="BG23" s="55" t="s">
        <v>78</v>
      </c>
      <c r="BH23" s="56" t="s">
        <v>79</v>
      </c>
      <c r="BI23" s="57" t="s">
        <v>123</v>
      </c>
      <c r="BJ23" s="67">
        <v>6</v>
      </c>
      <c r="BK23" s="67">
        <v>5</v>
      </c>
      <c r="BL23" s="67">
        <v>6</v>
      </c>
      <c r="BM23" s="67">
        <v>6</v>
      </c>
      <c r="BN23" s="67"/>
      <c r="BO23" s="68">
        <v>4</v>
      </c>
      <c r="BP23" s="67"/>
      <c r="BQ23" s="73">
        <f t="shared" si="4"/>
        <v>5</v>
      </c>
      <c r="BR23" s="67"/>
      <c r="BS23" s="24">
        <v>16</v>
      </c>
      <c r="BT23" s="58" t="s">
        <v>77</v>
      </c>
      <c r="BU23" s="55" t="s">
        <v>78</v>
      </c>
      <c r="BV23" s="56" t="s">
        <v>79</v>
      </c>
      <c r="BW23" s="57" t="s">
        <v>123</v>
      </c>
      <c r="BX23" s="67">
        <v>6</v>
      </c>
      <c r="BY23" s="67">
        <v>6</v>
      </c>
      <c r="BZ23" s="67">
        <v>6</v>
      </c>
      <c r="CA23" s="67"/>
      <c r="CB23" s="67"/>
      <c r="CC23" s="68">
        <v>8</v>
      </c>
      <c r="CD23" s="67"/>
      <c r="CE23" s="87">
        <f t="shared" si="5"/>
        <v>8</v>
      </c>
      <c r="CF23" s="67"/>
    </row>
    <row r="24" spans="1:84" s="70" customFormat="1" ht="15">
      <c r="A24" s="24">
        <v>17</v>
      </c>
      <c r="B24" s="58" t="s">
        <v>80</v>
      </c>
      <c r="C24" s="55" t="s">
        <v>60</v>
      </c>
      <c r="D24" s="56" t="s">
        <v>79</v>
      </c>
      <c r="E24" s="57" t="s">
        <v>124</v>
      </c>
      <c r="F24" s="67">
        <v>8</v>
      </c>
      <c r="G24" s="67">
        <v>4</v>
      </c>
      <c r="H24" s="67">
        <v>5</v>
      </c>
      <c r="I24" s="67"/>
      <c r="J24" s="67"/>
      <c r="K24" s="68">
        <v>9</v>
      </c>
      <c r="L24" s="67"/>
      <c r="M24" s="73">
        <f t="shared" si="0"/>
        <v>8</v>
      </c>
      <c r="N24" s="67"/>
      <c r="O24" s="24">
        <v>17</v>
      </c>
      <c r="P24" s="58" t="s">
        <v>80</v>
      </c>
      <c r="Q24" s="55" t="s">
        <v>60</v>
      </c>
      <c r="R24" s="56" t="s">
        <v>79</v>
      </c>
      <c r="S24" s="57" t="s">
        <v>124</v>
      </c>
      <c r="T24" s="67">
        <v>7</v>
      </c>
      <c r="U24" s="67">
        <v>6</v>
      </c>
      <c r="V24" s="67">
        <v>6</v>
      </c>
      <c r="W24" s="67"/>
      <c r="X24" s="67"/>
      <c r="Y24" s="68">
        <v>5</v>
      </c>
      <c r="Z24" s="67"/>
      <c r="AA24" s="73">
        <f t="shared" si="1"/>
        <v>5</v>
      </c>
      <c r="AB24" s="67"/>
      <c r="AC24" s="24">
        <v>17</v>
      </c>
      <c r="AD24" s="58" t="s">
        <v>80</v>
      </c>
      <c r="AE24" s="55" t="s">
        <v>60</v>
      </c>
      <c r="AF24" s="56" t="s">
        <v>79</v>
      </c>
      <c r="AG24" s="57" t="s">
        <v>124</v>
      </c>
      <c r="AH24" s="67">
        <v>7</v>
      </c>
      <c r="AI24" s="67">
        <v>7</v>
      </c>
      <c r="AJ24" s="67"/>
      <c r="AK24" s="67"/>
      <c r="AL24" s="67"/>
      <c r="AM24" s="68">
        <v>6</v>
      </c>
      <c r="AN24" s="67"/>
      <c r="AO24" s="73">
        <f t="shared" si="2"/>
        <v>6</v>
      </c>
      <c r="AP24" s="67"/>
      <c r="AQ24" s="24">
        <v>17</v>
      </c>
      <c r="AR24" s="58" t="s">
        <v>80</v>
      </c>
      <c r="AS24" s="55" t="s">
        <v>60</v>
      </c>
      <c r="AT24" s="56" t="s">
        <v>79</v>
      </c>
      <c r="AU24" s="57" t="s">
        <v>124</v>
      </c>
      <c r="AV24" s="67">
        <v>6</v>
      </c>
      <c r="AW24" s="67">
        <v>7</v>
      </c>
      <c r="AX24" s="67">
        <v>8</v>
      </c>
      <c r="AY24" s="67"/>
      <c r="AZ24" s="67"/>
      <c r="BA24" s="68">
        <v>7</v>
      </c>
      <c r="BB24" s="67"/>
      <c r="BC24" s="73">
        <f t="shared" si="3"/>
        <v>7</v>
      </c>
      <c r="BD24" s="67"/>
      <c r="BE24" s="24">
        <v>17</v>
      </c>
      <c r="BF24" s="58" t="s">
        <v>80</v>
      </c>
      <c r="BG24" s="55" t="s">
        <v>60</v>
      </c>
      <c r="BH24" s="56" t="s">
        <v>79</v>
      </c>
      <c r="BI24" s="57" t="s">
        <v>124</v>
      </c>
      <c r="BJ24" s="67">
        <v>5</v>
      </c>
      <c r="BK24" s="67">
        <v>7</v>
      </c>
      <c r="BL24" s="67">
        <v>5</v>
      </c>
      <c r="BM24" s="67">
        <v>7</v>
      </c>
      <c r="BN24" s="67"/>
      <c r="BO24" s="68">
        <v>5</v>
      </c>
      <c r="BP24" s="67"/>
      <c r="BQ24" s="73">
        <f t="shared" si="4"/>
        <v>5</v>
      </c>
      <c r="BR24" s="67"/>
      <c r="BS24" s="24">
        <v>17</v>
      </c>
      <c r="BT24" s="58" t="s">
        <v>80</v>
      </c>
      <c r="BU24" s="55" t="s">
        <v>60</v>
      </c>
      <c r="BV24" s="56" t="s">
        <v>79</v>
      </c>
      <c r="BW24" s="57" t="s">
        <v>124</v>
      </c>
      <c r="BX24" s="67">
        <v>6</v>
      </c>
      <c r="BY24" s="67">
        <v>6</v>
      </c>
      <c r="BZ24" s="67">
        <v>6</v>
      </c>
      <c r="CA24" s="67"/>
      <c r="CB24" s="67"/>
      <c r="CC24" s="68">
        <v>6</v>
      </c>
      <c r="CD24" s="67"/>
      <c r="CE24" s="87">
        <f t="shared" si="5"/>
        <v>7</v>
      </c>
      <c r="CF24" s="67"/>
    </row>
    <row r="25" spans="1:84" s="70" customFormat="1" ht="15">
      <c r="A25" s="24">
        <v>18</v>
      </c>
      <c r="B25" s="58" t="s">
        <v>81</v>
      </c>
      <c r="C25" s="55" t="s">
        <v>82</v>
      </c>
      <c r="D25" s="56" t="s">
        <v>83</v>
      </c>
      <c r="E25" s="57" t="s">
        <v>125</v>
      </c>
      <c r="F25" s="67">
        <v>8</v>
      </c>
      <c r="G25" s="67">
        <v>5</v>
      </c>
      <c r="H25" s="67">
        <v>5</v>
      </c>
      <c r="I25" s="67"/>
      <c r="J25" s="67"/>
      <c r="K25" s="68">
        <v>6</v>
      </c>
      <c r="L25" s="67"/>
      <c r="M25" s="73">
        <f t="shared" si="0"/>
        <v>6</v>
      </c>
      <c r="N25" s="67"/>
      <c r="O25" s="24">
        <v>18</v>
      </c>
      <c r="P25" s="58" t="s">
        <v>81</v>
      </c>
      <c r="Q25" s="55" t="s">
        <v>82</v>
      </c>
      <c r="R25" s="56" t="s">
        <v>83</v>
      </c>
      <c r="S25" s="57" t="s">
        <v>125</v>
      </c>
      <c r="T25" s="67">
        <v>6</v>
      </c>
      <c r="U25" s="67">
        <v>5</v>
      </c>
      <c r="V25" s="67">
        <v>7</v>
      </c>
      <c r="W25" s="67"/>
      <c r="X25" s="67"/>
      <c r="Y25" s="68">
        <v>5</v>
      </c>
      <c r="Z25" s="67"/>
      <c r="AA25" s="73">
        <f t="shared" si="1"/>
        <v>5</v>
      </c>
      <c r="AB25" s="67"/>
      <c r="AC25" s="24">
        <v>18</v>
      </c>
      <c r="AD25" s="58" t="s">
        <v>81</v>
      </c>
      <c r="AE25" s="55" t="s">
        <v>82</v>
      </c>
      <c r="AF25" s="56" t="s">
        <v>83</v>
      </c>
      <c r="AG25" s="57" t="s">
        <v>125</v>
      </c>
      <c r="AH25" s="67">
        <v>6</v>
      </c>
      <c r="AI25" s="67">
        <v>7</v>
      </c>
      <c r="AJ25" s="67"/>
      <c r="AK25" s="67"/>
      <c r="AL25" s="67"/>
      <c r="AM25" s="68">
        <v>5</v>
      </c>
      <c r="AN25" s="67"/>
      <c r="AO25" s="73">
        <f t="shared" si="2"/>
        <v>5</v>
      </c>
      <c r="AP25" s="67"/>
      <c r="AQ25" s="24">
        <v>18</v>
      </c>
      <c r="AR25" s="58" t="s">
        <v>81</v>
      </c>
      <c r="AS25" s="55" t="s">
        <v>82</v>
      </c>
      <c r="AT25" s="56" t="s">
        <v>83</v>
      </c>
      <c r="AU25" s="57" t="s">
        <v>125</v>
      </c>
      <c r="AV25" s="67">
        <v>6</v>
      </c>
      <c r="AW25" s="67"/>
      <c r="AX25" s="67">
        <v>4</v>
      </c>
      <c r="AY25" s="67"/>
      <c r="AZ25" s="67"/>
      <c r="BA25" s="68">
        <v>5</v>
      </c>
      <c r="BB25" s="67"/>
      <c r="BC25" s="73">
        <f t="shared" si="3"/>
        <v>5</v>
      </c>
      <c r="BD25" s="67"/>
      <c r="BE25" s="24">
        <v>18</v>
      </c>
      <c r="BF25" s="58" t="s">
        <v>81</v>
      </c>
      <c r="BG25" s="55" t="s">
        <v>82</v>
      </c>
      <c r="BH25" s="56" t="s">
        <v>83</v>
      </c>
      <c r="BI25" s="57" t="s">
        <v>125</v>
      </c>
      <c r="BJ25" s="67">
        <v>5</v>
      </c>
      <c r="BK25" s="67">
        <v>7</v>
      </c>
      <c r="BL25" s="67">
        <v>7</v>
      </c>
      <c r="BM25" s="67">
        <v>6</v>
      </c>
      <c r="BN25" s="67"/>
      <c r="BO25" s="68">
        <v>5</v>
      </c>
      <c r="BP25" s="67"/>
      <c r="BQ25" s="73">
        <f t="shared" si="4"/>
        <v>5</v>
      </c>
      <c r="BR25" s="67"/>
      <c r="BS25" s="24">
        <v>18</v>
      </c>
      <c r="BT25" s="58" t="s">
        <v>81</v>
      </c>
      <c r="BU25" s="55" t="s">
        <v>82</v>
      </c>
      <c r="BV25" s="56" t="s">
        <v>83</v>
      </c>
      <c r="BW25" s="57" t="s">
        <v>125</v>
      </c>
      <c r="BX25" s="67">
        <v>6</v>
      </c>
      <c r="BY25" s="67">
        <v>7</v>
      </c>
      <c r="BZ25" s="67">
        <v>8</v>
      </c>
      <c r="CA25" s="67"/>
      <c r="CB25" s="67"/>
      <c r="CC25" s="68">
        <v>5</v>
      </c>
      <c r="CD25" s="67"/>
      <c r="CE25" s="87">
        <f t="shared" si="5"/>
        <v>6</v>
      </c>
      <c r="CF25" s="67"/>
    </row>
    <row r="26" spans="1:84" s="70" customFormat="1" ht="15">
      <c r="A26" s="24">
        <v>19</v>
      </c>
      <c r="B26" s="58" t="s">
        <v>84</v>
      </c>
      <c r="C26" s="55" t="s">
        <v>85</v>
      </c>
      <c r="D26" s="56" t="s">
        <v>86</v>
      </c>
      <c r="E26" s="57" t="s">
        <v>126</v>
      </c>
      <c r="F26" s="67">
        <v>6</v>
      </c>
      <c r="G26" s="67">
        <v>6</v>
      </c>
      <c r="H26" s="67">
        <v>9</v>
      </c>
      <c r="I26" s="67"/>
      <c r="J26" s="67"/>
      <c r="K26" s="68"/>
      <c r="L26" s="67"/>
      <c r="M26" s="73">
        <f t="shared" si="0"/>
        <v>2</v>
      </c>
      <c r="N26" s="67"/>
      <c r="O26" s="24">
        <v>19</v>
      </c>
      <c r="P26" s="58" t="s">
        <v>84</v>
      </c>
      <c r="Q26" s="55" t="s">
        <v>85</v>
      </c>
      <c r="R26" s="56" t="s">
        <v>86</v>
      </c>
      <c r="S26" s="57" t="s">
        <v>126</v>
      </c>
      <c r="T26" s="67">
        <v>7</v>
      </c>
      <c r="U26" s="67">
        <v>5</v>
      </c>
      <c r="V26" s="67">
        <v>6</v>
      </c>
      <c r="W26" s="67"/>
      <c r="X26" s="67"/>
      <c r="Y26" s="68"/>
      <c r="Z26" s="67"/>
      <c r="AA26" s="73">
        <f t="shared" si="1"/>
        <v>2</v>
      </c>
      <c r="AB26" s="67"/>
      <c r="AC26" s="24">
        <v>19</v>
      </c>
      <c r="AD26" s="58" t="s">
        <v>84</v>
      </c>
      <c r="AE26" s="55" t="s">
        <v>85</v>
      </c>
      <c r="AF26" s="56" t="s">
        <v>86</v>
      </c>
      <c r="AG26" s="57" t="s">
        <v>126</v>
      </c>
      <c r="AH26" s="67">
        <v>8</v>
      </c>
      <c r="AI26" s="67">
        <v>6</v>
      </c>
      <c r="AJ26" s="67"/>
      <c r="AK26" s="67"/>
      <c r="AL26" s="67"/>
      <c r="AM26" s="68"/>
      <c r="AN26" s="67"/>
      <c r="AO26" s="73">
        <f t="shared" si="2"/>
        <v>2</v>
      </c>
      <c r="AP26" s="67"/>
      <c r="AQ26" s="24">
        <v>19</v>
      </c>
      <c r="AR26" s="58" t="s">
        <v>84</v>
      </c>
      <c r="AS26" s="55" t="s">
        <v>85</v>
      </c>
      <c r="AT26" s="56" t="s">
        <v>86</v>
      </c>
      <c r="AU26" s="57" t="s">
        <v>126</v>
      </c>
      <c r="AV26" s="67">
        <v>5</v>
      </c>
      <c r="AW26" s="67">
        <v>8</v>
      </c>
      <c r="AX26" s="67">
        <v>8</v>
      </c>
      <c r="AY26" s="67"/>
      <c r="AZ26" s="67"/>
      <c r="BA26" s="68"/>
      <c r="BB26" s="67"/>
      <c r="BC26" s="73">
        <f t="shared" si="3"/>
        <v>2</v>
      </c>
      <c r="BD26" s="67"/>
      <c r="BE26" s="24">
        <v>19</v>
      </c>
      <c r="BF26" s="58" t="s">
        <v>84</v>
      </c>
      <c r="BG26" s="55" t="s">
        <v>85</v>
      </c>
      <c r="BH26" s="56" t="s">
        <v>86</v>
      </c>
      <c r="BI26" s="57" t="s">
        <v>126</v>
      </c>
      <c r="BJ26" s="67">
        <v>6</v>
      </c>
      <c r="BK26" s="67">
        <v>6</v>
      </c>
      <c r="BL26" s="67">
        <v>6</v>
      </c>
      <c r="BM26" s="67">
        <v>7</v>
      </c>
      <c r="BN26" s="67"/>
      <c r="BO26" s="68"/>
      <c r="BP26" s="67"/>
      <c r="BQ26" s="73">
        <f t="shared" si="4"/>
        <v>2</v>
      </c>
      <c r="BR26" s="67"/>
      <c r="BS26" s="24">
        <v>19</v>
      </c>
      <c r="BT26" s="58" t="s">
        <v>84</v>
      </c>
      <c r="BU26" s="55" t="s">
        <v>85</v>
      </c>
      <c r="BV26" s="56" t="s">
        <v>86</v>
      </c>
      <c r="BW26" s="57" t="s">
        <v>126</v>
      </c>
      <c r="BX26" s="67">
        <v>6</v>
      </c>
      <c r="BY26" s="67">
        <v>7</v>
      </c>
      <c r="BZ26" s="67">
        <v>8</v>
      </c>
      <c r="CA26" s="67"/>
      <c r="CB26" s="67"/>
      <c r="CC26" s="68"/>
      <c r="CD26" s="67"/>
      <c r="CE26" s="87">
        <f t="shared" si="5"/>
        <v>3</v>
      </c>
      <c r="CF26" s="67"/>
    </row>
    <row r="27" spans="1:84" s="70" customFormat="1" ht="15">
      <c r="A27" s="24">
        <v>20</v>
      </c>
      <c r="B27" s="58" t="s">
        <v>87</v>
      </c>
      <c r="C27" s="55" t="s">
        <v>33</v>
      </c>
      <c r="D27" s="56" t="s">
        <v>88</v>
      </c>
      <c r="E27" s="57" t="s">
        <v>127</v>
      </c>
      <c r="F27" s="67"/>
      <c r="G27" s="67"/>
      <c r="H27" s="67"/>
      <c r="I27" s="67"/>
      <c r="J27" s="67"/>
      <c r="K27" s="68"/>
      <c r="L27" s="67"/>
      <c r="M27" s="73">
        <f t="shared" si="0"/>
        <v>0</v>
      </c>
      <c r="N27" s="67"/>
      <c r="O27" s="24">
        <v>20</v>
      </c>
      <c r="P27" s="58" t="s">
        <v>87</v>
      </c>
      <c r="Q27" s="55" t="s">
        <v>33</v>
      </c>
      <c r="R27" s="56" t="s">
        <v>88</v>
      </c>
      <c r="S27" s="57" t="s">
        <v>127</v>
      </c>
      <c r="T27" s="67">
        <v>6</v>
      </c>
      <c r="U27" s="67">
        <v>7</v>
      </c>
      <c r="V27" s="67">
        <v>6</v>
      </c>
      <c r="W27" s="67"/>
      <c r="X27" s="67"/>
      <c r="Y27" s="68"/>
      <c r="Z27" s="67"/>
      <c r="AA27" s="73">
        <f t="shared" si="1"/>
        <v>2</v>
      </c>
      <c r="AB27" s="67"/>
      <c r="AC27" s="24">
        <v>20</v>
      </c>
      <c r="AD27" s="58" t="s">
        <v>87</v>
      </c>
      <c r="AE27" s="55" t="s">
        <v>33</v>
      </c>
      <c r="AF27" s="56" t="s">
        <v>88</v>
      </c>
      <c r="AG27" s="57" t="s">
        <v>127</v>
      </c>
      <c r="AH27" s="67">
        <v>5</v>
      </c>
      <c r="AI27" s="67">
        <v>5</v>
      </c>
      <c r="AJ27" s="67"/>
      <c r="AK27" s="67"/>
      <c r="AL27" s="67"/>
      <c r="AM27" s="68"/>
      <c r="AN27" s="67"/>
      <c r="AO27" s="73">
        <f t="shared" si="2"/>
        <v>2</v>
      </c>
      <c r="AP27" s="67"/>
      <c r="AQ27" s="24">
        <v>20</v>
      </c>
      <c r="AR27" s="58" t="s">
        <v>87</v>
      </c>
      <c r="AS27" s="55" t="s">
        <v>33</v>
      </c>
      <c r="AT27" s="56" t="s">
        <v>88</v>
      </c>
      <c r="AU27" s="57" t="s">
        <v>127</v>
      </c>
      <c r="AV27" s="67"/>
      <c r="AW27" s="67"/>
      <c r="AX27" s="67"/>
      <c r="AY27" s="67"/>
      <c r="AZ27" s="67"/>
      <c r="BA27" s="68"/>
      <c r="BB27" s="67"/>
      <c r="BC27" s="73">
        <f t="shared" si="3"/>
        <v>0</v>
      </c>
      <c r="BD27" s="67"/>
      <c r="BE27" s="24">
        <v>20</v>
      </c>
      <c r="BF27" s="58" t="s">
        <v>87</v>
      </c>
      <c r="BG27" s="55" t="s">
        <v>33</v>
      </c>
      <c r="BH27" s="56" t="s">
        <v>88</v>
      </c>
      <c r="BI27" s="57" t="s">
        <v>127</v>
      </c>
      <c r="BJ27" s="67"/>
      <c r="BK27" s="67"/>
      <c r="BL27" s="67"/>
      <c r="BM27" s="67"/>
      <c r="BN27" s="67"/>
      <c r="BO27" s="68"/>
      <c r="BP27" s="67"/>
      <c r="BQ27" s="73">
        <f t="shared" si="4"/>
        <v>0</v>
      </c>
      <c r="BR27" s="67"/>
      <c r="BS27" s="24">
        <v>20</v>
      </c>
      <c r="BT27" s="58" t="s">
        <v>87</v>
      </c>
      <c r="BU27" s="55" t="s">
        <v>33</v>
      </c>
      <c r="BV27" s="56" t="s">
        <v>88</v>
      </c>
      <c r="BW27" s="57" t="s">
        <v>127</v>
      </c>
      <c r="BX27" s="67">
        <v>6</v>
      </c>
      <c r="BY27" s="67">
        <v>7</v>
      </c>
      <c r="BZ27" s="67">
        <v>8</v>
      </c>
      <c r="CA27" s="67"/>
      <c r="CB27" s="67"/>
      <c r="CC27" s="68"/>
      <c r="CD27" s="67"/>
      <c r="CE27" s="87">
        <f t="shared" si="5"/>
        <v>3</v>
      </c>
      <c r="CF27" s="67"/>
    </row>
    <row r="28" spans="1:84" s="70" customFormat="1" ht="15">
      <c r="A28" s="24">
        <v>21</v>
      </c>
      <c r="B28" s="58" t="s">
        <v>89</v>
      </c>
      <c r="C28" s="55" t="s">
        <v>90</v>
      </c>
      <c r="D28" s="56" t="s">
        <v>91</v>
      </c>
      <c r="E28" s="57" t="s">
        <v>128</v>
      </c>
      <c r="F28" s="67">
        <v>7</v>
      </c>
      <c r="G28" s="67">
        <v>9</v>
      </c>
      <c r="H28" s="67">
        <v>9</v>
      </c>
      <c r="I28" s="67"/>
      <c r="J28" s="67"/>
      <c r="K28" s="68">
        <v>6</v>
      </c>
      <c r="L28" s="67"/>
      <c r="M28" s="73">
        <f t="shared" si="0"/>
        <v>7</v>
      </c>
      <c r="N28" s="67"/>
      <c r="O28" s="24">
        <v>21</v>
      </c>
      <c r="P28" s="58" t="s">
        <v>89</v>
      </c>
      <c r="Q28" s="55" t="s">
        <v>90</v>
      </c>
      <c r="R28" s="56" t="s">
        <v>91</v>
      </c>
      <c r="S28" s="57" t="s">
        <v>128</v>
      </c>
      <c r="T28" s="67">
        <v>6</v>
      </c>
      <c r="U28" s="67">
        <v>7</v>
      </c>
      <c r="V28" s="67">
        <v>6</v>
      </c>
      <c r="W28" s="67"/>
      <c r="X28" s="67"/>
      <c r="Y28" s="68">
        <v>4</v>
      </c>
      <c r="Z28" s="67"/>
      <c r="AA28" s="73">
        <f t="shared" si="1"/>
        <v>5</v>
      </c>
      <c r="AB28" s="67"/>
      <c r="AC28" s="24">
        <v>21</v>
      </c>
      <c r="AD28" s="58" t="s">
        <v>89</v>
      </c>
      <c r="AE28" s="55" t="s">
        <v>90</v>
      </c>
      <c r="AF28" s="56" t="s">
        <v>91</v>
      </c>
      <c r="AG28" s="57" t="s">
        <v>128</v>
      </c>
      <c r="AH28" s="67">
        <v>7</v>
      </c>
      <c r="AI28" s="67">
        <v>7</v>
      </c>
      <c r="AJ28" s="67"/>
      <c r="AK28" s="67"/>
      <c r="AL28" s="67"/>
      <c r="AM28" s="68">
        <v>2</v>
      </c>
      <c r="AN28" s="67">
        <v>5</v>
      </c>
      <c r="AO28" s="73">
        <f t="shared" si="2"/>
        <v>4</v>
      </c>
      <c r="AP28" s="73">
        <f>ROUND((SUM(AH28:AL28)/2*0.3+AN28*0.7),0)</f>
        <v>6</v>
      </c>
      <c r="AQ28" s="24">
        <v>21</v>
      </c>
      <c r="AR28" s="58" t="s">
        <v>89</v>
      </c>
      <c r="AS28" s="55" t="s">
        <v>90</v>
      </c>
      <c r="AT28" s="56" t="s">
        <v>91</v>
      </c>
      <c r="AU28" s="57" t="s">
        <v>128</v>
      </c>
      <c r="AV28" s="67">
        <v>5</v>
      </c>
      <c r="AW28" s="67">
        <v>8</v>
      </c>
      <c r="AX28" s="67">
        <v>8</v>
      </c>
      <c r="AY28" s="67"/>
      <c r="AZ28" s="67"/>
      <c r="BA28" s="68">
        <v>6</v>
      </c>
      <c r="BB28" s="67"/>
      <c r="BC28" s="73">
        <f t="shared" si="3"/>
        <v>6</v>
      </c>
      <c r="BD28" s="67"/>
      <c r="BE28" s="24">
        <v>21</v>
      </c>
      <c r="BF28" s="58" t="s">
        <v>89</v>
      </c>
      <c r="BG28" s="55" t="s">
        <v>90</v>
      </c>
      <c r="BH28" s="56" t="s">
        <v>91</v>
      </c>
      <c r="BI28" s="57" t="s">
        <v>128</v>
      </c>
      <c r="BJ28" s="67">
        <v>5</v>
      </c>
      <c r="BK28" s="67">
        <v>6</v>
      </c>
      <c r="BL28" s="67">
        <v>7</v>
      </c>
      <c r="BM28" s="67">
        <v>6</v>
      </c>
      <c r="BN28" s="67"/>
      <c r="BO28" s="68">
        <v>4</v>
      </c>
      <c r="BP28" s="67"/>
      <c r="BQ28" s="73">
        <f t="shared" si="4"/>
        <v>5</v>
      </c>
      <c r="BR28" s="67"/>
      <c r="BS28" s="24">
        <v>21</v>
      </c>
      <c r="BT28" s="58" t="s">
        <v>89</v>
      </c>
      <c r="BU28" s="55" t="s">
        <v>90</v>
      </c>
      <c r="BV28" s="56" t="s">
        <v>91</v>
      </c>
      <c r="BW28" s="57" t="s">
        <v>128</v>
      </c>
      <c r="BX28" s="67">
        <v>6</v>
      </c>
      <c r="BY28" s="67">
        <v>7</v>
      </c>
      <c r="BZ28" s="67">
        <v>8</v>
      </c>
      <c r="CA28" s="67"/>
      <c r="CB28" s="67"/>
      <c r="CC28" s="68">
        <v>5</v>
      </c>
      <c r="CD28" s="67"/>
      <c r="CE28" s="87">
        <f t="shared" si="5"/>
        <v>6</v>
      </c>
      <c r="CF28" s="67"/>
    </row>
    <row r="29" spans="1:84" s="70" customFormat="1" ht="15">
      <c r="A29" s="24">
        <v>22</v>
      </c>
      <c r="B29" s="58" t="s">
        <v>92</v>
      </c>
      <c r="C29" s="55" t="s">
        <v>93</v>
      </c>
      <c r="D29" s="56" t="s">
        <v>94</v>
      </c>
      <c r="E29" s="57" t="s">
        <v>129</v>
      </c>
      <c r="F29" s="66">
        <v>9</v>
      </c>
      <c r="G29" s="66">
        <v>9</v>
      </c>
      <c r="H29" s="66">
        <v>9</v>
      </c>
      <c r="I29" s="66"/>
      <c r="J29" s="66"/>
      <c r="K29" s="71">
        <v>9</v>
      </c>
      <c r="L29" s="66"/>
      <c r="M29" s="73">
        <f t="shared" si="0"/>
        <v>9</v>
      </c>
      <c r="N29" s="66"/>
      <c r="O29" s="24">
        <v>22</v>
      </c>
      <c r="P29" s="58" t="s">
        <v>92</v>
      </c>
      <c r="Q29" s="55" t="s">
        <v>93</v>
      </c>
      <c r="R29" s="56" t="s">
        <v>94</v>
      </c>
      <c r="S29" s="57" t="s">
        <v>129</v>
      </c>
      <c r="T29" s="66">
        <v>7</v>
      </c>
      <c r="U29" s="66">
        <v>7</v>
      </c>
      <c r="V29" s="66">
        <v>8</v>
      </c>
      <c r="W29" s="66"/>
      <c r="X29" s="66"/>
      <c r="Y29" s="71">
        <v>3</v>
      </c>
      <c r="Z29" s="66">
        <v>5</v>
      </c>
      <c r="AA29" s="73">
        <f t="shared" si="1"/>
        <v>4</v>
      </c>
      <c r="AB29" s="73">
        <f>ROUND((SUM(T29:W29)/3*0.3+Z29*0.7),0)</f>
        <v>6</v>
      </c>
      <c r="AC29" s="24">
        <v>22</v>
      </c>
      <c r="AD29" s="58" t="s">
        <v>92</v>
      </c>
      <c r="AE29" s="55" t="s">
        <v>93</v>
      </c>
      <c r="AF29" s="56" t="s">
        <v>94</v>
      </c>
      <c r="AG29" s="57" t="s">
        <v>129</v>
      </c>
      <c r="AH29" s="66">
        <v>8</v>
      </c>
      <c r="AI29" s="66">
        <v>8</v>
      </c>
      <c r="AJ29" s="66"/>
      <c r="AK29" s="66"/>
      <c r="AL29" s="66"/>
      <c r="AM29" s="71">
        <v>7</v>
      </c>
      <c r="AN29" s="66"/>
      <c r="AO29" s="73">
        <f t="shared" si="2"/>
        <v>7</v>
      </c>
      <c r="AP29" s="66"/>
      <c r="AQ29" s="24">
        <v>22</v>
      </c>
      <c r="AR29" s="58" t="s">
        <v>92</v>
      </c>
      <c r="AS29" s="55" t="s">
        <v>93</v>
      </c>
      <c r="AT29" s="56" t="s">
        <v>94</v>
      </c>
      <c r="AU29" s="57" t="s">
        <v>129</v>
      </c>
      <c r="AV29" s="66">
        <v>8</v>
      </c>
      <c r="AW29" s="66">
        <v>8</v>
      </c>
      <c r="AX29" s="66">
        <v>8</v>
      </c>
      <c r="AY29" s="66"/>
      <c r="AZ29" s="66"/>
      <c r="BA29" s="84">
        <v>8</v>
      </c>
      <c r="BB29" s="66"/>
      <c r="BC29" s="73">
        <f t="shared" si="3"/>
        <v>8</v>
      </c>
      <c r="BD29" s="66"/>
      <c r="BE29" s="24">
        <v>22</v>
      </c>
      <c r="BF29" s="58" t="s">
        <v>92</v>
      </c>
      <c r="BG29" s="55" t="s">
        <v>93</v>
      </c>
      <c r="BH29" s="56" t="s">
        <v>94</v>
      </c>
      <c r="BI29" s="57" t="s">
        <v>129</v>
      </c>
      <c r="BJ29" s="66">
        <v>6</v>
      </c>
      <c r="BK29" s="66">
        <v>7</v>
      </c>
      <c r="BL29" s="66">
        <v>7</v>
      </c>
      <c r="BM29" s="66">
        <v>8</v>
      </c>
      <c r="BN29" s="66"/>
      <c r="BO29" s="71">
        <v>5</v>
      </c>
      <c r="BP29" s="66"/>
      <c r="BQ29" s="73">
        <f t="shared" si="4"/>
        <v>6</v>
      </c>
      <c r="BR29" s="66"/>
      <c r="BS29" s="24">
        <v>22</v>
      </c>
      <c r="BT29" s="58" t="s">
        <v>92</v>
      </c>
      <c r="BU29" s="55" t="s">
        <v>93</v>
      </c>
      <c r="BV29" s="56" t="s">
        <v>94</v>
      </c>
      <c r="BW29" s="57" t="s">
        <v>129</v>
      </c>
      <c r="BX29" s="66">
        <v>6</v>
      </c>
      <c r="BY29" s="66">
        <v>7</v>
      </c>
      <c r="BZ29" s="66">
        <v>8</v>
      </c>
      <c r="CA29" s="66"/>
      <c r="CB29" s="66"/>
      <c r="CC29" s="71">
        <v>5</v>
      </c>
      <c r="CD29" s="66"/>
      <c r="CE29" s="87">
        <f t="shared" si="5"/>
        <v>6</v>
      </c>
      <c r="CF29" s="66"/>
    </row>
    <row r="30" spans="1:84" s="70" customFormat="1" ht="15">
      <c r="A30" s="24">
        <v>23</v>
      </c>
      <c r="B30" s="58" t="s">
        <v>95</v>
      </c>
      <c r="C30" s="55" t="s">
        <v>36</v>
      </c>
      <c r="D30" s="56" t="s">
        <v>41</v>
      </c>
      <c r="E30" s="57" t="s">
        <v>130</v>
      </c>
      <c r="F30" s="66">
        <v>8</v>
      </c>
      <c r="G30" s="66">
        <v>6</v>
      </c>
      <c r="H30" s="66">
        <v>9</v>
      </c>
      <c r="I30" s="66"/>
      <c r="J30" s="66"/>
      <c r="K30" s="71">
        <v>6</v>
      </c>
      <c r="L30" s="66"/>
      <c r="M30" s="73">
        <f t="shared" si="0"/>
        <v>7</v>
      </c>
      <c r="N30" s="66"/>
      <c r="O30" s="24">
        <v>23</v>
      </c>
      <c r="P30" s="58" t="s">
        <v>95</v>
      </c>
      <c r="Q30" s="55" t="s">
        <v>36</v>
      </c>
      <c r="R30" s="56" t="s">
        <v>41</v>
      </c>
      <c r="S30" s="57" t="s">
        <v>130</v>
      </c>
      <c r="T30" s="66">
        <v>7</v>
      </c>
      <c r="U30" s="66">
        <v>7</v>
      </c>
      <c r="V30" s="66">
        <v>6</v>
      </c>
      <c r="W30" s="66"/>
      <c r="X30" s="66"/>
      <c r="Y30" s="71">
        <v>1</v>
      </c>
      <c r="Z30" s="66">
        <v>0</v>
      </c>
      <c r="AA30" s="73">
        <f t="shared" si="1"/>
        <v>3</v>
      </c>
      <c r="AB30" s="73">
        <f>ROUND((SUM(T30:W30)/3*0.3+Z30*0.7),0)</f>
        <v>2</v>
      </c>
      <c r="AC30" s="24">
        <v>23</v>
      </c>
      <c r="AD30" s="58" t="s">
        <v>95</v>
      </c>
      <c r="AE30" s="55" t="s">
        <v>36</v>
      </c>
      <c r="AF30" s="56" t="s">
        <v>41</v>
      </c>
      <c r="AG30" s="57" t="s">
        <v>130</v>
      </c>
      <c r="AH30" s="66">
        <v>7</v>
      </c>
      <c r="AI30" s="66">
        <v>6</v>
      </c>
      <c r="AJ30" s="66"/>
      <c r="AK30" s="66"/>
      <c r="AL30" s="66"/>
      <c r="AM30" s="71">
        <v>6</v>
      </c>
      <c r="AN30" s="66"/>
      <c r="AO30" s="73">
        <f t="shared" si="2"/>
        <v>6</v>
      </c>
      <c r="AP30" s="66"/>
      <c r="AQ30" s="24">
        <v>23</v>
      </c>
      <c r="AR30" s="58" t="s">
        <v>95</v>
      </c>
      <c r="AS30" s="55" t="s">
        <v>36</v>
      </c>
      <c r="AT30" s="56" t="s">
        <v>41</v>
      </c>
      <c r="AU30" s="57" t="s">
        <v>130</v>
      </c>
      <c r="AV30" s="66">
        <v>5</v>
      </c>
      <c r="AW30" s="66">
        <v>8</v>
      </c>
      <c r="AX30" s="66">
        <v>4</v>
      </c>
      <c r="AY30" s="66"/>
      <c r="AZ30" s="66"/>
      <c r="BA30" s="84">
        <v>6</v>
      </c>
      <c r="BB30" s="66"/>
      <c r="BC30" s="73">
        <f t="shared" si="3"/>
        <v>6</v>
      </c>
      <c r="BD30" s="66"/>
      <c r="BE30" s="24">
        <v>23</v>
      </c>
      <c r="BF30" s="58" t="s">
        <v>95</v>
      </c>
      <c r="BG30" s="55" t="s">
        <v>36</v>
      </c>
      <c r="BH30" s="56" t="s">
        <v>41</v>
      </c>
      <c r="BI30" s="57" t="s">
        <v>130</v>
      </c>
      <c r="BJ30" s="66">
        <v>5</v>
      </c>
      <c r="BK30" s="66">
        <v>7</v>
      </c>
      <c r="BL30" s="66">
        <v>6</v>
      </c>
      <c r="BM30" s="66">
        <v>7</v>
      </c>
      <c r="BN30" s="66"/>
      <c r="BO30" s="71">
        <v>4</v>
      </c>
      <c r="BP30" s="66"/>
      <c r="BQ30" s="73">
        <f t="shared" si="4"/>
        <v>5</v>
      </c>
      <c r="BR30" s="66"/>
      <c r="BS30" s="24">
        <v>23</v>
      </c>
      <c r="BT30" s="58" t="s">
        <v>95</v>
      </c>
      <c r="BU30" s="55" t="s">
        <v>36</v>
      </c>
      <c r="BV30" s="56" t="s">
        <v>41</v>
      </c>
      <c r="BW30" s="57" t="s">
        <v>130</v>
      </c>
      <c r="BX30" s="66">
        <v>6</v>
      </c>
      <c r="BY30" s="66">
        <v>6</v>
      </c>
      <c r="BZ30" s="66">
        <v>6</v>
      </c>
      <c r="CA30" s="66"/>
      <c r="CB30" s="66"/>
      <c r="CC30" s="71">
        <v>7</v>
      </c>
      <c r="CD30" s="66"/>
      <c r="CE30" s="87">
        <f t="shared" si="5"/>
        <v>7</v>
      </c>
      <c r="CF30" s="66"/>
    </row>
    <row r="31" spans="1:84" s="70" customFormat="1" ht="15">
      <c r="A31" s="24">
        <v>24</v>
      </c>
      <c r="B31" s="58" t="s">
        <v>96</v>
      </c>
      <c r="C31" s="55" t="s">
        <v>97</v>
      </c>
      <c r="D31" s="56" t="s">
        <v>98</v>
      </c>
      <c r="E31" s="57" t="s">
        <v>131</v>
      </c>
      <c r="F31" s="66">
        <v>7</v>
      </c>
      <c r="G31" s="66">
        <v>4</v>
      </c>
      <c r="H31" s="66">
        <v>6</v>
      </c>
      <c r="I31" s="66"/>
      <c r="J31" s="66"/>
      <c r="K31" s="71">
        <v>8</v>
      </c>
      <c r="L31" s="66"/>
      <c r="M31" s="73">
        <f t="shared" si="0"/>
        <v>7</v>
      </c>
      <c r="N31" s="66"/>
      <c r="O31" s="24">
        <v>24</v>
      </c>
      <c r="P31" s="58" t="s">
        <v>96</v>
      </c>
      <c r="Q31" s="55" t="s">
        <v>97</v>
      </c>
      <c r="R31" s="56" t="s">
        <v>98</v>
      </c>
      <c r="S31" s="57" t="s">
        <v>131</v>
      </c>
      <c r="T31" s="66">
        <v>6</v>
      </c>
      <c r="U31" s="66">
        <v>7</v>
      </c>
      <c r="V31" s="66">
        <v>6</v>
      </c>
      <c r="W31" s="66"/>
      <c r="X31" s="66"/>
      <c r="Y31" s="71">
        <v>5</v>
      </c>
      <c r="Z31" s="66"/>
      <c r="AA31" s="73">
        <f t="shared" si="1"/>
        <v>5</v>
      </c>
      <c r="AB31" s="66"/>
      <c r="AC31" s="24">
        <v>24</v>
      </c>
      <c r="AD31" s="58" t="s">
        <v>96</v>
      </c>
      <c r="AE31" s="55" t="s">
        <v>97</v>
      </c>
      <c r="AF31" s="56" t="s">
        <v>98</v>
      </c>
      <c r="AG31" s="57" t="s">
        <v>131</v>
      </c>
      <c r="AH31" s="66">
        <v>5</v>
      </c>
      <c r="AI31" s="66">
        <v>7</v>
      </c>
      <c r="AJ31" s="66"/>
      <c r="AK31" s="66"/>
      <c r="AL31" s="66"/>
      <c r="AM31" s="71">
        <v>5</v>
      </c>
      <c r="AN31" s="66"/>
      <c r="AO31" s="73">
        <f t="shared" si="2"/>
        <v>5</v>
      </c>
      <c r="AP31" s="66"/>
      <c r="AQ31" s="24">
        <v>24</v>
      </c>
      <c r="AR31" s="58" t="s">
        <v>96</v>
      </c>
      <c r="AS31" s="55" t="s">
        <v>97</v>
      </c>
      <c r="AT31" s="56" t="s">
        <v>98</v>
      </c>
      <c r="AU31" s="57" t="s">
        <v>131</v>
      </c>
      <c r="AV31" s="66">
        <v>5</v>
      </c>
      <c r="AW31" s="66">
        <v>7</v>
      </c>
      <c r="AX31" s="66">
        <v>8</v>
      </c>
      <c r="AY31" s="66"/>
      <c r="AZ31" s="66"/>
      <c r="BA31" s="84">
        <v>6</v>
      </c>
      <c r="BB31" s="66"/>
      <c r="BC31" s="73">
        <f t="shared" si="3"/>
        <v>6</v>
      </c>
      <c r="BD31" s="66"/>
      <c r="BE31" s="24">
        <v>24</v>
      </c>
      <c r="BF31" s="58" t="s">
        <v>96</v>
      </c>
      <c r="BG31" s="55" t="s">
        <v>97</v>
      </c>
      <c r="BH31" s="56" t="s">
        <v>98</v>
      </c>
      <c r="BI31" s="57" t="s">
        <v>131</v>
      </c>
      <c r="BJ31" s="66">
        <v>5</v>
      </c>
      <c r="BK31" s="66">
        <v>6</v>
      </c>
      <c r="BL31" s="66">
        <v>6</v>
      </c>
      <c r="BM31" s="66">
        <v>7</v>
      </c>
      <c r="BN31" s="66"/>
      <c r="BO31" s="71">
        <v>4</v>
      </c>
      <c r="BP31" s="66"/>
      <c r="BQ31" s="73">
        <f t="shared" si="4"/>
        <v>5</v>
      </c>
      <c r="BR31" s="66"/>
      <c r="BS31" s="24">
        <v>24</v>
      </c>
      <c r="BT31" s="58" t="s">
        <v>96</v>
      </c>
      <c r="BU31" s="55" t="s">
        <v>97</v>
      </c>
      <c r="BV31" s="56" t="s">
        <v>98</v>
      </c>
      <c r="BW31" s="57" t="s">
        <v>131</v>
      </c>
      <c r="BX31" s="66">
        <v>6</v>
      </c>
      <c r="BY31" s="66">
        <v>6</v>
      </c>
      <c r="BZ31" s="66">
        <v>6</v>
      </c>
      <c r="CA31" s="66"/>
      <c r="CB31" s="66"/>
      <c r="CC31" s="71">
        <v>7</v>
      </c>
      <c r="CD31" s="66"/>
      <c r="CE31" s="87">
        <f t="shared" si="5"/>
        <v>7</v>
      </c>
      <c r="CF31" s="66"/>
    </row>
    <row r="32" spans="1:84" ht="15">
      <c r="A32" s="24">
        <v>25</v>
      </c>
      <c r="B32" s="58" t="s">
        <v>99</v>
      </c>
      <c r="C32" s="55" t="s">
        <v>100</v>
      </c>
      <c r="D32" s="56" t="s">
        <v>101</v>
      </c>
      <c r="E32" s="57" t="s">
        <v>132</v>
      </c>
      <c r="F32" s="64">
        <v>10</v>
      </c>
      <c r="G32" s="64">
        <v>5</v>
      </c>
      <c r="H32" s="64">
        <v>9</v>
      </c>
      <c r="I32" s="64"/>
      <c r="J32" s="64"/>
      <c r="K32" s="72">
        <v>9</v>
      </c>
      <c r="L32" s="64"/>
      <c r="M32" s="73">
        <f t="shared" si="0"/>
        <v>9</v>
      </c>
      <c r="N32" s="64"/>
      <c r="O32" s="24">
        <v>25</v>
      </c>
      <c r="P32" s="58" t="s">
        <v>99</v>
      </c>
      <c r="Q32" s="55" t="s">
        <v>100</v>
      </c>
      <c r="R32" s="56" t="s">
        <v>101</v>
      </c>
      <c r="S32" s="57" t="s">
        <v>132</v>
      </c>
      <c r="T32" s="64">
        <v>6</v>
      </c>
      <c r="U32" s="64">
        <v>7</v>
      </c>
      <c r="V32" s="64">
        <v>6</v>
      </c>
      <c r="W32" s="64"/>
      <c r="X32" s="64"/>
      <c r="Y32" s="72">
        <v>7</v>
      </c>
      <c r="Z32" s="64"/>
      <c r="AA32" s="73">
        <f t="shared" si="1"/>
        <v>7</v>
      </c>
      <c r="AB32" s="64"/>
      <c r="AC32" s="24">
        <v>25</v>
      </c>
      <c r="AD32" s="58" t="s">
        <v>99</v>
      </c>
      <c r="AE32" s="55" t="s">
        <v>100</v>
      </c>
      <c r="AF32" s="56" t="s">
        <v>101</v>
      </c>
      <c r="AG32" s="57" t="s">
        <v>132</v>
      </c>
      <c r="AH32" s="64">
        <v>6</v>
      </c>
      <c r="AI32" s="64">
        <v>5</v>
      </c>
      <c r="AJ32" s="64"/>
      <c r="AK32" s="64"/>
      <c r="AL32" s="64"/>
      <c r="AM32" s="72">
        <v>7</v>
      </c>
      <c r="AN32" s="64"/>
      <c r="AO32" s="73">
        <f t="shared" si="2"/>
        <v>7</v>
      </c>
      <c r="AP32" s="64"/>
      <c r="AQ32" s="24">
        <v>25</v>
      </c>
      <c r="AR32" s="58" t="s">
        <v>99</v>
      </c>
      <c r="AS32" s="55" t="s">
        <v>100</v>
      </c>
      <c r="AT32" s="56" t="s">
        <v>101</v>
      </c>
      <c r="AU32" s="57" t="s">
        <v>132</v>
      </c>
      <c r="AV32" s="64">
        <v>6</v>
      </c>
      <c r="AW32" s="64">
        <v>8</v>
      </c>
      <c r="AX32" s="64">
        <v>8</v>
      </c>
      <c r="AY32" s="64"/>
      <c r="AZ32" s="64"/>
      <c r="BA32" s="85">
        <v>6</v>
      </c>
      <c r="BB32" s="64"/>
      <c r="BC32" s="73">
        <f t="shared" si="3"/>
        <v>6</v>
      </c>
      <c r="BD32" s="64"/>
      <c r="BE32" s="24">
        <v>25</v>
      </c>
      <c r="BF32" s="58" t="s">
        <v>99</v>
      </c>
      <c r="BG32" s="55" t="s">
        <v>100</v>
      </c>
      <c r="BH32" s="56" t="s">
        <v>101</v>
      </c>
      <c r="BI32" s="57" t="s">
        <v>132</v>
      </c>
      <c r="BJ32" s="64">
        <v>6</v>
      </c>
      <c r="BK32" s="64">
        <v>7</v>
      </c>
      <c r="BL32" s="64">
        <v>5</v>
      </c>
      <c r="BM32" s="64">
        <v>8</v>
      </c>
      <c r="BN32" s="64"/>
      <c r="BO32" s="72">
        <v>5</v>
      </c>
      <c r="BP32" s="64"/>
      <c r="BQ32" s="73">
        <f t="shared" si="4"/>
        <v>5</v>
      </c>
      <c r="BR32" s="64"/>
      <c r="BS32" s="24">
        <v>25</v>
      </c>
      <c r="BT32" s="58" t="s">
        <v>99</v>
      </c>
      <c r="BU32" s="55" t="s">
        <v>100</v>
      </c>
      <c r="BV32" s="56" t="s">
        <v>101</v>
      </c>
      <c r="BW32" s="57" t="s">
        <v>132</v>
      </c>
      <c r="BX32" s="64">
        <v>6</v>
      </c>
      <c r="BY32" s="64">
        <v>6</v>
      </c>
      <c r="BZ32" s="64">
        <v>6</v>
      </c>
      <c r="CA32" s="64"/>
      <c r="CB32" s="64"/>
      <c r="CC32" s="72">
        <v>6</v>
      </c>
      <c r="CD32" s="64"/>
      <c r="CE32" s="87">
        <f t="shared" si="5"/>
        <v>7</v>
      </c>
      <c r="CF32" s="64"/>
    </row>
    <row r="33" spans="1:84" ht="15">
      <c r="A33" s="24">
        <v>26</v>
      </c>
      <c r="B33" s="58" t="s">
        <v>102</v>
      </c>
      <c r="C33" s="55" t="s">
        <v>103</v>
      </c>
      <c r="D33" s="56" t="s">
        <v>104</v>
      </c>
      <c r="E33" s="57" t="s">
        <v>133</v>
      </c>
      <c r="F33" s="64">
        <v>8</v>
      </c>
      <c r="G33" s="64">
        <v>5</v>
      </c>
      <c r="H33" s="64">
        <v>8</v>
      </c>
      <c r="I33" s="64"/>
      <c r="J33" s="64"/>
      <c r="K33" s="72">
        <v>8</v>
      </c>
      <c r="L33" s="64"/>
      <c r="M33" s="73">
        <f t="shared" si="0"/>
        <v>8</v>
      </c>
      <c r="N33" s="64"/>
      <c r="O33" s="24">
        <v>26</v>
      </c>
      <c r="P33" s="58" t="s">
        <v>102</v>
      </c>
      <c r="Q33" s="55" t="s">
        <v>103</v>
      </c>
      <c r="R33" s="56" t="s">
        <v>104</v>
      </c>
      <c r="S33" s="57" t="s">
        <v>133</v>
      </c>
      <c r="T33" s="64">
        <v>6</v>
      </c>
      <c r="U33" s="64">
        <v>7</v>
      </c>
      <c r="V33" s="64">
        <v>7</v>
      </c>
      <c r="W33" s="64"/>
      <c r="X33" s="64"/>
      <c r="Y33" s="72">
        <v>6</v>
      </c>
      <c r="Z33" s="64"/>
      <c r="AA33" s="73">
        <f t="shared" si="1"/>
        <v>6</v>
      </c>
      <c r="AB33" s="64"/>
      <c r="AC33" s="24">
        <v>26</v>
      </c>
      <c r="AD33" s="58" t="s">
        <v>102</v>
      </c>
      <c r="AE33" s="55" t="s">
        <v>103</v>
      </c>
      <c r="AF33" s="56" t="s">
        <v>104</v>
      </c>
      <c r="AG33" s="57" t="s">
        <v>133</v>
      </c>
      <c r="AH33" s="64">
        <v>6</v>
      </c>
      <c r="AI33" s="64">
        <v>6</v>
      </c>
      <c r="AJ33" s="64"/>
      <c r="AK33" s="64"/>
      <c r="AL33" s="64"/>
      <c r="AM33" s="72">
        <v>4</v>
      </c>
      <c r="AN33" s="64"/>
      <c r="AO33" s="73">
        <f t="shared" si="2"/>
        <v>5</v>
      </c>
      <c r="AP33" s="64"/>
      <c r="AQ33" s="24">
        <v>26</v>
      </c>
      <c r="AR33" s="58" t="s">
        <v>102</v>
      </c>
      <c r="AS33" s="55" t="s">
        <v>103</v>
      </c>
      <c r="AT33" s="56" t="s">
        <v>104</v>
      </c>
      <c r="AU33" s="57" t="s">
        <v>133</v>
      </c>
      <c r="AV33" s="64">
        <v>6</v>
      </c>
      <c r="AW33" s="64">
        <v>5</v>
      </c>
      <c r="AX33" s="64">
        <v>6</v>
      </c>
      <c r="AY33" s="64"/>
      <c r="AZ33" s="64"/>
      <c r="BA33" s="85">
        <v>6</v>
      </c>
      <c r="BB33" s="64"/>
      <c r="BC33" s="73">
        <f t="shared" si="3"/>
        <v>6</v>
      </c>
      <c r="BD33" s="64"/>
      <c r="BE33" s="24">
        <v>26</v>
      </c>
      <c r="BF33" s="58" t="s">
        <v>102</v>
      </c>
      <c r="BG33" s="55" t="s">
        <v>103</v>
      </c>
      <c r="BH33" s="56" t="s">
        <v>104</v>
      </c>
      <c r="BI33" s="57" t="s">
        <v>133</v>
      </c>
      <c r="BJ33" s="64">
        <v>6</v>
      </c>
      <c r="BK33" s="64">
        <v>7</v>
      </c>
      <c r="BL33" s="64">
        <v>5</v>
      </c>
      <c r="BM33" s="64">
        <v>8</v>
      </c>
      <c r="BN33" s="64"/>
      <c r="BO33" s="72">
        <v>4</v>
      </c>
      <c r="BP33" s="64"/>
      <c r="BQ33" s="73">
        <f t="shared" si="4"/>
        <v>5</v>
      </c>
      <c r="BR33" s="64"/>
      <c r="BS33" s="24">
        <v>26</v>
      </c>
      <c r="BT33" s="58" t="s">
        <v>102</v>
      </c>
      <c r="BU33" s="55" t="s">
        <v>103</v>
      </c>
      <c r="BV33" s="56" t="s">
        <v>104</v>
      </c>
      <c r="BW33" s="57" t="s">
        <v>133</v>
      </c>
      <c r="BX33" s="64">
        <v>7</v>
      </c>
      <c r="BY33" s="64">
        <v>6</v>
      </c>
      <c r="BZ33" s="64">
        <v>7</v>
      </c>
      <c r="CA33" s="64"/>
      <c r="CB33" s="64"/>
      <c r="CC33" s="72">
        <v>7</v>
      </c>
      <c r="CD33" s="64"/>
      <c r="CE33" s="87">
        <f t="shared" si="5"/>
        <v>8</v>
      </c>
      <c r="CF33" s="64"/>
    </row>
    <row r="34" spans="1:84" ht="15">
      <c r="A34" s="24">
        <v>27</v>
      </c>
      <c r="B34" s="58" t="s">
        <v>105</v>
      </c>
      <c r="C34" s="55" t="s">
        <v>106</v>
      </c>
      <c r="D34" s="56" t="s">
        <v>107</v>
      </c>
      <c r="E34" s="57" t="s">
        <v>134</v>
      </c>
      <c r="F34" s="64">
        <v>5</v>
      </c>
      <c r="G34" s="64">
        <v>5</v>
      </c>
      <c r="H34" s="64">
        <v>9</v>
      </c>
      <c r="I34" s="64"/>
      <c r="J34" s="64"/>
      <c r="K34" s="72">
        <v>8</v>
      </c>
      <c r="L34" s="64"/>
      <c r="M34" s="73">
        <f t="shared" si="0"/>
        <v>8</v>
      </c>
      <c r="N34" s="64"/>
      <c r="O34" s="24">
        <v>27</v>
      </c>
      <c r="P34" s="58" t="s">
        <v>105</v>
      </c>
      <c r="Q34" s="55" t="s">
        <v>106</v>
      </c>
      <c r="R34" s="56" t="s">
        <v>107</v>
      </c>
      <c r="S34" s="57" t="s">
        <v>134</v>
      </c>
      <c r="T34" s="64">
        <v>7</v>
      </c>
      <c r="U34" s="64">
        <v>6</v>
      </c>
      <c r="V34" s="64">
        <v>7</v>
      </c>
      <c r="W34" s="64"/>
      <c r="X34" s="64"/>
      <c r="Y34" s="72">
        <v>4</v>
      </c>
      <c r="Z34" s="64"/>
      <c r="AA34" s="73">
        <f t="shared" si="1"/>
        <v>5</v>
      </c>
      <c r="AB34" s="64"/>
      <c r="AC34" s="24">
        <v>27</v>
      </c>
      <c r="AD34" s="58" t="s">
        <v>105</v>
      </c>
      <c r="AE34" s="55" t="s">
        <v>106</v>
      </c>
      <c r="AF34" s="56" t="s">
        <v>107</v>
      </c>
      <c r="AG34" s="57" t="s">
        <v>134</v>
      </c>
      <c r="AH34" s="64">
        <v>7</v>
      </c>
      <c r="AI34" s="64">
        <v>8</v>
      </c>
      <c r="AJ34" s="64"/>
      <c r="AK34" s="64"/>
      <c r="AL34" s="64"/>
      <c r="AM34" s="72">
        <v>7</v>
      </c>
      <c r="AN34" s="64"/>
      <c r="AO34" s="73">
        <f t="shared" si="2"/>
        <v>7</v>
      </c>
      <c r="AP34" s="64"/>
      <c r="AQ34" s="24">
        <v>27</v>
      </c>
      <c r="AR34" s="58" t="s">
        <v>105</v>
      </c>
      <c r="AS34" s="55" t="s">
        <v>106</v>
      </c>
      <c r="AT34" s="56" t="s">
        <v>107</v>
      </c>
      <c r="AU34" s="57" t="s">
        <v>134</v>
      </c>
      <c r="AV34" s="64">
        <v>7</v>
      </c>
      <c r="AW34" s="64">
        <v>5</v>
      </c>
      <c r="AX34" s="64">
        <v>6</v>
      </c>
      <c r="AY34" s="64"/>
      <c r="AZ34" s="64"/>
      <c r="BA34" s="85">
        <v>7</v>
      </c>
      <c r="BB34" s="64"/>
      <c r="BC34" s="73">
        <f t="shared" si="3"/>
        <v>7</v>
      </c>
      <c r="BD34" s="64"/>
      <c r="BE34" s="24">
        <v>27</v>
      </c>
      <c r="BF34" s="58" t="s">
        <v>105</v>
      </c>
      <c r="BG34" s="55" t="s">
        <v>106</v>
      </c>
      <c r="BH34" s="56" t="s">
        <v>107</v>
      </c>
      <c r="BI34" s="57" t="s">
        <v>134</v>
      </c>
      <c r="BJ34" s="64">
        <v>6</v>
      </c>
      <c r="BK34" s="64">
        <v>7</v>
      </c>
      <c r="BL34" s="64">
        <v>5</v>
      </c>
      <c r="BM34" s="64">
        <v>6</v>
      </c>
      <c r="BN34" s="64"/>
      <c r="BO34" s="72">
        <v>5</v>
      </c>
      <c r="BP34" s="64"/>
      <c r="BQ34" s="73">
        <f t="shared" si="4"/>
        <v>5</v>
      </c>
      <c r="BR34" s="64"/>
      <c r="BS34" s="24">
        <v>27</v>
      </c>
      <c r="BT34" s="58" t="s">
        <v>105</v>
      </c>
      <c r="BU34" s="55" t="s">
        <v>106</v>
      </c>
      <c r="BV34" s="56" t="s">
        <v>107</v>
      </c>
      <c r="BW34" s="57" t="s">
        <v>134</v>
      </c>
      <c r="BX34" s="64">
        <v>6</v>
      </c>
      <c r="BY34" s="64">
        <v>7</v>
      </c>
      <c r="BZ34" s="64">
        <v>6</v>
      </c>
      <c r="CA34" s="64"/>
      <c r="CB34" s="64"/>
      <c r="CC34" s="72">
        <v>6</v>
      </c>
      <c r="CD34" s="64"/>
      <c r="CE34" s="87">
        <f t="shared" si="5"/>
        <v>7</v>
      </c>
      <c r="CF34" s="64"/>
    </row>
  </sheetData>
  <autoFilter ref="A7:BR34"/>
  <mergeCells count="90"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X1:CE1"/>
    <mergeCell ref="BX2:CE2"/>
    <mergeCell ref="BT4:BW4"/>
    <mergeCell ref="BX4:CF4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V1:BC1"/>
    <mergeCell ref="AV2:BC2"/>
    <mergeCell ref="AR4:AU4"/>
    <mergeCell ref="AV4:BD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T1:AA1"/>
    <mergeCell ref="T2:AA2"/>
    <mergeCell ref="P4:S4"/>
    <mergeCell ref="T4:AB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"/>
  <sheetViews>
    <sheetView workbookViewId="0" topLeftCell="N1">
      <selection activeCell="Z20" sqref="Z20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18.00390625" style="0" customWidth="1"/>
    <col min="5" max="5" width="10.28125" style="0" customWidth="1"/>
    <col min="6" max="10" width="5.57421875" style="0" customWidth="1"/>
    <col min="11" max="11" width="7.8515625" style="65" customWidth="1"/>
    <col min="12" max="12" width="7.28125" style="0" customWidth="1"/>
    <col min="13" max="14" width="7.140625" style="0" customWidth="1"/>
    <col min="15" max="15" width="4.57421875" style="0" customWidth="1"/>
    <col min="16" max="16" width="11.8515625" style="0" customWidth="1"/>
    <col min="17" max="17" width="18.00390625" style="0" customWidth="1"/>
    <col min="19" max="19" width="10.28125" style="0" customWidth="1"/>
    <col min="20" max="24" width="5.57421875" style="0" customWidth="1"/>
    <col min="25" max="25" width="7.8515625" style="65" customWidth="1"/>
    <col min="26" max="26" width="7.28125" style="0" customWidth="1"/>
    <col min="27" max="28" width="7.140625" style="0" customWidth="1"/>
    <col min="29" max="29" width="4.57421875" style="0" customWidth="1"/>
    <col min="30" max="30" width="11.8515625" style="0" customWidth="1"/>
    <col min="31" max="31" width="18.00390625" style="0" customWidth="1"/>
    <col min="33" max="33" width="10.28125" style="0" customWidth="1"/>
    <col min="34" max="38" width="5.57421875" style="0" customWidth="1"/>
    <col min="39" max="39" width="7.8515625" style="65" customWidth="1"/>
    <col min="40" max="40" width="7.28125" style="0" customWidth="1"/>
    <col min="41" max="42" width="7.140625" style="0" customWidth="1"/>
    <col min="43" max="43" width="4.57421875" style="0" customWidth="1"/>
    <col min="44" max="44" width="11.8515625" style="0" customWidth="1"/>
    <col min="45" max="45" width="18.00390625" style="0" customWidth="1"/>
    <col min="47" max="47" width="10.28125" style="0" customWidth="1"/>
    <col min="48" max="52" width="5.57421875" style="0" customWidth="1"/>
    <col min="53" max="53" width="7.8515625" style="65" customWidth="1"/>
    <col min="54" max="54" width="7.28125" style="0" customWidth="1"/>
    <col min="55" max="56" width="7.140625" style="0" customWidth="1"/>
    <col min="57" max="57" width="4.57421875" style="0" customWidth="1"/>
    <col min="58" max="58" width="11.8515625" style="0" customWidth="1"/>
    <col min="59" max="59" width="18.00390625" style="0" customWidth="1"/>
    <col min="61" max="61" width="10.28125" style="0" customWidth="1"/>
    <col min="62" max="66" width="5.57421875" style="0" customWidth="1"/>
    <col min="67" max="67" width="7.8515625" style="65" customWidth="1"/>
    <col min="68" max="68" width="7.28125" style="0" customWidth="1"/>
    <col min="69" max="70" width="7.140625" style="0" customWidth="1"/>
    <col min="71" max="71" width="4.57421875" style="0" customWidth="1"/>
    <col min="72" max="72" width="11.8515625" style="0" customWidth="1"/>
    <col min="73" max="73" width="18.00390625" style="0" customWidth="1"/>
    <col min="75" max="75" width="10.28125" style="0" customWidth="1"/>
    <col min="76" max="80" width="5.57421875" style="0" customWidth="1"/>
    <col min="81" max="81" width="7.8515625" style="65" customWidth="1"/>
    <col min="82" max="82" width="7.28125" style="0" customWidth="1"/>
    <col min="83" max="84" width="7.140625" style="0" customWidth="1"/>
  </cols>
  <sheetData>
    <row r="1" spans="2:84" ht="14.25">
      <c r="B1" s="59" t="s">
        <v>141</v>
      </c>
      <c r="C1" s="59"/>
      <c r="D1" s="59"/>
      <c r="E1" s="59"/>
      <c r="F1" s="168" t="s">
        <v>142</v>
      </c>
      <c r="G1" s="168"/>
      <c r="H1" s="168"/>
      <c r="I1" s="168"/>
      <c r="J1" s="168"/>
      <c r="K1" s="168"/>
      <c r="L1" s="168"/>
      <c r="M1" s="168"/>
      <c r="N1" s="59"/>
      <c r="P1" s="59" t="s">
        <v>141</v>
      </c>
      <c r="Q1" s="59"/>
      <c r="R1" s="59"/>
      <c r="S1" s="59"/>
      <c r="T1" s="168" t="s">
        <v>142</v>
      </c>
      <c r="U1" s="168"/>
      <c r="V1" s="168"/>
      <c r="W1" s="168"/>
      <c r="X1" s="168"/>
      <c r="Y1" s="168"/>
      <c r="Z1" s="168"/>
      <c r="AA1" s="168"/>
      <c r="AB1" s="59"/>
      <c r="AD1" s="59" t="s">
        <v>141</v>
      </c>
      <c r="AE1" s="59"/>
      <c r="AF1" s="59"/>
      <c r="AG1" s="59"/>
      <c r="AH1" s="168" t="s">
        <v>142</v>
      </c>
      <c r="AI1" s="168"/>
      <c r="AJ1" s="168"/>
      <c r="AK1" s="168"/>
      <c r="AL1" s="168"/>
      <c r="AM1" s="168"/>
      <c r="AN1" s="168"/>
      <c r="AO1" s="168"/>
      <c r="AP1" s="59"/>
      <c r="AR1" s="59" t="s">
        <v>141</v>
      </c>
      <c r="AS1" s="59"/>
      <c r="AT1" s="59"/>
      <c r="AU1" s="59"/>
      <c r="AV1" s="168" t="s">
        <v>142</v>
      </c>
      <c r="AW1" s="168"/>
      <c r="AX1" s="168"/>
      <c r="AY1" s="168"/>
      <c r="AZ1" s="168"/>
      <c r="BA1" s="168"/>
      <c r="BB1" s="168"/>
      <c r="BC1" s="168"/>
      <c r="BD1" s="59"/>
      <c r="BF1" s="59" t="s">
        <v>141</v>
      </c>
      <c r="BG1" s="59"/>
      <c r="BH1" s="59"/>
      <c r="BI1" s="59"/>
      <c r="BJ1" s="168" t="s">
        <v>142</v>
      </c>
      <c r="BK1" s="168"/>
      <c r="BL1" s="168"/>
      <c r="BM1" s="168"/>
      <c r="BN1" s="168"/>
      <c r="BO1" s="168"/>
      <c r="BP1" s="168"/>
      <c r="BQ1" s="168"/>
      <c r="BR1" s="59"/>
      <c r="BT1" s="59" t="s">
        <v>141</v>
      </c>
      <c r="BU1" s="59"/>
      <c r="BV1" s="59"/>
      <c r="BW1" s="59"/>
      <c r="BX1" s="168" t="s">
        <v>142</v>
      </c>
      <c r="BY1" s="168"/>
      <c r="BZ1" s="168"/>
      <c r="CA1" s="168"/>
      <c r="CB1" s="168"/>
      <c r="CC1" s="168"/>
      <c r="CD1" s="168"/>
      <c r="CE1" s="168"/>
      <c r="CF1" s="59"/>
    </row>
    <row r="2" spans="2:84" ht="14.25">
      <c r="B2" s="59" t="s">
        <v>143</v>
      </c>
      <c r="C2" s="59"/>
      <c r="D2" s="59"/>
      <c r="E2" s="59"/>
      <c r="F2" s="168" t="s">
        <v>152</v>
      </c>
      <c r="G2" s="168"/>
      <c r="H2" s="168"/>
      <c r="I2" s="168"/>
      <c r="J2" s="168"/>
      <c r="K2" s="168"/>
      <c r="L2" s="168"/>
      <c r="M2" s="168"/>
      <c r="N2" s="59"/>
      <c r="P2" s="59" t="s">
        <v>143</v>
      </c>
      <c r="Q2" s="59"/>
      <c r="R2" s="59"/>
      <c r="S2" s="59"/>
      <c r="T2" s="168" t="s">
        <v>152</v>
      </c>
      <c r="U2" s="168"/>
      <c r="V2" s="168"/>
      <c r="W2" s="168"/>
      <c r="X2" s="168"/>
      <c r="Y2" s="168"/>
      <c r="Z2" s="168"/>
      <c r="AA2" s="168"/>
      <c r="AB2" s="59"/>
      <c r="AD2" s="59" t="s">
        <v>143</v>
      </c>
      <c r="AE2" s="59"/>
      <c r="AF2" s="59"/>
      <c r="AG2" s="59"/>
      <c r="AH2" s="168" t="s">
        <v>152</v>
      </c>
      <c r="AI2" s="168"/>
      <c r="AJ2" s="168"/>
      <c r="AK2" s="168"/>
      <c r="AL2" s="168"/>
      <c r="AM2" s="168"/>
      <c r="AN2" s="168"/>
      <c r="AO2" s="168"/>
      <c r="AP2" s="59"/>
      <c r="AR2" s="59" t="s">
        <v>143</v>
      </c>
      <c r="AS2" s="59"/>
      <c r="AT2" s="59"/>
      <c r="AU2" s="59"/>
      <c r="AV2" s="168" t="s">
        <v>152</v>
      </c>
      <c r="AW2" s="168"/>
      <c r="AX2" s="168"/>
      <c r="AY2" s="168"/>
      <c r="AZ2" s="168"/>
      <c r="BA2" s="168"/>
      <c r="BB2" s="168"/>
      <c r="BC2" s="168"/>
      <c r="BD2" s="59"/>
      <c r="BF2" s="59" t="s">
        <v>143</v>
      </c>
      <c r="BG2" s="59"/>
      <c r="BH2" s="59"/>
      <c r="BI2" s="59"/>
      <c r="BJ2" s="168" t="s">
        <v>152</v>
      </c>
      <c r="BK2" s="168"/>
      <c r="BL2" s="168"/>
      <c r="BM2" s="168"/>
      <c r="BN2" s="168"/>
      <c r="BO2" s="168"/>
      <c r="BP2" s="168"/>
      <c r="BQ2" s="168"/>
      <c r="BR2" s="59"/>
      <c r="BT2" s="59" t="s">
        <v>143</v>
      </c>
      <c r="BU2" s="59"/>
      <c r="BV2" s="59"/>
      <c r="BW2" s="59"/>
      <c r="BX2" s="168" t="s">
        <v>152</v>
      </c>
      <c r="BY2" s="168"/>
      <c r="BZ2" s="168"/>
      <c r="CA2" s="168"/>
      <c r="CB2" s="168"/>
      <c r="CC2" s="168"/>
      <c r="CD2" s="168"/>
      <c r="CE2" s="168"/>
      <c r="CF2" s="59"/>
    </row>
    <row r="3" spans="2:84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61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61"/>
      <c r="CD3" s="60"/>
      <c r="CE3" s="60"/>
      <c r="CF3" s="60"/>
    </row>
    <row r="4" spans="2:84" ht="12.75">
      <c r="B4" s="169" t="s">
        <v>153</v>
      </c>
      <c r="C4" s="170"/>
      <c r="D4" s="170"/>
      <c r="E4" s="170"/>
      <c r="F4" s="171" t="s">
        <v>178</v>
      </c>
      <c r="G4" s="171"/>
      <c r="H4" s="171"/>
      <c r="I4" s="171"/>
      <c r="J4" s="171"/>
      <c r="K4" s="171"/>
      <c r="L4" s="171"/>
      <c r="M4" s="171"/>
      <c r="N4" s="171"/>
      <c r="P4" s="169" t="s">
        <v>153</v>
      </c>
      <c r="Q4" s="170"/>
      <c r="R4" s="170"/>
      <c r="S4" s="170"/>
      <c r="T4" s="171" t="s">
        <v>179</v>
      </c>
      <c r="U4" s="171"/>
      <c r="V4" s="171"/>
      <c r="W4" s="171"/>
      <c r="X4" s="171"/>
      <c r="Y4" s="171"/>
      <c r="Z4" s="171"/>
      <c r="AA4" s="171"/>
      <c r="AB4" s="171"/>
      <c r="AD4" s="169" t="s">
        <v>153</v>
      </c>
      <c r="AE4" s="170"/>
      <c r="AF4" s="170"/>
      <c r="AG4" s="170"/>
      <c r="AH4" s="171" t="s">
        <v>180</v>
      </c>
      <c r="AI4" s="171"/>
      <c r="AJ4" s="171"/>
      <c r="AK4" s="171"/>
      <c r="AL4" s="171"/>
      <c r="AM4" s="171"/>
      <c r="AN4" s="171"/>
      <c r="AO4" s="171"/>
      <c r="AP4" s="171"/>
      <c r="AR4" s="169" t="s">
        <v>153</v>
      </c>
      <c r="AS4" s="170"/>
      <c r="AT4" s="170"/>
      <c r="AU4" s="170"/>
      <c r="AV4" s="171" t="s">
        <v>181</v>
      </c>
      <c r="AW4" s="171"/>
      <c r="AX4" s="171"/>
      <c r="AY4" s="171"/>
      <c r="AZ4" s="171"/>
      <c r="BA4" s="171"/>
      <c r="BB4" s="171"/>
      <c r="BC4" s="171"/>
      <c r="BD4" s="171"/>
      <c r="BF4" s="169" t="s">
        <v>153</v>
      </c>
      <c r="BG4" s="170"/>
      <c r="BH4" s="170"/>
      <c r="BI4" s="170"/>
      <c r="BJ4" s="171" t="s">
        <v>182</v>
      </c>
      <c r="BK4" s="171"/>
      <c r="BL4" s="171"/>
      <c r="BM4" s="171"/>
      <c r="BN4" s="171"/>
      <c r="BO4" s="171"/>
      <c r="BP4" s="171"/>
      <c r="BQ4" s="171"/>
      <c r="BR4" s="171"/>
      <c r="BT4" s="169" t="s">
        <v>153</v>
      </c>
      <c r="BU4" s="170"/>
      <c r="BV4" s="170"/>
      <c r="BW4" s="170"/>
      <c r="BX4" s="171" t="s">
        <v>183</v>
      </c>
      <c r="BY4" s="171"/>
      <c r="BZ4" s="171"/>
      <c r="CA4" s="171"/>
      <c r="CB4" s="171"/>
      <c r="CC4" s="171"/>
      <c r="CD4" s="171"/>
      <c r="CE4" s="171"/>
      <c r="CF4" s="171"/>
    </row>
    <row r="5" spans="1:84" ht="12.75">
      <c r="A5" s="172" t="s">
        <v>0</v>
      </c>
      <c r="B5" s="175" t="s">
        <v>1</v>
      </c>
      <c r="C5" s="175" t="s">
        <v>144</v>
      </c>
      <c r="D5" s="175" t="s">
        <v>145</v>
      </c>
      <c r="E5" s="175" t="s">
        <v>146</v>
      </c>
      <c r="F5" s="178"/>
      <c r="G5" s="179"/>
      <c r="H5" s="179"/>
      <c r="I5" s="179"/>
      <c r="J5" s="179"/>
      <c r="K5" s="178"/>
      <c r="L5" s="180"/>
      <c r="M5" s="178"/>
      <c r="N5" s="180"/>
      <c r="O5" s="172" t="s">
        <v>0</v>
      </c>
      <c r="P5" s="175" t="s">
        <v>1</v>
      </c>
      <c r="Q5" s="175" t="s">
        <v>144</v>
      </c>
      <c r="R5" s="175" t="s">
        <v>145</v>
      </c>
      <c r="S5" s="175" t="s">
        <v>146</v>
      </c>
      <c r="T5" s="178"/>
      <c r="U5" s="179"/>
      <c r="V5" s="179"/>
      <c r="W5" s="179"/>
      <c r="X5" s="179"/>
      <c r="Y5" s="178"/>
      <c r="Z5" s="180"/>
      <c r="AA5" s="178"/>
      <c r="AB5" s="180"/>
      <c r="AC5" s="172" t="s">
        <v>0</v>
      </c>
      <c r="AD5" s="175" t="s">
        <v>1</v>
      </c>
      <c r="AE5" s="175" t="s">
        <v>144</v>
      </c>
      <c r="AF5" s="175" t="s">
        <v>145</v>
      </c>
      <c r="AG5" s="175" t="s">
        <v>146</v>
      </c>
      <c r="AH5" s="178"/>
      <c r="AI5" s="179"/>
      <c r="AJ5" s="179"/>
      <c r="AK5" s="179"/>
      <c r="AL5" s="179"/>
      <c r="AM5" s="178"/>
      <c r="AN5" s="180"/>
      <c r="AO5" s="178"/>
      <c r="AP5" s="180"/>
      <c r="AQ5" s="172" t="s">
        <v>0</v>
      </c>
      <c r="AR5" s="175" t="s">
        <v>1</v>
      </c>
      <c r="AS5" s="175" t="s">
        <v>144</v>
      </c>
      <c r="AT5" s="175" t="s">
        <v>145</v>
      </c>
      <c r="AU5" s="175" t="s">
        <v>146</v>
      </c>
      <c r="AV5" s="178"/>
      <c r="AW5" s="179"/>
      <c r="AX5" s="179"/>
      <c r="AY5" s="179"/>
      <c r="AZ5" s="179"/>
      <c r="BA5" s="178"/>
      <c r="BB5" s="180"/>
      <c r="BC5" s="178"/>
      <c r="BD5" s="180"/>
      <c r="BE5" s="172" t="s">
        <v>0</v>
      </c>
      <c r="BF5" s="175" t="s">
        <v>1</v>
      </c>
      <c r="BG5" s="175" t="s">
        <v>144</v>
      </c>
      <c r="BH5" s="175" t="s">
        <v>145</v>
      </c>
      <c r="BI5" s="175" t="s">
        <v>146</v>
      </c>
      <c r="BJ5" s="178"/>
      <c r="BK5" s="179"/>
      <c r="BL5" s="179"/>
      <c r="BM5" s="179"/>
      <c r="BN5" s="179"/>
      <c r="BO5" s="178"/>
      <c r="BP5" s="180"/>
      <c r="BQ5" s="178"/>
      <c r="BR5" s="180"/>
      <c r="BS5" s="172" t="s">
        <v>0</v>
      </c>
      <c r="BT5" s="175" t="s">
        <v>1</v>
      </c>
      <c r="BU5" s="175" t="s">
        <v>144</v>
      </c>
      <c r="BV5" s="175" t="s">
        <v>145</v>
      </c>
      <c r="BW5" s="175" t="s">
        <v>146</v>
      </c>
      <c r="BX5" s="178"/>
      <c r="BY5" s="179"/>
      <c r="BZ5" s="179"/>
      <c r="CA5" s="179"/>
      <c r="CB5" s="179"/>
      <c r="CC5" s="178"/>
      <c r="CD5" s="180"/>
      <c r="CE5" s="178"/>
      <c r="CF5" s="180"/>
    </row>
    <row r="6" spans="1:84" ht="12.75">
      <c r="A6" s="173"/>
      <c r="B6" s="176"/>
      <c r="C6" s="176"/>
      <c r="D6" s="176"/>
      <c r="E6" s="176"/>
      <c r="F6" s="178" t="s">
        <v>147</v>
      </c>
      <c r="G6" s="179"/>
      <c r="H6" s="179"/>
      <c r="I6" s="179"/>
      <c r="J6" s="179"/>
      <c r="K6" s="178" t="s">
        <v>148</v>
      </c>
      <c r="L6" s="180"/>
      <c r="M6" s="178" t="s">
        <v>149</v>
      </c>
      <c r="N6" s="180"/>
      <c r="O6" s="173"/>
      <c r="P6" s="176"/>
      <c r="Q6" s="176"/>
      <c r="R6" s="176"/>
      <c r="S6" s="176"/>
      <c r="T6" s="178" t="s">
        <v>147</v>
      </c>
      <c r="U6" s="179"/>
      <c r="V6" s="179"/>
      <c r="W6" s="179"/>
      <c r="X6" s="179"/>
      <c r="Y6" s="178" t="s">
        <v>148</v>
      </c>
      <c r="Z6" s="180"/>
      <c r="AA6" s="178" t="s">
        <v>149</v>
      </c>
      <c r="AB6" s="180"/>
      <c r="AC6" s="173"/>
      <c r="AD6" s="176"/>
      <c r="AE6" s="176"/>
      <c r="AF6" s="176"/>
      <c r="AG6" s="176"/>
      <c r="AH6" s="178" t="s">
        <v>147</v>
      </c>
      <c r="AI6" s="179"/>
      <c r="AJ6" s="179"/>
      <c r="AK6" s="179"/>
      <c r="AL6" s="179"/>
      <c r="AM6" s="178" t="s">
        <v>148</v>
      </c>
      <c r="AN6" s="180"/>
      <c r="AO6" s="178" t="s">
        <v>149</v>
      </c>
      <c r="AP6" s="180"/>
      <c r="AQ6" s="173"/>
      <c r="AR6" s="176"/>
      <c r="AS6" s="176"/>
      <c r="AT6" s="176"/>
      <c r="AU6" s="176"/>
      <c r="AV6" s="178" t="s">
        <v>147</v>
      </c>
      <c r="AW6" s="179"/>
      <c r="AX6" s="179"/>
      <c r="AY6" s="179"/>
      <c r="AZ6" s="179"/>
      <c r="BA6" s="178" t="s">
        <v>148</v>
      </c>
      <c r="BB6" s="180"/>
      <c r="BC6" s="178" t="s">
        <v>149</v>
      </c>
      <c r="BD6" s="180"/>
      <c r="BE6" s="173"/>
      <c r="BF6" s="176"/>
      <c r="BG6" s="176"/>
      <c r="BH6" s="176"/>
      <c r="BI6" s="176"/>
      <c r="BJ6" s="178" t="s">
        <v>147</v>
      </c>
      <c r="BK6" s="179"/>
      <c r="BL6" s="179"/>
      <c r="BM6" s="179"/>
      <c r="BN6" s="179"/>
      <c r="BO6" s="178" t="s">
        <v>148</v>
      </c>
      <c r="BP6" s="180"/>
      <c r="BQ6" s="178" t="s">
        <v>149</v>
      </c>
      <c r="BR6" s="180"/>
      <c r="BS6" s="173"/>
      <c r="BT6" s="176"/>
      <c r="BU6" s="176"/>
      <c r="BV6" s="176"/>
      <c r="BW6" s="176"/>
      <c r="BX6" s="178" t="s">
        <v>147</v>
      </c>
      <c r="BY6" s="179"/>
      <c r="BZ6" s="179"/>
      <c r="CA6" s="179"/>
      <c r="CB6" s="179"/>
      <c r="CC6" s="178" t="s">
        <v>148</v>
      </c>
      <c r="CD6" s="180"/>
      <c r="CE6" s="178" t="s">
        <v>149</v>
      </c>
      <c r="CF6" s="180"/>
    </row>
    <row r="7" spans="1:84" ht="14.25">
      <c r="A7" s="174"/>
      <c r="B7" s="177"/>
      <c r="C7" s="177"/>
      <c r="D7" s="177"/>
      <c r="E7" s="177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3" t="s">
        <v>150</v>
      </c>
      <c r="L7" s="62" t="s">
        <v>151</v>
      </c>
      <c r="M7" s="62" t="s">
        <v>150</v>
      </c>
      <c r="N7" s="62" t="s">
        <v>151</v>
      </c>
      <c r="O7" s="174"/>
      <c r="P7" s="177"/>
      <c r="Q7" s="177"/>
      <c r="R7" s="177"/>
      <c r="S7" s="177"/>
      <c r="T7" s="62">
        <v>1</v>
      </c>
      <c r="U7" s="62">
        <v>2</v>
      </c>
      <c r="V7" s="62">
        <v>3</v>
      </c>
      <c r="W7" s="62">
        <v>4</v>
      </c>
      <c r="X7" s="62">
        <v>5</v>
      </c>
      <c r="Y7" s="63" t="s">
        <v>150</v>
      </c>
      <c r="Z7" s="62" t="s">
        <v>151</v>
      </c>
      <c r="AA7" s="62" t="s">
        <v>150</v>
      </c>
      <c r="AB7" s="62" t="s">
        <v>151</v>
      </c>
      <c r="AC7" s="174"/>
      <c r="AD7" s="177"/>
      <c r="AE7" s="177"/>
      <c r="AF7" s="177"/>
      <c r="AG7" s="177"/>
      <c r="AH7" s="62">
        <v>1</v>
      </c>
      <c r="AI7" s="62">
        <v>2</v>
      </c>
      <c r="AJ7" s="62">
        <v>3</v>
      </c>
      <c r="AK7" s="62">
        <v>4</v>
      </c>
      <c r="AL7" s="62">
        <v>5</v>
      </c>
      <c r="AM7" s="63" t="s">
        <v>150</v>
      </c>
      <c r="AN7" s="62" t="s">
        <v>151</v>
      </c>
      <c r="AO7" s="62" t="s">
        <v>150</v>
      </c>
      <c r="AP7" s="62" t="s">
        <v>151</v>
      </c>
      <c r="AQ7" s="174"/>
      <c r="AR7" s="177"/>
      <c r="AS7" s="177"/>
      <c r="AT7" s="177"/>
      <c r="AU7" s="177"/>
      <c r="AV7" s="62">
        <v>1</v>
      </c>
      <c r="AW7" s="62">
        <v>2</v>
      </c>
      <c r="AX7" s="62">
        <v>3</v>
      </c>
      <c r="AY7" s="62">
        <v>4</v>
      </c>
      <c r="AZ7" s="62">
        <v>5</v>
      </c>
      <c r="BA7" s="63" t="s">
        <v>150</v>
      </c>
      <c r="BB7" s="62" t="s">
        <v>151</v>
      </c>
      <c r="BC7" s="62" t="s">
        <v>150</v>
      </c>
      <c r="BD7" s="62" t="s">
        <v>151</v>
      </c>
      <c r="BE7" s="174"/>
      <c r="BF7" s="177"/>
      <c r="BG7" s="177"/>
      <c r="BH7" s="177"/>
      <c r="BI7" s="177"/>
      <c r="BJ7" s="62">
        <v>1</v>
      </c>
      <c r="BK7" s="62">
        <v>2</v>
      </c>
      <c r="BL7" s="62">
        <v>3</v>
      </c>
      <c r="BM7" s="62">
        <v>4</v>
      </c>
      <c r="BN7" s="62">
        <v>5</v>
      </c>
      <c r="BO7" s="63" t="s">
        <v>150</v>
      </c>
      <c r="BP7" s="62" t="s">
        <v>151</v>
      </c>
      <c r="BQ7" s="62" t="s">
        <v>150</v>
      </c>
      <c r="BR7" s="62" t="s">
        <v>151</v>
      </c>
      <c r="BS7" s="174"/>
      <c r="BT7" s="177"/>
      <c r="BU7" s="177"/>
      <c r="BV7" s="177"/>
      <c r="BW7" s="177"/>
      <c r="BX7" s="62">
        <v>1</v>
      </c>
      <c r="BY7" s="62">
        <v>2</v>
      </c>
      <c r="BZ7" s="62">
        <v>3</v>
      </c>
      <c r="CA7" s="62">
        <v>4</v>
      </c>
      <c r="CB7" s="62">
        <v>5</v>
      </c>
      <c r="CC7" s="63" t="s">
        <v>150</v>
      </c>
      <c r="CD7" s="62" t="s">
        <v>151</v>
      </c>
      <c r="CE7" s="62" t="s">
        <v>150</v>
      </c>
      <c r="CF7" s="62" t="s">
        <v>151</v>
      </c>
    </row>
    <row r="8" spans="1:84" ht="15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67">
        <v>6</v>
      </c>
      <c r="G8" s="67">
        <v>7</v>
      </c>
      <c r="H8" s="67"/>
      <c r="I8" s="67"/>
      <c r="J8" s="67"/>
      <c r="K8" s="68">
        <v>5</v>
      </c>
      <c r="L8" s="67"/>
      <c r="M8" s="73">
        <f>ROUND((SUM(F8:J8)/2*0.3+K8*0.7),0)</f>
        <v>5</v>
      </c>
      <c r="N8" s="67"/>
      <c r="O8" s="24">
        <v>1</v>
      </c>
      <c r="P8" s="58" t="s">
        <v>43</v>
      </c>
      <c r="Q8" s="55" t="s">
        <v>44</v>
      </c>
      <c r="R8" s="56" t="s">
        <v>37</v>
      </c>
      <c r="S8" s="57" t="s">
        <v>108</v>
      </c>
      <c r="T8" s="67">
        <v>6</v>
      </c>
      <c r="U8" s="67">
        <v>5</v>
      </c>
      <c r="V8" s="67">
        <v>6</v>
      </c>
      <c r="W8" s="67"/>
      <c r="X8" s="67"/>
      <c r="Y8" s="68">
        <v>6</v>
      </c>
      <c r="Z8" s="67"/>
      <c r="AA8" s="73">
        <f>ROUND((SUM(T8:X8)/3*0.3+Y8*0.7),0)</f>
        <v>6</v>
      </c>
      <c r="AB8" s="67"/>
      <c r="AC8" s="24">
        <v>1</v>
      </c>
      <c r="AD8" s="58" t="s">
        <v>43</v>
      </c>
      <c r="AE8" s="55" t="s">
        <v>44</v>
      </c>
      <c r="AF8" s="56" t="s">
        <v>37</v>
      </c>
      <c r="AG8" s="57" t="s">
        <v>108</v>
      </c>
      <c r="AH8" s="67">
        <v>7</v>
      </c>
      <c r="AI8" s="67">
        <v>7</v>
      </c>
      <c r="AJ8" s="67">
        <v>7</v>
      </c>
      <c r="AK8" s="67"/>
      <c r="AL8" s="67"/>
      <c r="AM8" s="68">
        <v>8</v>
      </c>
      <c r="AN8" s="67"/>
      <c r="AO8" s="73">
        <f>ROUND((SUM(AH8:AL8)/3*0.3+AM8*0.7),0)</f>
        <v>8</v>
      </c>
      <c r="AP8" s="67"/>
      <c r="AQ8" s="24">
        <v>1</v>
      </c>
      <c r="AR8" s="58" t="s">
        <v>43</v>
      </c>
      <c r="AS8" s="55" t="s">
        <v>44</v>
      </c>
      <c r="AT8" s="56" t="s">
        <v>37</v>
      </c>
      <c r="AU8" s="57" t="s">
        <v>108</v>
      </c>
      <c r="AV8" s="67">
        <v>6</v>
      </c>
      <c r="AW8" s="67"/>
      <c r="AX8" s="67"/>
      <c r="AY8" s="67"/>
      <c r="AZ8" s="67"/>
      <c r="BA8" s="68">
        <v>6</v>
      </c>
      <c r="BB8" s="67"/>
      <c r="BC8" s="73">
        <f>ROUND((SUM(AV8:AZ8)/1*0.3+BA8*0.7),0)</f>
        <v>6</v>
      </c>
      <c r="BD8" s="67"/>
      <c r="BE8" s="24">
        <v>1</v>
      </c>
      <c r="BF8" s="58" t="s">
        <v>43</v>
      </c>
      <c r="BG8" s="55" t="s">
        <v>44</v>
      </c>
      <c r="BH8" s="56" t="s">
        <v>37</v>
      </c>
      <c r="BI8" s="57" t="s">
        <v>108</v>
      </c>
      <c r="BJ8" s="67">
        <v>6</v>
      </c>
      <c r="BK8" s="67">
        <v>7</v>
      </c>
      <c r="BL8" s="67"/>
      <c r="BM8" s="67"/>
      <c r="BN8" s="67"/>
      <c r="BO8" s="68">
        <v>8</v>
      </c>
      <c r="BP8" s="67"/>
      <c r="BQ8" s="73">
        <f>ROUND((SUM(BJ8:BN8)/2*0.3+BO8*0.7),0)</f>
        <v>8</v>
      </c>
      <c r="BR8" s="67"/>
      <c r="BS8" s="24">
        <v>1</v>
      </c>
      <c r="BT8" s="58" t="s">
        <v>43</v>
      </c>
      <c r="BU8" s="55" t="s">
        <v>44</v>
      </c>
      <c r="BV8" s="56" t="s">
        <v>37</v>
      </c>
      <c r="BW8" s="57" t="s">
        <v>108</v>
      </c>
      <c r="BX8" s="67">
        <v>6</v>
      </c>
      <c r="BY8" s="67">
        <v>6</v>
      </c>
      <c r="BZ8" s="67">
        <v>6</v>
      </c>
      <c r="CA8" s="67"/>
      <c r="CB8" s="67"/>
      <c r="CC8" s="68">
        <v>5</v>
      </c>
      <c r="CD8" s="67"/>
      <c r="CE8" s="73">
        <f>ROUND((SUM(BX8:CB8)/3*0.3+CC8*0.7),0)</f>
        <v>5</v>
      </c>
      <c r="CF8" s="67"/>
    </row>
    <row r="9" spans="1:84" ht="15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67">
        <v>7</v>
      </c>
      <c r="G9" s="67">
        <v>7</v>
      </c>
      <c r="H9" s="67"/>
      <c r="I9" s="67"/>
      <c r="J9" s="67"/>
      <c r="K9" s="68">
        <v>5</v>
      </c>
      <c r="L9" s="67"/>
      <c r="M9" s="73">
        <f aca="true" t="shared" si="0" ref="M9:M30">ROUND((SUM(F9:J9)/2*0.3+K9*0.7),0)</f>
        <v>6</v>
      </c>
      <c r="N9" s="67"/>
      <c r="O9" s="24">
        <v>2</v>
      </c>
      <c r="P9" s="58" t="s">
        <v>45</v>
      </c>
      <c r="Q9" s="55" t="s">
        <v>46</v>
      </c>
      <c r="R9" s="56" t="s">
        <v>37</v>
      </c>
      <c r="S9" s="57" t="s">
        <v>109</v>
      </c>
      <c r="T9" s="67">
        <v>5</v>
      </c>
      <c r="U9" s="67">
        <v>6</v>
      </c>
      <c r="V9" s="67">
        <v>7</v>
      </c>
      <c r="W9" s="67"/>
      <c r="X9" s="67"/>
      <c r="Y9" s="68">
        <v>3</v>
      </c>
      <c r="Z9" s="67">
        <v>5</v>
      </c>
      <c r="AA9" s="73">
        <f aca="true" t="shared" si="1" ref="AA9:AA30">ROUND((SUM(T9:X9)/3*0.3+Y9*0.7),0)</f>
        <v>4</v>
      </c>
      <c r="AB9" s="73">
        <f>ROUND((SUM(T9:X9)/3*0.3+Z9*0.7),0)</f>
        <v>5</v>
      </c>
      <c r="AC9" s="24">
        <v>2</v>
      </c>
      <c r="AD9" s="58" t="s">
        <v>45</v>
      </c>
      <c r="AE9" s="55" t="s">
        <v>46</v>
      </c>
      <c r="AF9" s="56" t="s">
        <v>37</v>
      </c>
      <c r="AG9" s="57" t="s">
        <v>109</v>
      </c>
      <c r="AH9" s="67">
        <v>7</v>
      </c>
      <c r="AI9" s="67">
        <v>7</v>
      </c>
      <c r="AJ9" s="67">
        <v>7</v>
      </c>
      <c r="AK9" s="67"/>
      <c r="AL9" s="67"/>
      <c r="AM9" s="68">
        <v>5</v>
      </c>
      <c r="AN9" s="67"/>
      <c r="AO9" s="73">
        <f aca="true" t="shared" si="2" ref="AO9:AO30">ROUND((SUM(AH9:AL9)/3*0.3+AM9*0.7),0)</f>
        <v>6</v>
      </c>
      <c r="AP9" s="67"/>
      <c r="AQ9" s="24">
        <v>2</v>
      </c>
      <c r="AR9" s="58" t="s">
        <v>45</v>
      </c>
      <c r="AS9" s="55" t="s">
        <v>46</v>
      </c>
      <c r="AT9" s="56" t="s">
        <v>37</v>
      </c>
      <c r="AU9" s="57" t="s">
        <v>109</v>
      </c>
      <c r="AV9" s="67">
        <v>8</v>
      </c>
      <c r="AW9" s="67"/>
      <c r="AX9" s="67"/>
      <c r="AY9" s="67"/>
      <c r="AZ9" s="67"/>
      <c r="BA9" s="68">
        <v>4</v>
      </c>
      <c r="BB9" s="67"/>
      <c r="BC9" s="73">
        <f aca="true" t="shared" si="3" ref="BC9:BC30">ROUND((SUM(AV9:AZ9)/1*0.3+BA9*0.7),0)</f>
        <v>5</v>
      </c>
      <c r="BD9" s="67"/>
      <c r="BE9" s="24">
        <v>2</v>
      </c>
      <c r="BF9" s="58" t="s">
        <v>45</v>
      </c>
      <c r="BG9" s="55" t="s">
        <v>46</v>
      </c>
      <c r="BH9" s="56" t="s">
        <v>37</v>
      </c>
      <c r="BI9" s="57" t="s">
        <v>109</v>
      </c>
      <c r="BJ9" s="67">
        <v>7</v>
      </c>
      <c r="BK9" s="67">
        <v>7</v>
      </c>
      <c r="BL9" s="67"/>
      <c r="BM9" s="67"/>
      <c r="BN9" s="67"/>
      <c r="BO9" s="68">
        <v>4</v>
      </c>
      <c r="BP9" s="67"/>
      <c r="BQ9" s="73">
        <f aca="true" t="shared" si="4" ref="BQ9:BQ30">ROUND((SUM(BJ9:BN9)/2*0.3+BO9*0.7),0)</f>
        <v>5</v>
      </c>
      <c r="BR9" s="67"/>
      <c r="BS9" s="24">
        <v>2</v>
      </c>
      <c r="BT9" s="58" t="s">
        <v>45</v>
      </c>
      <c r="BU9" s="55" t="s">
        <v>46</v>
      </c>
      <c r="BV9" s="56" t="s">
        <v>37</v>
      </c>
      <c r="BW9" s="57" t="s">
        <v>109</v>
      </c>
      <c r="BX9" s="67">
        <v>5</v>
      </c>
      <c r="BY9" s="67">
        <v>6</v>
      </c>
      <c r="BZ9" s="67">
        <v>5</v>
      </c>
      <c r="CA9" s="67"/>
      <c r="CB9" s="67"/>
      <c r="CC9" s="68">
        <v>7</v>
      </c>
      <c r="CD9" s="67"/>
      <c r="CE9" s="73">
        <f aca="true" t="shared" si="5" ref="CE9:CE30">ROUND((SUM(BX9:CB9)/3*0.3+CC9*0.7),0)</f>
        <v>7</v>
      </c>
      <c r="CF9" s="67"/>
    </row>
    <row r="10" spans="1:84" ht="15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67">
        <v>6</v>
      </c>
      <c r="G10" s="67">
        <v>7</v>
      </c>
      <c r="H10" s="67"/>
      <c r="I10" s="67"/>
      <c r="J10" s="67"/>
      <c r="K10" s="68">
        <v>8</v>
      </c>
      <c r="L10" s="67"/>
      <c r="M10" s="73">
        <f t="shared" si="0"/>
        <v>8</v>
      </c>
      <c r="N10" s="67"/>
      <c r="O10" s="24">
        <v>3</v>
      </c>
      <c r="P10" s="58" t="s">
        <v>47</v>
      </c>
      <c r="Q10" s="55" t="s">
        <v>48</v>
      </c>
      <c r="R10" s="56" t="s">
        <v>37</v>
      </c>
      <c r="S10" s="57" t="s">
        <v>110</v>
      </c>
      <c r="T10" s="67">
        <v>6</v>
      </c>
      <c r="U10" s="67">
        <v>7</v>
      </c>
      <c r="V10" s="67">
        <v>5</v>
      </c>
      <c r="W10" s="67"/>
      <c r="X10" s="67"/>
      <c r="Y10" s="68">
        <v>6</v>
      </c>
      <c r="Z10" s="67"/>
      <c r="AA10" s="73">
        <f t="shared" si="1"/>
        <v>6</v>
      </c>
      <c r="AB10" s="67"/>
      <c r="AC10" s="24">
        <v>3</v>
      </c>
      <c r="AD10" s="58" t="s">
        <v>47</v>
      </c>
      <c r="AE10" s="55" t="s">
        <v>48</v>
      </c>
      <c r="AF10" s="56" t="s">
        <v>37</v>
      </c>
      <c r="AG10" s="57" t="s">
        <v>110</v>
      </c>
      <c r="AH10" s="67">
        <v>7</v>
      </c>
      <c r="AI10" s="67">
        <v>8</v>
      </c>
      <c r="AJ10" s="67">
        <v>6</v>
      </c>
      <c r="AK10" s="67"/>
      <c r="AL10" s="67"/>
      <c r="AM10" s="68">
        <v>7</v>
      </c>
      <c r="AN10" s="67"/>
      <c r="AO10" s="73">
        <f t="shared" si="2"/>
        <v>7</v>
      </c>
      <c r="AP10" s="67"/>
      <c r="AQ10" s="24">
        <v>3</v>
      </c>
      <c r="AR10" s="58" t="s">
        <v>47</v>
      </c>
      <c r="AS10" s="55" t="s">
        <v>48</v>
      </c>
      <c r="AT10" s="56" t="s">
        <v>37</v>
      </c>
      <c r="AU10" s="57" t="s">
        <v>110</v>
      </c>
      <c r="AV10" s="67">
        <v>5</v>
      </c>
      <c r="AW10" s="67"/>
      <c r="AX10" s="67"/>
      <c r="AY10" s="67"/>
      <c r="AZ10" s="67"/>
      <c r="BA10" s="68">
        <v>8</v>
      </c>
      <c r="BB10" s="67"/>
      <c r="BC10" s="73">
        <f t="shared" si="3"/>
        <v>7</v>
      </c>
      <c r="BD10" s="67"/>
      <c r="BE10" s="24">
        <v>3</v>
      </c>
      <c r="BF10" s="58" t="s">
        <v>47</v>
      </c>
      <c r="BG10" s="55" t="s">
        <v>48</v>
      </c>
      <c r="BH10" s="56" t="s">
        <v>37</v>
      </c>
      <c r="BI10" s="57" t="s">
        <v>110</v>
      </c>
      <c r="BJ10" s="67">
        <v>7</v>
      </c>
      <c r="BK10" s="67">
        <v>7</v>
      </c>
      <c r="BL10" s="67"/>
      <c r="BM10" s="67"/>
      <c r="BN10" s="67"/>
      <c r="BO10" s="68">
        <v>8</v>
      </c>
      <c r="BP10" s="67"/>
      <c r="BQ10" s="73">
        <f t="shared" si="4"/>
        <v>8</v>
      </c>
      <c r="BR10" s="67"/>
      <c r="BS10" s="24">
        <v>3</v>
      </c>
      <c r="BT10" s="58" t="s">
        <v>47</v>
      </c>
      <c r="BU10" s="55" t="s">
        <v>48</v>
      </c>
      <c r="BV10" s="56" t="s">
        <v>37</v>
      </c>
      <c r="BW10" s="57" t="s">
        <v>110</v>
      </c>
      <c r="BX10" s="67">
        <v>7</v>
      </c>
      <c r="BY10" s="67">
        <v>6</v>
      </c>
      <c r="BZ10" s="67">
        <v>7</v>
      </c>
      <c r="CA10" s="67"/>
      <c r="CB10" s="67"/>
      <c r="CC10" s="68">
        <v>6</v>
      </c>
      <c r="CD10" s="67"/>
      <c r="CE10" s="73">
        <f t="shared" si="5"/>
        <v>6</v>
      </c>
      <c r="CF10" s="67"/>
    </row>
    <row r="11" spans="1:84" ht="15">
      <c r="A11" s="24">
        <v>4</v>
      </c>
      <c r="B11" s="58" t="s">
        <v>50</v>
      </c>
      <c r="C11" s="55" t="s">
        <v>35</v>
      </c>
      <c r="D11" s="56" t="s">
        <v>38</v>
      </c>
      <c r="E11" s="57" t="s">
        <v>112</v>
      </c>
      <c r="F11" s="67">
        <v>6</v>
      </c>
      <c r="G11" s="67">
        <v>6</v>
      </c>
      <c r="H11" s="67"/>
      <c r="I11" s="67"/>
      <c r="J11" s="67"/>
      <c r="K11" s="68">
        <v>5</v>
      </c>
      <c r="L11" s="67"/>
      <c r="M11" s="73">
        <f t="shared" si="0"/>
        <v>5</v>
      </c>
      <c r="N11" s="67"/>
      <c r="O11" s="24">
        <v>4</v>
      </c>
      <c r="P11" s="58" t="s">
        <v>50</v>
      </c>
      <c r="Q11" s="55" t="s">
        <v>35</v>
      </c>
      <c r="R11" s="56" t="s">
        <v>38</v>
      </c>
      <c r="S11" s="57" t="s">
        <v>112</v>
      </c>
      <c r="T11" s="67">
        <v>6</v>
      </c>
      <c r="U11" s="67">
        <v>6</v>
      </c>
      <c r="V11" s="67">
        <v>5</v>
      </c>
      <c r="W11" s="67"/>
      <c r="X11" s="67"/>
      <c r="Y11" s="68">
        <v>3</v>
      </c>
      <c r="Z11" s="67">
        <v>5</v>
      </c>
      <c r="AA11" s="73">
        <f t="shared" si="1"/>
        <v>4</v>
      </c>
      <c r="AB11" s="73">
        <f>ROUND((SUM(T11:X11)/3*0.3+Z11*0.7),0)</f>
        <v>5</v>
      </c>
      <c r="AC11" s="24">
        <v>4</v>
      </c>
      <c r="AD11" s="58" t="s">
        <v>50</v>
      </c>
      <c r="AE11" s="55" t="s">
        <v>35</v>
      </c>
      <c r="AF11" s="56" t="s">
        <v>38</v>
      </c>
      <c r="AG11" s="57" t="s">
        <v>112</v>
      </c>
      <c r="AH11" s="67">
        <v>7</v>
      </c>
      <c r="AI11" s="67">
        <v>7</v>
      </c>
      <c r="AJ11" s="67">
        <v>7</v>
      </c>
      <c r="AK11" s="67"/>
      <c r="AL11" s="67"/>
      <c r="AM11" s="68">
        <v>4</v>
      </c>
      <c r="AN11" s="67"/>
      <c r="AO11" s="73">
        <f t="shared" si="2"/>
        <v>5</v>
      </c>
      <c r="AP11" s="67"/>
      <c r="AQ11" s="24">
        <v>4</v>
      </c>
      <c r="AR11" s="58" t="s">
        <v>50</v>
      </c>
      <c r="AS11" s="55" t="s">
        <v>35</v>
      </c>
      <c r="AT11" s="56" t="s">
        <v>38</v>
      </c>
      <c r="AU11" s="57" t="s">
        <v>112</v>
      </c>
      <c r="AV11" s="67">
        <v>7</v>
      </c>
      <c r="AW11" s="67"/>
      <c r="AX11" s="67"/>
      <c r="AY11" s="67"/>
      <c r="AZ11" s="67"/>
      <c r="BA11" s="68">
        <v>2</v>
      </c>
      <c r="BB11" s="67">
        <v>4</v>
      </c>
      <c r="BC11" s="73">
        <f t="shared" si="3"/>
        <v>4</v>
      </c>
      <c r="BD11" s="73">
        <f>ROUND((SUM(AV11:AZ11)/1*0.3+BB11*0.7),0)</f>
        <v>5</v>
      </c>
      <c r="BE11" s="24">
        <v>4</v>
      </c>
      <c r="BF11" s="58" t="s">
        <v>50</v>
      </c>
      <c r="BG11" s="55" t="s">
        <v>35</v>
      </c>
      <c r="BH11" s="56" t="s">
        <v>38</v>
      </c>
      <c r="BI11" s="57" t="s">
        <v>112</v>
      </c>
      <c r="BJ11" s="67">
        <v>7</v>
      </c>
      <c r="BK11" s="67">
        <v>7</v>
      </c>
      <c r="BL11" s="67"/>
      <c r="BM11" s="67"/>
      <c r="BN11" s="67"/>
      <c r="BO11" s="68">
        <v>5</v>
      </c>
      <c r="BP11" s="67"/>
      <c r="BQ11" s="73">
        <f t="shared" si="4"/>
        <v>6</v>
      </c>
      <c r="BR11" s="67"/>
      <c r="BS11" s="24">
        <v>4</v>
      </c>
      <c r="BT11" s="58" t="s">
        <v>50</v>
      </c>
      <c r="BU11" s="55" t="s">
        <v>35</v>
      </c>
      <c r="BV11" s="56" t="s">
        <v>38</v>
      </c>
      <c r="BW11" s="57" t="s">
        <v>112</v>
      </c>
      <c r="BX11" s="67">
        <v>7</v>
      </c>
      <c r="BY11" s="67">
        <v>6</v>
      </c>
      <c r="BZ11" s="67">
        <v>7</v>
      </c>
      <c r="CA11" s="67"/>
      <c r="CB11" s="67"/>
      <c r="CC11" s="68">
        <v>6</v>
      </c>
      <c r="CD11" s="67"/>
      <c r="CE11" s="73">
        <f t="shared" si="5"/>
        <v>6</v>
      </c>
      <c r="CF11" s="67"/>
    </row>
    <row r="12" spans="1:84" ht="15">
      <c r="A12" s="24">
        <v>5</v>
      </c>
      <c r="B12" s="58" t="s">
        <v>51</v>
      </c>
      <c r="C12" s="55" t="s">
        <v>52</v>
      </c>
      <c r="D12" s="56" t="s">
        <v>53</v>
      </c>
      <c r="E12" s="57" t="s">
        <v>113</v>
      </c>
      <c r="F12" s="67">
        <v>7</v>
      </c>
      <c r="G12" s="67">
        <v>7</v>
      </c>
      <c r="H12" s="67"/>
      <c r="I12" s="67"/>
      <c r="J12" s="67"/>
      <c r="K12" s="68">
        <v>7</v>
      </c>
      <c r="L12" s="67"/>
      <c r="M12" s="73">
        <f t="shared" si="0"/>
        <v>7</v>
      </c>
      <c r="N12" s="67"/>
      <c r="O12" s="24">
        <v>5</v>
      </c>
      <c r="P12" s="58" t="s">
        <v>51</v>
      </c>
      <c r="Q12" s="55" t="s">
        <v>52</v>
      </c>
      <c r="R12" s="56" t="s">
        <v>53</v>
      </c>
      <c r="S12" s="57" t="s">
        <v>113</v>
      </c>
      <c r="T12" s="67">
        <v>7</v>
      </c>
      <c r="U12" s="67">
        <v>6</v>
      </c>
      <c r="V12" s="67">
        <v>6</v>
      </c>
      <c r="W12" s="67"/>
      <c r="X12" s="67"/>
      <c r="Y12" s="68">
        <v>4</v>
      </c>
      <c r="Z12" s="67"/>
      <c r="AA12" s="73">
        <f t="shared" si="1"/>
        <v>5</v>
      </c>
      <c r="AB12" s="67"/>
      <c r="AC12" s="24">
        <v>5</v>
      </c>
      <c r="AD12" s="58" t="s">
        <v>51</v>
      </c>
      <c r="AE12" s="55" t="s">
        <v>52</v>
      </c>
      <c r="AF12" s="56" t="s">
        <v>53</v>
      </c>
      <c r="AG12" s="57" t="s">
        <v>113</v>
      </c>
      <c r="AH12" s="67">
        <v>7</v>
      </c>
      <c r="AI12" s="67">
        <v>7</v>
      </c>
      <c r="AJ12" s="67">
        <v>7</v>
      </c>
      <c r="AK12" s="67"/>
      <c r="AL12" s="67"/>
      <c r="AM12" s="68">
        <v>6</v>
      </c>
      <c r="AN12" s="67"/>
      <c r="AO12" s="73">
        <f t="shared" si="2"/>
        <v>6</v>
      </c>
      <c r="AP12" s="67"/>
      <c r="AQ12" s="24">
        <v>5</v>
      </c>
      <c r="AR12" s="58" t="s">
        <v>51</v>
      </c>
      <c r="AS12" s="55" t="s">
        <v>52</v>
      </c>
      <c r="AT12" s="56" t="s">
        <v>53</v>
      </c>
      <c r="AU12" s="57" t="s">
        <v>113</v>
      </c>
      <c r="AV12" s="67">
        <v>8</v>
      </c>
      <c r="AW12" s="67"/>
      <c r="AX12" s="67"/>
      <c r="AY12" s="67"/>
      <c r="AZ12" s="67"/>
      <c r="BA12" s="68">
        <v>5</v>
      </c>
      <c r="BB12" s="67"/>
      <c r="BC12" s="73">
        <f t="shared" si="3"/>
        <v>6</v>
      </c>
      <c r="BD12" s="67"/>
      <c r="BE12" s="24">
        <v>5</v>
      </c>
      <c r="BF12" s="58" t="s">
        <v>51</v>
      </c>
      <c r="BG12" s="55" t="s">
        <v>52</v>
      </c>
      <c r="BH12" s="56" t="s">
        <v>53</v>
      </c>
      <c r="BI12" s="57" t="s">
        <v>113</v>
      </c>
      <c r="BJ12" s="67">
        <v>7</v>
      </c>
      <c r="BK12" s="67">
        <v>7</v>
      </c>
      <c r="BL12" s="67"/>
      <c r="BM12" s="67"/>
      <c r="BN12" s="67"/>
      <c r="BO12" s="68">
        <v>8</v>
      </c>
      <c r="BP12" s="67"/>
      <c r="BQ12" s="73">
        <f t="shared" si="4"/>
        <v>8</v>
      </c>
      <c r="BR12" s="67"/>
      <c r="BS12" s="24">
        <v>5</v>
      </c>
      <c r="BT12" s="58" t="s">
        <v>51</v>
      </c>
      <c r="BU12" s="55" t="s">
        <v>52</v>
      </c>
      <c r="BV12" s="56" t="s">
        <v>53</v>
      </c>
      <c r="BW12" s="57" t="s">
        <v>113</v>
      </c>
      <c r="BX12" s="67">
        <v>8</v>
      </c>
      <c r="BY12" s="67">
        <v>8</v>
      </c>
      <c r="BZ12" s="67">
        <v>8</v>
      </c>
      <c r="CA12" s="67"/>
      <c r="CB12" s="67"/>
      <c r="CC12" s="68">
        <v>8</v>
      </c>
      <c r="CD12" s="67"/>
      <c r="CE12" s="73">
        <f t="shared" si="5"/>
        <v>8</v>
      </c>
      <c r="CF12" s="67"/>
    </row>
    <row r="13" spans="1:84" ht="15">
      <c r="A13" s="24">
        <v>6</v>
      </c>
      <c r="B13" s="58" t="s">
        <v>54</v>
      </c>
      <c r="C13" s="55" t="s">
        <v>34</v>
      </c>
      <c r="D13" s="56" t="s">
        <v>55</v>
      </c>
      <c r="E13" s="57" t="s">
        <v>114</v>
      </c>
      <c r="F13" s="67">
        <v>7</v>
      </c>
      <c r="G13" s="67">
        <v>7</v>
      </c>
      <c r="H13" s="67"/>
      <c r="I13" s="67"/>
      <c r="J13" s="67"/>
      <c r="K13" s="68">
        <v>3</v>
      </c>
      <c r="L13" s="67">
        <v>5</v>
      </c>
      <c r="M13" s="73">
        <f t="shared" si="0"/>
        <v>4</v>
      </c>
      <c r="N13" s="73">
        <f>ROUND((SUM(F13:J13)/2*0.3+L13*0.7),0)</f>
        <v>6</v>
      </c>
      <c r="O13" s="24">
        <v>6</v>
      </c>
      <c r="P13" s="58" t="s">
        <v>54</v>
      </c>
      <c r="Q13" s="55" t="s">
        <v>34</v>
      </c>
      <c r="R13" s="56" t="s">
        <v>55</v>
      </c>
      <c r="S13" s="57" t="s">
        <v>114</v>
      </c>
      <c r="T13" s="67">
        <v>6</v>
      </c>
      <c r="U13" s="67">
        <v>7</v>
      </c>
      <c r="V13" s="67">
        <v>5</v>
      </c>
      <c r="W13" s="67"/>
      <c r="X13" s="67"/>
      <c r="Y13" s="68">
        <v>3</v>
      </c>
      <c r="Z13" s="67">
        <v>7</v>
      </c>
      <c r="AA13" s="73">
        <f t="shared" si="1"/>
        <v>4</v>
      </c>
      <c r="AB13" s="73">
        <f>ROUND((SUM(T13:X13)/3*0.3+Z13*0.7),0)</f>
        <v>7</v>
      </c>
      <c r="AC13" s="24">
        <v>6</v>
      </c>
      <c r="AD13" s="58" t="s">
        <v>54</v>
      </c>
      <c r="AE13" s="55" t="s">
        <v>34</v>
      </c>
      <c r="AF13" s="56" t="s">
        <v>55</v>
      </c>
      <c r="AG13" s="57" t="s">
        <v>114</v>
      </c>
      <c r="AH13" s="67">
        <v>7</v>
      </c>
      <c r="AI13" s="67">
        <v>7</v>
      </c>
      <c r="AJ13" s="67">
        <v>7</v>
      </c>
      <c r="AK13" s="67"/>
      <c r="AL13" s="67"/>
      <c r="AM13" s="68">
        <v>7</v>
      </c>
      <c r="AN13" s="67"/>
      <c r="AO13" s="73">
        <f t="shared" si="2"/>
        <v>7</v>
      </c>
      <c r="AP13" s="67"/>
      <c r="AQ13" s="24">
        <v>6</v>
      </c>
      <c r="AR13" s="58" t="s">
        <v>54</v>
      </c>
      <c r="AS13" s="55" t="s">
        <v>34</v>
      </c>
      <c r="AT13" s="56" t="s">
        <v>55</v>
      </c>
      <c r="AU13" s="57" t="s">
        <v>114</v>
      </c>
      <c r="AV13" s="67">
        <v>7</v>
      </c>
      <c r="AW13" s="67"/>
      <c r="AX13" s="67"/>
      <c r="AY13" s="67"/>
      <c r="AZ13" s="67"/>
      <c r="BA13" s="68">
        <v>5</v>
      </c>
      <c r="BB13" s="67"/>
      <c r="BC13" s="73">
        <f t="shared" si="3"/>
        <v>6</v>
      </c>
      <c r="BD13" s="67"/>
      <c r="BE13" s="24">
        <v>6</v>
      </c>
      <c r="BF13" s="58" t="s">
        <v>54</v>
      </c>
      <c r="BG13" s="55" t="s">
        <v>34</v>
      </c>
      <c r="BH13" s="56" t="s">
        <v>55</v>
      </c>
      <c r="BI13" s="57" t="s">
        <v>114</v>
      </c>
      <c r="BJ13" s="67">
        <v>7</v>
      </c>
      <c r="BK13" s="67">
        <v>7</v>
      </c>
      <c r="BL13" s="67"/>
      <c r="BM13" s="67"/>
      <c r="BN13" s="67"/>
      <c r="BO13" s="68">
        <v>5</v>
      </c>
      <c r="BP13" s="67"/>
      <c r="BQ13" s="73">
        <f t="shared" si="4"/>
        <v>6</v>
      </c>
      <c r="BR13" s="67"/>
      <c r="BS13" s="24">
        <v>6</v>
      </c>
      <c r="BT13" s="58" t="s">
        <v>54</v>
      </c>
      <c r="BU13" s="55" t="s">
        <v>34</v>
      </c>
      <c r="BV13" s="56" t="s">
        <v>55</v>
      </c>
      <c r="BW13" s="57" t="s">
        <v>114</v>
      </c>
      <c r="BX13" s="67">
        <v>6</v>
      </c>
      <c r="BY13" s="67">
        <v>5</v>
      </c>
      <c r="BZ13" s="67">
        <v>5</v>
      </c>
      <c r="CA13" s="67"/>
      <c r="CB13" s="67"/>
      <c r="CC13" s="68">
        <v>5</v>
      </c>
      <c r="CD13" s="67"/>
      <c r="CE13" s="73">
        <f t="shared" si="5"/>
        <v>5</v>
      </c>
      <c r="CF13" s="67"/>
    </row>
    <row r="14" spans="1:84" ht="15">
      <c r="A14" s="24">
        <v>7</v>
      </c>
      <c r="B14" s="58" t="s">
        <v>56</v>
      </c>
      <c r="C14" s="55" t="s">
        <v>57</v>
      </c>
      <c r="D14" s="56" t="s">
        <v>58</v>
      </c>
      <c r="E14" s="57" t="s">
        <v>115</v>
      </c>
      <c r="F14" s="67">
        <v>7</v>
      </c>
      <c r="G14" s="67">
        <v>7</v>
      </c>
      <c r="H14" s="67"/>
      <c r="I14" s="67"/>
      <c r="J14" s="67"/>
      <c r="K14" s="68">
        <v>8</v>
      </c>
      <c r="L14" s="67"/>
      <c r="M14" s="73">
        <f t="shared" si="0"/>
        <v>8</v>
      </c>
      <c r="N14" s="67"/>
      <c r="O14" s="24">
        <v>7</v>
      </c>
      <c r="P14" s="58" t="s">
        <v>56</v>
      </c>
      <c r="Q14" s="55" t="s">
        <v>57</v>
      </c>
      <c r="R14" s="56" t="s">
        <v>58</v>
      </c>
      <c r="S14" s="57" t="s">
        <v>115</v>
      </c>
      <c r="T14" s="67">
        <v>6</v>
      </c>
      <c r="U14" s="67">
        <v>6</v>
      </c>
      <c r="V14" s="67">
        <v>6</v>
      </c>
      <c r="W14" s="67"/>
      <c r="X14" s="67"/>
      <c r="Y14" s="68">
        <v>3</v>
      </c>
      <c r="Z14" s="67">
        <v>6</v>
      </c>
      <c r="AA14" s="73">
        <f t="shared" si="1"/>
        <v>4</v>
      </c>
      <c r="AB14" s="73">
        <f>ROUND((SUM(T14:X14)/3*0.3+Z14*0.7),0)</f>
        <v>6</v>
      </c>
      <c r="AC14" s="24">
        <v>7</v>
      </c>
      <c r="AD14" s="58" t="s">
        <v>56</v>
      </c>
      <c r="AE14" s="55" t="s">
        <v>57</v>
      </c>
      <c r="AF14" s="56" t="s">
        <v>58</v>
      </c>
      <c r="AG14" s="57" t="s">
        <v>115</v>
      </c>
      <c r="AH14" s="67">
        <v>7</v>
      </c>
      <c r="AI14" s="67">
        <v>7</v>
      </c>
      <c r="AJ14" s="67">
        <v>7</v>
      </c>
      <c r="AK14" s="67"/>
      <c r="AL14" s="67"/>
      <c r="AM14" s="68">
        <v>4</v>
      </c>
      <c r="AN14" s="67"/>
      <c r="AO14" s="73">
        <f t="shared" si="2"/>
        <v>5</v>
      </c>
      <c r="AP14" s="67"/>
      <c r="AQ14" s="24">
        <v>7</v>
      </c>
      <c r="AR14" s="58" t="s">
        <v>56</v>
      </c>
      <c r="AS14" s="55" t="s">
        <v>57</v>
      </c>
      <c r="AT14" s="56" t="s">
        <v>58</v>
      </c>
      <c r="AU14" s="57" t="s">
        <v>115</v>
      </c>
      <c r="AV14" s="67">
        <v>7</v>
      </c>
      <c r="AW14" s="67"/>
      <c r="AX14" s="67"/>
      <c r="AY14" s="67"/>
      <c r="AZ14" s="67"/>
      <c r="BA14" s="68">
        <v>6</v>
      </c>
      <c r="BB14" s="67"/>
      <c r="BC14" s="73">
        <f t="shared" si="3"/>
        <v>6</v>
      </c>
      <c r="BD14" s="67"/>
      <c r="BE14" s="24">
        <v>7</v>
      </c>
      <c r="BF14" s="58" t="s">
        <v>56</v>
      </c>
      <c r="BG14" s="55" t="s">
        <v>57</v>
      </c>
      <c r="BH14" s="56" t="s">
        <v>58</v>
      </c>
      <c r="BI14" s="57" t="s">
        <v>115</v>
      </c>
      <c r="BJ14" s="67">
        <v>7</v>
      </c>
      <c r="BK14" s="67">
        <v>6</v>
      </c>
      <c r="BL14" s="67"/>
      <c r="BM14" s="67"/>
      <c r="BN14" s="67"/>
      <c r="BO14" s="68">
        <v>8</v>
      </c>
      <c r="BP14" s="67"/>
      <c r="BQ14" s="73">
        <f t="shared" si="4"/>
        <v>8</v>
      </c>
      <c r="BR14" s="67"/>
      <c r="BS14" s="24">
        <v>7</v>
      </c>
      <c r="BT14" s="58" t="s">
        <v>56</v>
      </c>
      <c r="BU14" s="55" t="s">
        <v>57</v>
      </c>
      <c r="BV14" s="56" t="s">
        <v>58</v>
      </c>
      <c r="BW14" s="57" t="s">
        <v>115</v>
      </c>
      <c r="BX14" s="67">
        <v>5</v>
      </c>
      <c r="BY14" s="67">
        <v>6</v>
      </c>
      <c r="BZ14" s="67">
        <v>5</v>
      </c>
      <c r="CA14" s="67"/>
      <c r="CB14" s="67"/>
      <c r="CC14" s="68">
        <v>7</v>
      </c>
      <c r="CD14" s="67"/>
      <c r="CE14" s="73">
        <f t="shared" si="5"/>
        <v>7</v>
      </c>
      <c r="CF14" s="67"/>
    </row>
    <row r="15" spans="1:84" ht="15">
      <c r="A15" s="24">
        <v>8</v>
      </c>
      <c r="B15" s="58" t="s">
        <v>59</v>
      </c>
      <c r="C15" s="55" t="s">
        <v>60</v>
      </c>
      <c r="D15" s="56" t="s">
        <v>61</v>
      </c>
      <c r="E15" s="57" t="s">
        <v>116</v>
      </c>
      <c r="F15" s="67">
        <v>7</v>
      </c>
      <c r="G15" s="67">
        <v>7</v>
      </c>
      <c r="H15" s="67"/>
      <c r="I15" s="67"/>
      <c r="J15" s="67"/>
      <c r="K15" s="68">
        <v>6</v>
      </c>
      <c r="L15" s="67"/>
      <c r="M15" s="73">
        <f t="shared" si="0"/>
        <v>6</v>
      </c>
      <c r="N15" s="67"/>
      <c r="O15" s="24">
        <v>8</v>
      </c>
      <c r="P15" s="58" t="s">
        <v>59</v>
      </c>
      <c r="Q15" s="55" t="s">
        <v>60</v>
      </c>
      <c r="R15" s="56" t="s">
        <v>61</v>
      </c>
      <c r="S15" s="57" t="s">
        <v>116</v>
      </c>
      <c r="T15" s="67">
        <v>7</v>
      </c>
      <c r="U15" s="67">
        <v>6</v>
      </c>
      <c r="V15" s="67">
        <v>5</v>
      </c>
      <c r="W15" s="67"/>
      <c r="X15" s="67"/>
      <c r="Y15" s="68">
        <v>5</v>
      </c>
      <c r="Z15" s="67"/>
      <c r="AA15" s="73">
        <f t="shared" si="1"/>
        <v>5</v>
      </c>
      <c r="AB15" s="67"/>
      <c r="AC15" s="24">
        <v>8</v>
      </c>
      <c r="AD15" s="58" t="s">
        <v>59</v>
      </c>
      <c r="AE15" s="55" t="s">
        <v>60</v>
      </c>
      <c r="AF15" s="56" t="s">
        <v>61</v>
      </c>
      <c r="AG15" s="57" t="s">
        <v>116</v>
      </c>
      <c r="AH15" s="67">
        <v>7</v>
      </c>
      <c r="AI15" s="67">
        <v>7</v>
      </c>
      <c r="AJ15" s="67">
        <v>7</v>
      </c>
      <c r="AK15" s="67"/>
      <c r="AL15" s="67"/>
      <c r="AM15" s="68">
        <v>6</v>
      </c>
      <c r="AN15" s="67"/>
      <c r="AO15" s="73">
        <f t="shared" si="2"/>
        <v>6</v>
      </c>
      <c r="AP15" s="67"/>
      <c r="AQ15" s="24">
        <v>8</v>
      </c>
      <c r="AR15" s="58" t="s">
        <v>59</v>
      </c>
      <c r="AS15" s="55" t="s">
        <v>60</v>
      </c>
      <c r="AT15" s="56" t="s">
        <v>61</v>
      </c>
      <c r="AU15" s="57" t="s">
        <v>116</v>
      </c>
      <c r="AV15" s="67">
        <v>7</v>
      </c>
      <c r="AW15" s="67"/>
      <c r="AX15" s="67"/>
      <c r="AY15" s="67"/>
      <c r="AZ15" s="67"/>
      <c r="BA15" s="68">
        <v>4</v>
      </c>
      <c r="BB15" s="67"/>
      <c r="BC15" s="73">
        <f t="shared" si="3"/>
        <v>5</v>
      </c>
      <c r="BD15" s="67"/>
      <c r="BE15" s="24">
        <v>8</v>
      </c>
      <c r="BF15" s="58" t="s">
        <v>59</v>
      </c>
      <c r="BG15" s="55" t="s">
        <v>60</v>
      </c>
      <c r="BH15" s="56" t="s">
        <v>61</v>
      </c>
      <c r="BI15" s="57" t="s">
        <v>116</v>
      </c>
      <c r="BJ15" s="67">
        <v>7</v>
      </c>
      <c r="BK15" s="67">
        <v>7</v>
      </c>
      <c r="BL15" s="67"/>
      <c r="BM15" s="67"/>
      <c r="BN15" s="67"/>
      <c r="BO15" s="68">
        <v>6</v>
      </c>
      <c r="BP15" s="67"/>
      <c r="BQ15" s="73">
        <f t="shared" si="4"/>
        <v>6</v>
      </c>
      <c r="BR15" s="67"/>
      <c r="BS15" s="24">
        <v>8</v>
      </c>
      <c r="BT15" s="58" t="s">
        <v>59</v>
      </c>
      <c r="BU15" s="55" t="s">
        <v>60</v>
      </c>
      <c r="BV15" s="56" t="s">
        <v>61</v>
      </c>
      <c r="BW15" s="57" t="s">
        <v>116</v>
      </c>
      <c r="BX15" s="67">
        <v>6</v>
      </c>
      <c r="BY15" s="67">
        <v>5</v>
      </c>
      <c r="BZ15" s="67">
        <v>5</v>
      </c>
      <c r="CA15" s="67"/>
      <c r="CB15" s="67"/>
      <c r="CC15" s="68">
        <v>5</v>
      </c>
      <c r="CD15" s="67"/>
      <c r="CE15" s="73">
        <f t="shared" si="5"/>
        <v>5</v>
      </c>
      <c r="CF15" s="67"/>
    </row>
    <row r="16" spans="1:84" ht="15">
      <c r="A16" s="24">
        <v>9</v>
      </c>
      <c r="B16" s="58" t="s">
        <v>62</v>
      </c>
      <c r="C16" s="55" t="s">
        <v>63</v>
      </c>
      <c r="D16" s="56" t="s">
        <v>64</v>
      </c>
      <c r="E16" s="57" t="s">
        <v>117</v>
      </c>
      <c r="F16" s="67">
        <v>6</v>
      </c>
      <c r="G16" s="67">
        <v>7</v>
      </c>
      <c r="H16" s="67"/>
      <c r="I16" s="67"/>
      <c r="J16" s="67"/>
      <c r="K16" s="68">
        <v>6</v>
      </c>
      <c r="L16" s="67"/>
      <c r="M16" s="73">
        <f t="shared" si="0"/>
        <v>6</v>
      </c>
      <c r="N16" s="67"/>
      <c r="O16" s="24">
        <v>9</v>
      </c>
      <c r="P16" s="58" t="s">
        <v>62</v>
      </c>
      <c r="Q16" s="55" t="s">
        <v>63</v>
      </c>
      <c r="R16" s="56" t="s">
        <v>64</v>
      </c>
      <c r="S16" s="57" t="s">
        <v>117</v>
      </c>
      <c r="T16" s="67">
        <v>6</v>
      </c>
      <c r="U16" s="67">
        <v>7</v>
      </c>
      <c r="V16" s="67">
        <v>5</v>
      </c>
      <c r="W16" s="67"/>
      <c r="X16" s="67"/>
      <c r="Y16" s="68">
        <v>6</v>
      </c>
      <c r="Z16" s="67"/>
      <c r="AA16" s="73">
        <f t="shared" si="1"/>
        <v>6</v>
      </c>
      <c r="AB16" s="67"/>
      <c r="AC16" s="24">
        <v>9</v>
      </c>
      <c r="AD16" s="58" t="s">
        <v>62</v>
      </c>
      <c r="AE16" s="55" t="s">
        <v>63</v>
      </c>
      <c r="AF16" s="56" t="s">
        <v>64</v>
      </c>
      <c r="AG16" s="57" t="s">
        <v>117</v>
      </c>
      <c r="AH16" s="67">
        <v>6</v>
      </c>
      <c r="AI16" s="67">
        <v>6</v>
      </c>
      <c r="AJ16" s="67">
        <v>6</v>
      </c>
      <c r="AK16" s="67"/>
      <c r="AL16" s="67"/>
      <c r="AM16" s="68">
        <v>4</v>
      </c>
      <c r="AN16" s="67"/>
      <c r="AO16" s="73">
        <f t="shared" si="2"/>
        <v>5</v>
      </c>
      <c r="AP16" s="67"/>
      <c r="AQ16" s="24">
        <v>9</v>
      </c>
      <c r="AR16" s="58" t="s">
        <v>62</v>
      </c>
      <c r="AS16" s="55" t="s">
        <v>63</v>
      </c>
      <c r="AT16" s="56" t="s">
        <v>64</v>
      </c>
      <c r="AU16" s="57" t="s">
        <v>117</v>
      </c>
      <c r="AV16" s="67">
        <v>7</v>
      </c>
      <c r="AW16" s="67"/>
      <c r="AX16" s="67"/>
      <c r="AY16" s="67"/>
      <c r="AZ16" s="67"/>
      <c r="BA16" s="68">
        <v>4</v>
      </c>
      <c r="BB16" s="67"/>
      <c r="BC16" s="73">
        <f t="shared" si="3"/>
        <v>5</v>
      </c>
      <c r="BD16" s="67"/>
      <c r="BE16" s="24">
        <v>9</v>
      </c>
      <c r="BF16" s="58" t="s">
        <v>62</v>
      </c>
      <c r="BG16" s="55" t="s">
        <v>63</v>
      </c>
      <c r="BH16" s="56" t="s">
        <v>64</v>
      </c>
      <c r="BI16" s="57" t="s">
        <v>117</v>
      </c>
      <c r="BJ16" s="67">
        <v>6</v>
      </c>
      <c r="BK16" s="67">
        <v>7</v>
      </c>
      <c r="BL16" s="67"/>
      <c r="BM16" s="67"/>
      <c r="BN16" s="67"/>
      <c r="BO16" s="68">
        <v>7</v>
      </c>
      <c r="BP16" s="67"/>
      <c r="BQ16" s="73">
        <f t="shared" si="4"/>
        <v>7</v>
      </c>
      <c r="BR16" s="67"/>
      <c r="BS16" s="24">
        <v>9</v>
      </c>
      <c r="BT16" s="58" t="s">
        <v>62</v>
      </c>
      <c r="BU16" s="55" t="s">
        <v>63</v>
      </c>
      <c r="BV16" s="56" t="s">
        <v>64</v>
      </c>
      <c r="BW16" s="57" t="s">
        <v>117</v>
      </c>
      <c r="BX16" s="67">
        <v>6</v>
      </c>
      <c r="BY16" s="67">
        <v>7</v>
      </c>
      <c r="BZ16" s="67">
        <v>7</v>
      </c>
      <c r="CA16" s="67"/>
      <c r="CB16" s="67"/>
      <c r="CC16" s="68">
        <v>5</v>
      </c>
      <c r="CD16" s="67"/>
      <c r="CE16" s="73">
        <f t="shared" si="5"/>
        <v>6</v>
      </c>
      <c r="CF16" s="67"/>
    </row>
    <row r="17" spans="1:84" ht="15">
      <c r="A17" s="24">
        <v>10</v>
      </c>
      <c r="B17" s="58" t="s">
        <v>65</v>
      </c>
      <c r="C17" s="55" t="s">
        <v>66</v>
      </c>
      <c r="D17" s="56" t="s">
        <v>67</v>
      </c>
      <c r="E17" s="57" t="s">
        <v>118</v>
      </c>
      <c r="F17" s="67">
        <v>7</v>
      </c>
      <c r="G17" s="67">
        <v>7</v>
      </c>
      <c r="H17" s="67"/>
      <c r="I17" s="67"/>
      <c r="J17" s="67"/>
      <c r="K17" s="68">
        <v>7</v>
      </c>
      <c r="L17" s="67"/>
      <c r="M17" s="73">
        <f t="shared" si="0"/>
        <v>7</v>
      </c>
      <c r="N17" s="67"/>
      <c r="O17" s="24">
        <v>10</v>
      </c>
      <c r="P17" s="58" t="s">
        <v>65</v>
      </c>
      <c r="Q17" s="55" t="s">
        <v>66</v>
      </c>
      <c r="R17" s="56" t="s">
        <v>67</v>
      </c>
      <c r="S17" s="57" t="s">
        <v>118</v>
      </c>
      <c r="T17" s="67">
        <v>5</v>
      </c>
      <c r="U17" s="67">
        <v>6</v>
      </c>
      <c r="V17" s="67">
        <v>6</v>
      </c>
      <c r="W17" s="67"/>
      <c r="X17" s="67"/>
      <c r="Y17" s="68">
        <v>4</v>
      </c>
      <c r="Z17" s="67"/>
      <c r="AA17" s="73">
        <f t="shared" si="1"/>
        <v>5</v>
      </c>
      <c r="AB17" s="67"/>
      <c r="AC17" s="24">
        <v>10</v>
      </c>
      <c r="AD17" s="58" t="s">
        <v>65</v>
      </c>
      <c r="AE17" s="55" t="s">
        <v>66</v>
      </c>
      <c r="AF17" s="56" t="s">
        <v>67</v>
      </c>
      <c r="AG17" s="57" t="s">
        <v>118</v>
      </c>
      <c r="AH17" s="67">
        <v>6</v>
      </c>
      <c r="AI17" s="67">
        <v>6</v>
      </c>
      <c r="AJ17" s="67">
        <v>6</v>
      </c>
      <c r="AK17" s="67"/>
      <c r="AL17" s="67"/>
      <c r="AM17" s="68">
        <v>4</v>
      </c>
      <c r="AN17" s="67"/>
      <c r="AO17" s="73">
        <f t="shared" si="2"/>
        <v>5</v>
      </c>
      <c r="AP17" s="67"/>
      <c r="AQ17" s="24">
        <v>10</v>
      </c>
      <c r="AR17" s="58" t="s">
        <v>65</v>
      </c>
      <c r="AS17" s="55" t="s">
        <v>66</v>
      </c>
      <c r="AT17" s="56" t="s">
        <v>67</v>
      </c>
      <c r="AU17" s="57" t="s">
        <v>118</v>
      </c>
      <c r="AV17" s="67">
        <v>8</v>
      </c>
      <c r="AW17" s="67"/>
      <c r="AX17" s="67"/>
      <c r="AY17" s="67"/>
      <c r="AZ17" s="67"/>
      <c r="BA17" s="68">
        <v>7</v>
      </c>
      <c r="BB17" s="67"/>
      <c r="BC17" s="73">
        <f t="shared" si="3"/>
        <v>7</v>
      </c>
      <c r="BD17" s="67"/>
      <c r="BE17" s="24">
        <v>10</v>
      </c>
      <c r="BF17" s="58" t="s">
        <v>65</v>
      </c>
      <c r="BG17" s="55" t="s">
        <v>66</v>
      </c>
      <c r="BH17" s="56" t="s">
        <v>67</v>
      </c>
      <c r="BI17" s="57" t="s">
        <v>118</v>
      </c>
      <c r="BJ17" s="67">
        <v>7</v>
      </c>
      <c r="BK17" s="67">
        <v>7</v>
      </c>
      <c r="BL17" s="67"/>
      <c r="BM17" s="67"/>
      <c r="BN17" s="67"/>
      <c r="BO17" s="68">
        <v>9</v>
      </c>
      <c r="BP17" s="67"/>
      <c r="BQ17" s="73">
        <f t="shared" si="4"/>
        <v>8</v>
      </c>
      <c r="BR17" s="67"/>
      <c r="BS17" s="24">
        <v>10</v>
      </c>
      <c r="BT17" s="58" t="s">
        <v>65</v>
      </c>
      <c r="BU17" s="55" t="s">
        <v>66</v>
      </c>
      <c r="BV17" s="56" t="s">
        <v>67</v>
      </c>
      <c r="BW17" s="57" t="s">
        <v>118</v>
      </c>
      <c r="BX17" s="67">
        <v>6</v>
      </c>
      <c r="BY17" s="67">
        <v>5</v>
      </c>
      <c r="BZ17" s="67">
        <v>5</v>
      </c>
      <c r="CA17" s="67"/>
      <c r="CB17" s="67"/>
      <c r="CC17" s="68">
        <v>5</v>
      </c>
      <c r="CD17" s="67"/>
      <c r="CE17" s="73">
        <f t="shared" si="5"/>
        <v>5</v>
      </c>
      <c r="CF17" s="67"/>
    </row>
    <row r="18" spans="1:84" ht="15">
      <c r="A18" s="24">
        <v>11</v>
      </c>
      <c r="B18" s="58" t="s">
        <v>68</v>
      </c>
      <c r="C18" s="55" t="s">
        <v>69</v>
      </c>
      <c r="D18" s="56" t="s">
        <v>67</v>
      </c>
      <c r="E18" s="57" t="s">
        <v>119</v>
      </c>
      <c r="F18" s="67">
        <v>6</v>
      </c>
      <c r="G18" s="67">
        <v>7</v>
      </c>
      <c r="H18" s="67"/>
      <c r="I18" s="67"/>
      <c r="J18" s="67"/>
      <c r="K18" s="68">
        <v>7</v>
      </c>
      <c r="L18" s="67"/>
      <c r="M18" s="73">
        <f t="shared" si="0"/>
        <v>7</v>
      </c>
      <c r="N18" s="67"/>
      <c r="O18" s="24">
        <v>11</v>
      </c>
      <c r="P18" s="58" t="s">
        <v>68</v>
      </c>
      <c r="Q18" s="55" t="s">
        <v>69</v>
      </c>
      <c r="R18" s="56" t="s">
        <v>67</v>
      </c>
      <c r="S18" s="57" t="s">
        <v>119</v>
      </c>
      <c r="T18" s="67">
        <v>6</v>
      </c>
      <c r="U18" s="67">
        <v>7</v>
      </c>
      <c r="V18" s="67">
        <v>6</v>
      </c>
      <c r="W18" s="67"/>
      <c r="X18" s="67"/>
      <c r="Y18" s="68">
        <v>5</v>
      </c>
      <c r="Z18" s="67"/>
      <c r="AA18" s="73">
        <f t="shared" si="1"/>
        <v>5</v>
      </c>
      <c r="AB18" s="67"/>
      <c r="AC18" s="24">
        <v>11</v>
      </c>
      <c r="AD18" s="58" t="s">
        <v>68</v>
      </c>
      <c r="AE18" s="55" t="s">
        <v>69</v>
      </c>
      <c r="AF18" s="56" t="s">
        <v>67</v>
      </c>
      <c r="AG18" s="57" t="s">
        <v>119</v>
      </c>
      <c r="AH18" s="67">
        <v>7</v>
      </c>
      <c r="AI18" s="67">
        <v>6</v>
      </c>
      <c r="AJ18" s="67">
        <v>7</v>
      </c>
      <c r="AK18" s="67"/>
      <c r="AL18" s="67"/>
      <c r="AM18" s="68">
        <v>7</v>
      </c>
      <c r="AN18" s="67"/>
      <c r="AO18" s="73">
        <f t="shared" si="2"/>
        <v>7</v>
      </c>
      <c r="AP18" s="67"/>
      <c r="AQ18" s="24">
        <v>11</v>
      </c>
      <c r="AR18" s="58" t="s">
        <v>68</v>
      </c>
      <c r="AS18" s="55" t="s">
        <v>69</v>
      </c>
      <c r="AT18" s="56" t="s">
        <v>67</v>
      </c>
      <c r="AU18" s="57" t="s">
        <v>119</v>
      </c>
      <c r="AV18" s="67">
        <v>6</v>
      </c>
      <c r="AW18" s="67"/>
      <c r="AX18" s="67"/>
      <c r="AY18" s="67"/>
      <c r="AZ18" s="67"/>
      <c r="BA18" s="68">
        <v>7</v>
      </c>
      <c r="BB18" s="67"/>
      <c r="BC18" s="73">
        <f t="shared" si="3"/>
        <v>7</v>
      </c>
      <c r="BD18" s="67"/>
      <c r="BE18" s="24">
        <v>11</v>
      </c>
      <c r="BF18" s="58" t="s">
        <v>68</v>
      </c>
      <c r="BG18" s="55" t="s">
        <v>69</v>
      </c>
      <c r="BH18" s="56" t="s">
        <v>67</v>
      </c>
      <c r="BI18" s="57" t="s">
        <v>119</v>
      </c>
      <c r="BJ18" s="67">
        <v>6</v>
      </c>
      <c r="BK18" s="67">
        <v>7</v>
      </c>
      <c r="BL18" s="67"/>
      <c r="BM18" s="67"/>
      <c r="BN18" s="67"/>
      <c r="BO18" s="68">
        <v>7</v>
      </c>
      <c r="BP18" s="67"/>
      <c r="BQ18" s="73">
        <f t="shared" si="4"/>
        <v>7</v>
      </c>
      <c r="BR18" s="67"/>
      <c r="BS18" s="24">
        <v>11</v>
      </c>
      <c r="BT18" s="58" t="s">
        <v>68</v>
      </c>
      <c r="BU18" s="55" t="s">
        <v>69</v>
      </c>
      <c r="BV18" s="56" t="s">
        <v>67</v>
      </c>
      <c r="BW18" s="57" t="s">
        <v>119</v>
      </c>
      <c r="BX18" s="67">
        <v>5</v>
      </c>
      <c r="BY18" s="67">
        <v>6</v>
      </c>
      <c r="BZ18" s="67">
        <v>5</v>
      </c>
      <c r="CA18" s="67"/>
      <c r="CB18" s="67"/>
      <c r="CC18" s="68">
        <v>7</v>
      </c>
      <c r="CD18" s="67"/>
      <c r="CE18" s="73">
        <f t="shared" si="5"/>
        <v>7</v>
      </c>
      <c r="CF18" s="67"/>
    </row>
    <row r="19" spans="1:84" ht="15">
      <c r="A19" s="24">
        <v>12</v>
      </c>
      <c r="B19" s="58" t="s">
        <v>70</v>
      </c>
      <c r="C19" s="55" t="s">
        <v>71</v>
      </c>
      <c r="D19" s="56" t="s">
        <v>40</v>
      </c>
      <c r="E19" s="57" t="s">
        <v>120</v>
      </c>
      <c r="F19" s="67">
        <v>7</v>
      </c>
      <c r="G19" s="67">
        <v>7</v>
      </c>
      <c r="H19" s="67"/>
      <c r="I19" s="67"/>
      <c r="J19" s="67"/>
      <c r="K19" s="68">
        <v>7</v>
      </c>
      <c r="L19" s="67"/>
      <c r="M19" s="73">
        <f t="shared" si="0"/>
        <v>7</v>
      </c>
      <c r="N19" s="67"/>
      <c r="O19" s="24">
        <v>12</v>
      </c>
      <c r="P19" s="58" t="s">
        <v>70</v>
      </c>
      <c r="Q19" s="55" t="s">
        <v>71</v>
      </c>
      <c r="R19" s="56" t="s">
        <v>40</v>
      </c>
      <c r="S19" s="57" t="s">
        <v>120</v>
      </c>
      <c r="T19" s="67">
        <v>6</v>
      </c>
      <c r="U19" s="67">
        <v>6</v>
      </c>
      <c r="V19" s="67">
        <v>7</v>
      </c>
      <c r="W19" s="67"/>
      <c r="X19" s="67"/>
      <c r="Y19" s="68">
        <v>4</v>
      </c>
      <c r="Z19" s="67"/>
      <c r="AA19" s="73">
        <f t="shared" si="1"/>
        <v>5</v>
      </c>
      <c r="AB19" s="67"/>
      <c r="AC19" s="24">
        <v>12</v>
      </c>
      <c r="AD19" s="58" t="s">
        <v>70</v>
      </c>
      <c r="AE19" s="55" t="s">
        <v>71</v>
      </c>
      <c r="AF19" s="56" t="s">
        <v>40</v>
      </c>
      <c r="AG19" s="57" t="s">
        <v>120</v>
      </c>
      <c r="AH19" s="67">
        <v>6</v>
      </c>
      <c r="AI19" s="67">
        <v>6</v>
      </c>
      <c r="AJ19" s="67">
        <v>6</v>
      </c>
      <c r="AK19" s="67"/>
      <c r="AL19" s="67"/>
      <c r="AM19" s="68">
        <v>5</v>
      </c>
      <c r="AN19" s="67"/>
      <c r="AO19" s="73">
        <f t="shared" si="2"/>
        <v>5</v>
      </c>
      <c r="AP19" s="67"/>
      <c r="AQ19" s="24">
        <v>12</v>
      </c>
      <c r="AR19" s="58" t="s">
        <v>70</v>
      </c>
      <c r="AS19" s="55" t="s">
        <v>71</v>
      </c>
      <c r="AT19" s="56" t="s">
        <v>40</v>
      </c>
      <c r="AU19" s="57" t="s">
        <v>120</v>
      </c>
      <c r="AV19" s="67">
        <v>7</v>
      </c>
      <c r="AW19" s="67"/>
      <c r="AX19" s="67"/>
      <c r="AY19" s="67"/>
      <c r="AZ19" s="67"/>
      <c r="BA19" s="68">
        <v>5</v>
      </c>
      <c r="BB19" s="67"/>
      <c r="BC19" s="73">
        <f t="shared" si="3"/>
        <v>6</v>
      </c>
      <c r="BD19" s="67"/>
      <c r="BE19" s="24">
        <v>12</v>
      </c>
      <c r="BF19" s="58" t="s">
        <v>70</v>
      </c>
      <c r="BG19" s="55" t="s">
        <v>71</v>
      </c>
      <c r="BH19" s="56" t="s">
        <v>40</v>
      </c>
      <c r="BI19" s="57" t="s">
        <v>120</v>
      </c>
      <c r="BJ19" s="67">
        <v>6</v>
      </c>
      <c r="BK19" s="67">
        <v>6</v>
      </c>
      <c r="BL19" s="67"/>
      <c r="BM19" s="67"/>
      <c r="BN19" s="67"/>
      <c r="BO19" s="68">
        <v>8</v>
      </c>
      <c r="BP19" s="67"/>
      <c r="BQ19" s="73">
        <f t="shared" si="4"/>
        <v>7</v>
      </c>
      <c r="BR19" s="67"/>
      <c r="BS19" s="24">
        <v>12</v>
      </c>
      <c r="BT19" s="58" t="s">
        <v>70</v>
      </c>
      <c r="BU19" s="55" t="s">
        <v>71</v>
      </c>
      <c r="BV19" s="56" t="s">
        <v>40</v>
      </c>
      <c r="BW19" s="57" t="s">
        <v>120</v>
      </c>
      <c r="BX19" s="67">
        <v>5</v>
      </c>
      <c r="BY19" s="67">
        <v>5</v>
      </c>
      <c r="BZ19" s="67">
        <v>5</v>
      </c>
      <c r="CA19" s="67"/>
      <c r="CB19" s="67"/>
      <c r="CC19" s="68">
        <v>0</v>
      </c>
      <c r="CD19" s="67">
        <v>5</v>
      </c>
      <c r="CE19" s="73">
        <f t="shared" si="5"/>
        <v>2</v>
      </c>
      <c r="CF19" s="73">
        <f>ROUND((SUM(BX19:CA19)/3*0.3+CD19*0.7),0)</f>
        <v>5</v>
      </c>
    </row>
    <row r="20" spans="1:84" ht="15">
      <c r="A20" s="24">
        <v>13</v>
      </c>
      <c r="B20" s="58" t="s">
        <v>74</v>
      </c>
      <c r="C20" s="55" t="s">
        <v>75</v>
      </c>
      <c r="D20" s="56" t="s">
        <v>76</v>
      </c>
      <c r="E20" s="57" t="s">
        <v>122</v>
      </c>
      <c r="F20" s="67">
        <v>7</v>
      </c>
      <c r="G20" s="67">
        <v>7</v>
      </c>
      <c r="H20" s="67"/>
      <c r="I20" s="67"/>
      <c r="J20" s="67"/>
      <c r="K20" s="68">
        <v>6</v>
      </c>
      <c r="L20" s="67"/>
      <c r="M20" s="73">
        <f t="shared" si="0"/>
        <v>6</v>
      </c>
      <c r="N20" s="69"/>
      <c r="O20" s="24">
        <v>13</v>
      </c>
      <c r="P20" s="58" t="s">
        <v>74</v>
      </c>
      <c r="Q20" s="55" t="s">
        <v>75</v>
      </c>
      <c r="R20" s="56" t="s">
        <v>76</v>
      </c>
      <c r="S20" s="57" t="s">
        <v>122</v>
      </c>
      <c r="T20" s="67">
        <v>7</v>
      </c>
      <c r="U20" s="67">
        <v>6</v>
      </c>
      <c r="V20" s="67">
        <v>5</v>
      </c>
      <c r="W20" s="67"/>
      <c r="X20" s="67"/>
      <c r="Y20" s="68">
        <v>4</v>
      </c>
      <c r="Z20" s="67"/>
      <c r="AA20" s="73">
        <f t="shared" si="1"/>
        <v>5</v>
      </c>
      <c r="AB20" s="69"/>
      <c r="AC20" s="24">
        <v>13</v>
      </c>
      <c r="AD20" s="58" t="s">
        <v>74</v>
      </c>
      <c r="AE20" s="55" t="s">
        <v>75</v>
      </c>
      <c r="AF20" s="56" t="s">
        <v>76</v>
      </c>
      <c r="AG20" s="57" t="s">
        <v>122</v>
      </c>
      <c r="AH20" s="67">
        <v>6</v>
      </c>
      <c r="AI20" s="67">
        <v>7</v>
      </c>
      <c r="AJ20" s="67">
        <v>7</v>
      </c>
      <c r="AK20" s="67"/>
      <c r="AL20" s="67"/>
      <c r="AM20" s="68">
        <v>6</v>
      </c>
      <c r="AN20" s="67"/>
      <c r="AO20" s="73">
        <f t="shared" si="2"/>
        <v>6</v>
      </c>
      <c r="AP20" s="69"/>
      <c r="AQ20" s="24">
        <v>13</v>
      </c>
      <c r="AR20" s="58" t="s">
        <v>74</v>
      </c>
      <c r="AS20" s="55" t="s">
        <v>75</v>
      </c>
      <c r="AT20" s="56" t="s">
        <v>76</v>
      </c>
      <c r="AU20" s="57" t="s">
        <v>122</v>
      </c>
      <c r="AV20" s="67">
        <v>8</v>
      </c>
      <c r="AW20" s="67"/>
      <c r="AX20" s="67"/>
      <c r="AY20" s="67"/>
      <c r="AZ20" s="67"/>
      <c r="BA20" s="68">
        <v>6</v>
      </c>
      <c r="BB20" s="67"/>
      <c r="BC20" s="73">
        <f t="shared" si="3"/>
        <v>7</v>
      </c>
      <c r="BD20" s="69"/>
      <c r="BE20" s="24">
        <v>13</v>
      </c>
      <c r="BF20" s="58" t="s">
        <v>74</v>
      </c>
      <c r="BG20" s="55" t="s">
        <v>75</v>
      </c>
      <c r="BH20" s="56" t="s">
        <v>76</v>
      </c>
      <c r="BI20" s="57" t="s">
        <v>122</v>
      </c>
      <c r="BJ20" s="67">
        <v>7</v>
      </c>
      <c r="BK20" s="67">
        <v>7</v>
      </c>
      <c r="BL20" s="67"/>
      <c r="BM20" s="67"/>
      <c r="BN20" s="67"/>
      <c r="BO20" s="68">
        <v>7</v>
      </c>
      <c r="BP20" s="67"/>
      <c r="BQ20" s="73">
        <f t="shared" si="4"/>
        <v>7</v>
      </c>
      <c r="BR20" s="69"/>
      <c r="BS20" s="24">
        <v>13</v>
      </c>
      <c r="BT20" s="58" t="s">
        <v>74</v>
      </c>
      <c r="BU20" s="55" t="s">
        <v>75</v>
      </c>
      <c r="BV20" s="56" t="s">
        <v>76</v>
      </c>
      <c r="BW20" s="57" t="s">
        <v>122</v>
      </c>
      <c r="BX20" s="67">
        <v>6</v>
      </c>
      <c r="BY20" s="67">
        <v>5</v>
      </c>
      <c r="BZ20" s="67">
        <v>6</v>
      </c>
      <c r="CA20" s="67"/>
      <c r="CB20" s="67"/>
      <c r="CC20" s="68">
        <v>7</v>
      </c>
      <c r="CD20" s="67"/>
      <c r="CE20" s="73">
        <f t="shared" si="5"/>
        <v>7</v>
      </c>
      <c r="CF20" s="69"/>
    </row>
    <row r="21" spans="1:84" ht="15">
      <c r="A21" s="24">
        <v>14</v>
      </c>
      <c r="B21" s="58" t="s">
        <v>77</v>
      </c>
      <c r="C21" s="55" t="s">
        <v>78</v>
      </c>
      <c r="D21" s="56" t="s">
        <v>79</v>
      </c>
      <c r="E21" s="57" t="s">
        <v>123</v>
      </c>
      <c r="F21" s="67">
        <v>7</v>
      </c>
      <c r="G21" s="67">
        <v>7</v>
      </c>
      <c r="H21" s="67"/>
      <c r="I21" s="67"/>
      <c r="J21" s="67"/>
      <c r="K21" s="68">
        <v>7</v>
      </c>
      <c r="L21" s="67"/>
      <c r="M21" s="73">
        <f t="shared" si="0"/>
        <v>7</v>
      </c>
      <c r="N21" s="67"/>
      <c r="O21" s="24">
        <v>14</v>
      </c>
      <c r="P21" s="58" t="s">
        <v>77</v>
      </c>
      <c r="Q21" s="55" t="s">
        <v>78</v>
      </c>
      <c r="R21" s="56" t="s">
        <v>79</v>
      </c>
      <c r="S21" s="57" t="s">
        <v>123</v>
      </c>
      <c r="T21" s="67">
        <v>6</v>
      </c>
      <c r="U21" s="67">
        <v>6</v>
      </c>
      <c r="V21" s="67">
        <v>6</v>
      </c>
      <c r="W21" s="67"/>
      <c r="X21" s="67"/>
      <c r="Y21" s="68">
        <v>6</v>
      </c>
      <c r="Z21" s="67"/>
      <c r="AA21" s="73">
        <f t="shared" si="1"/>
        <v>6</v>
      </c>
      <c r="AB21" s="67"/>
      <c r="AC21" s="24">
        <v>14</v>
      </c>
      <c r="AD21" s="58" t="s">
        <v>77</v>
      </c>
      <c r="AE21" s="55" t="s">
        <v>78</v>
      </c>
      <c r="AF21" s="56" t="s">
        <v>79</v>
      </c>
      <c r="AG21" s="57" t="s">
        <v>123</v>
      </c>
      <c r="AH21" s="67">
        <v>7</v>
      </c>
      <c r="AI21" s="67">
        <v>7</v>
      </c>
      <c r="AJ21" s="67">
        <v>8</v>
      </c>
      <c r="AK21" s="67"/>
      <c r="AL21" s="67"/>
      <c r="AM21" s="68">
        <v>7</v>
      </c>
      <c r="AN21" s="67"/>
      <c r="AO21" s="73">
        <f t="shared" si="2"/>
        <v>7</v>
      </c>
      <c r="AP21" s="67"/>
      <c r="AQ21" s="24">
        <v>14</v>
      </c>
      <c r="AR21" s="58" t="s">
        <v>77</v>
      </c>
      <c r="AS21" s="55" t="s">
        <v>78</v>
      </c>
      <c r="AT21" s="56" t="s">
        <v>79</v>
      </c>
      <c r="AU21" s="57" t="s">
        <v>123</v>
      </c>
      <c r="AV21" s="67">
        <v>8</v>
      </c>
      <c r="AW21" s="67"/>
      <c r="AX21" s="67"/>
      <c r="AY21" s="67"/>
      <c r="AZ21" s="67"/>
      <c r="BA21" s="68">
        <v>7</v>
      </c>
      <c r="BB21" s="67"/>
      <c r="BC21" s="73">
        <f t="shared" si="3"/>
        <v>7</v>
      </c>
      <c r="BD21" s="67"/>
      <c r="BE21" s="24">
        <v>14</v>
      </c>
      <c r="BF21" s="58" t="s">
        <v>77</v>
      </c>
      <c r="BG21" s="55" t="s">
        <v>78</v>
      </c>
      <c r="BH21" s="56" t="s">
        <v>79</v>
      </c>
      <c r="BI21" s="57" t="s">
        <v>123</v>
      </c>
      <c r="BJ21" s="67">
        <v>7</v>
      </c>
      <c r="BK21" s="67">
        <v>6</v>
      </c>
      <c r="BL21" s="67"/>
      <c r="BM21" s="67"/>
      <c r="BN21" s="67"/>
      <c r="BO21" s="68">
        <v>7</v>
      </c>
      <c r="BP21" s="67"/>
      <c r="BQ21" s="73">
        <f t="shared" si="4"/>
        <v>7</v>
      </c>
      <c r="BR21" s="67"/>
      <c r="BS21" s="24">
        <v>14</v>
      </c>
      <c r="BT21" s="58" t="s">
        <v>77</v>
      </c>
      <c r="BU21" s="55" t="s">
        <v>78</v>
      </c>
      <c r="BV21" s="56" t="s">
        <v>79</v>
      </c>
      <c r="BW21" s="57" t="s">
        <v>123</v>
      </c>
      <c r="BX21" s="67">
        <v>5</v>
      </c>
      <c r="BY21" s="67">
        <v>6</v>
      </c>
      <c r="BZ21" s="67">
        <v>5</v>
      </c>
      <c r="CA21" s="67"/>
      <c r="CB21" s="67"/>
      <c r="CC21" s="68">
        <v>7</v>
      </c>
      <c r="CD21" s="67"/>
      <c r="CE21" s="73">
        <f t="shared" si="5"/>
        <v>7</v>
      </c>
      <c r="CF21" s="67"/>
    </row>
    <row r="22" spans="1:84" ht="15">
      <c r="A22" s="24">
        <v>15</v>
      </c>
      <c r="B22" s="58" t="s">
        <v>80</v>
      </c>
      <c r="C22" s="55" t="s">
        <v>60</v>
      </c>
      <c r="D22" s="56" t="s">
        <v>79</v>
      </c>
      <c r="E22" s="57" t="s">
        <v>124</v>
      </c>
      <c r="F22" s="67">
        <v>6</v>
      </c>
      <c r="G22" s="67">
        <v>8</v>
      </c>
      <c r="H22" s="67"/>
      <c r="I22" s="67"/>
      <c r="J22" s="67"/>
      <c r="K22" s="68">
        <v>7</v>
      </c>
      <c r="L22" s="67"/>
      <c r="M22" s="73">
        <f t="shared" si="0"/>
        <v>7</v>
      </c>
      <c r="N22" s="67"/>
      <c r="O22" s="24">
        <v>15</v>
      </c>
      <c r="P22" s="58" t="s">
        <v>80</v>
      </c>
      <c r="Q22" s="55" t="s">
        <v>60</v>
      </c>
      <c r="R22" s="56" t="s">
        <v>79</v>
      </c>
      <c r="S22" s="57" t="s">
        <v>124</v>
      </c>
      <c r="T22" s="67">
        <v>6</v>
      </c>
      <c r="U22" s="67">
        <v>5</v>
      </c>
      <c r="V22" s="67">
        <v>6</v>
      </c>
      <c r="W22" s="67"/>
      <c r="X22" s="67"/>
      <c r="Y22" s="68">
        <v>5</v>
      </c>
      <c r="Z22" s="67"/>
      <c r="AA22" s="73">
        <f t="shared" si="1"/>
        <v>5</v>
      </c>
      <c r="AB22" s="73"/>
      <c r="AC22" s="24">
        <v>15</v>
      </c>
      <c r="AD22" s="58" t="s">
        <v>80</v>
      </c>
      <c r="AE22" s="55" t="s">
        <v>60</v>
      </c>
      <c r="AF22" s="56" t="s">
        <v>79</v>
      </c>
      <c r="AG22" s="57" t="s">
        <v>124</v>
      </c>
      <c r="AH22" s="67">
        <v>6</v>
      </c>
      <c r="AI22" s="67">
        <v>7</v>
      </c>
      <c r="AJ22" s="67">
        <v>7</v>
      </c>
      <c r="AK22" s="67"/>
      <c r="AL22" s="67"/>
      <c r="AM22" s="68">
        <v>7</v>
      </c>
      <c r="AN22" s="67"/>
      <c r="AO22" s="73">
        <f t="shared" si="2"/>
        <v>7</v>
      </c>
      <c r="AP22" s="67"/>
      <c r="AQ22" s="24">
        <v>15</v>
      </c>
      <c r="AR22" s="58" t="s">
        <v>80</v>
      </c>
      <c r="AS22" s="55" t="s">
        <v>60</v>
      </c>
      <c r="AT22" s="56" t="s">
        <v>79</v>
      </c>
      <c r="AU22" s="57" t="s">
        <v>124</v>
      </c>
      <c r="AV22" s="67">
        <v>6</v>
      </c>
      <c r="AW22" s="67"/>
      <c r="AX22" s="67"/>
      <c r="AY22" s="67"/>
      <c r="AZ22" s="67"/>
      <c r="BA22" s="68">
        <v>7</v>
      </c>
      <c r="BB22" s="67"/>
      <c r="BC22" s="73">
        <f t="shared" si="3"/>
        <v>7</v>
      </c>
      <c r="BD22" s="67"/>
      <c r="BE22" s="24">
        <v>15</v>
      </c>
      <c r="BF22" s="58" t="s">
        <v>80</v>
      </c>
      <c r="BG22" s="55" t="s">
        <v>60</v>
      </c>
      <c r="BH22" s="56" t="s">
        <v>79</v>
      </c>
      <c r="BI22" s="57" t="s">
        <v>124</v>
      </c>
      <c r="BJ22" s="67">
        <v>6</v>
      </c>
      <c r="BK22" s="67">
        <v>7</v>
      </c>
      <c r="BL22" s="67"/>
      <c r="BM22" s="67"/>
      <c r="BN22" s="67"/>
      <c r="BO22" s="68">
        <v>7</v>
      </c>
      <c r="BP22" s="67"/>
      <c r="BQ22" s="73">
        <f t="shared" si="4"/>
        <v>7</v>
      </c>
      <c r="BR22" s="67"/>
      <c r="BS22" s="24">
        <v>15</v>
      </c>
      <c r="BT22" s="58" t="s">
        <v>80</v>
      </c>
      <c r="BU22" s="55" t="s">
        <v>60</v>
      </c>
      <c r="BV22" s="56" t="s">
        <v>79</v>
      </c>
      <c r="BW22" s="57" t="s">
        <v>124</v>
      </c>
      <c r="BX22" s="67">
        <v>5</v>
      </c>
      <c r="BY22" s="67">
        <v>5</v>
      </c>
      <c r="BZ22" s="67">
        <v>6</v>
      </c>
      <c r="CA22" s="67"/>
      <c r="CB22" s="67"/>
      <c r="CC22" s="68">
        <v>7</v>
      </c>
      <c r="CD22" s="67"/>
      <c r="CE22" s="73">
        <f t="shared" si="5"/>
        <v>7</v>
      </c>
      <c r="CF22" s="67"/>
    </row>
    <row r="23" spans="1:84" ht="15">
      <c r="A23" s="24">
        <v>16</v>
      </c>
      <c r="B23" s="58" t="s">
        <v>81</v>
      </c>
      <c r="C23" s="55" t="s">
        <v>82</v>
      </c>
      <c r="D23" s="56" t="s">
        <v>83</v>
      </c>
      <c r="E23" s="57" t="s">
        <v>125</v>
      </c>
      <c r="F23" s="67">
        <v>7</v>
      </c>
      <c r="G23" s="67">
        <v>8</v>
      </c>
      <c r="H23" s="67"/>
      <c r="I23" s="67"/>
      <c r="J23" s="67"/>
      <c r="K23" s="68">
        <v>6</v>
      </c>
      <c r="L23" s="67"/>
      <c r="M23" s="73">
        <f t="shared" si="0"/>
        <v>6</v>
      </c>
      <c r="N23" s="67"/>
      <c r="O23" s="24">
        <v>16</v>
      </c>
      <c r="P23" s="58" t="s">
        <v>81</v>
      </c>
      <c r="Q23" s="55" t="s">
        <v>82</v>
      </c>
      <c r="R23" s="56" t="s">
        <v>83</v>
      </c>
      <c r="S23" s="57" t="s">
        <v>125</v>
      </c>
      <c r="T23" s="67">
        <v>6</v>
      </c>
      <c r="U23" s="67">
        <v>7</v>
      </c>
      <c r="V23" s="67">
        <v>5</v>
      </c>
      <c r="W23" s="67"/>
      <c r="X23" s="67"/>
      <c r="Y23" s="68">
        <v>6</v>
      </c>
      <c r="Z23" s="67"/>
      <c r="AA23" s="73">
        <f t="shared" si="1"/>
        <v>6</v>
      </c>
      <c r="AB23" s="67"/>
      <c r="AC23" s="24">
        <v>16</v>
      </c>
      <c r="AD23" s="58" t="s">
        <v>81</v>
      </c>
      <c r="AE23" s="55" t="s">
        <v>82</v>
      </c>
      <c r="AF23" s="56" t="s">
        <v>83</v>
      </c>
      <c r="AG23" s="57" t="s">
        <v>125</v>
      </c>
      <c r="AH23" s="67">
        <v>7</v>
      </c>
      <c r="AI23" s="67">
        <v>7</v>
      </c>
      <c r="AJ23" s="67">
        <v>7</v>
      </c>
      <c r="AK23" s="67"/>
      <c r="AL23" s="67"/>
      <c r="AM23" s="68">
        <v>7</v>
      </c>
      <c r="AN23" s="67"/>
      <c r="AO23" s="73">
        <f t="shared" si="2"/>
        <v>7</v>
      </c>
      <c r="AP23" s="67"/>
      <c r="AQ23" s="24">
        <v>16</v>
      </c>
      <c r="AR23" s="58" t="s">
        <v>81</v>
      </c>
      <c r="AS23" s="55" t="s">
        <v>82</v>
      </c>
      <c r="AT23" s="56" t="s">
        <v>83</v>
      </c>
      <c r="AU23" s="57" t="s">
        <v>125</v>
      </c>
      <c r="AV23" s="67">
        <v>6</v>
      </c>
      <c r="AW23" s="67"/>
      <c r="AX23" s="67"/>
      <c r="AY23" s="67"/>
      <c r="AZ23" s="67"/>
      <c r="BA23" s="68">
        <v>4</v>
      </c>
      <c r="BB23" s="67"/>
      <c r="BC23" s="73">
        <f t="shared" si="3"/>
        <v>5</v>
      </c>
      <c r="BD23" s="67"/>
      <c r="BE23" s="24">
        <v>16</v>
      </c>
      <c r="BF23" s="58" t="s">
        <v>81</v>
      </c>
      <c r="BG23" s="55" t="s">
        <v>82</v>
      </c>
      <c r="BH23" s="56" t="s">
        <v>83</v>
      </c>
      <c r="BI23" s="57" t="s">
        <v>125</v>
      </c>
      <c r="BJ23" s="67">
        <v>6</v>
      </c>
      <c r="BK23" s="67">
        <v>6</v>
      </c>
      <c r="BL23" s="67"/>
      <c r="BM23" s="67"/>
      <c r="BN23" s="67"/>
      <c r="BO23" s="68">
        <v>4</v>
      </c>
      <c r="BP23" s="67"/>
      <c r="BQ23" s="73">
        <f t="shared" si="4"/>
        <v>5</v>
      </c>
      <c r="BR23" s="67"/>
      <c r="BS23" s="24">
        <v>16</v>
      </c>
      <c r="BT23" s="58" t="s">
        <v>81</v>
      </c>
      <c r="BU23" s="55" t="s">
        <v>82</v>
      </c>
      <c r="BV23" s="56" t="s">
        <v>83</v>
      </c>
      <c r="BW23" s="57" t="s">
        <v>125</v>
      </c>
      <c r="BX23" s="67">
        <v>7</v>
      </c>
      <c r="BY23" s="67">
        <v>6</v>
      </c>
      <c r="BZ23" s="67">
        <v>7</v>
      </c>
      <c r="CA23" s="67"/>
      <c r="CB23" s="67"/>
      <c r="CC23" s="68">
        <v>5</v>
      </c>
      <c r="CD23" s="67"/>
      <c r="CE23" s="73">
        <f t="shared" si="5"/>
        <v>6</v>
      </c>
      <c r="CF23" s="67"/>
    </row>
    <row r="24" spans="1:84" ht="15">
      <c r="A24" s="24">
        <v>17</v>
      </c>
      <c r="B24" s="58" t="s">
        <v>89</v>
      </c>
      <c r="C24" s="55" t="s">
        <v>90</v>
      </c>
      <c r="D24" s="56" t="s">
        <v>91</v>
      </c>
      <c r="E24" s="57" t="s">
        <v>128</v>
      </c>
      <c r="F24" s="67">
        <v>6</v>
      </c>
      <c r="G24" s="67">
        <v>7</v>
      </c>
      <c r="H24" s="67"/>
      <c r="I24" s="67"/>
      <c r="J24" s="67"/>
      <c r="K24" s="68">
        <v>6</v>
      </c>
      <c r="L24" s="67"/>
      <c r="M24" s="73">
        <f t="shared" si="0"/>
        <v>6</v>
      </c>
      <c r="N24" s="67"/>
      <c r="O24" s="24">
        <v>17</v>
      </c>
      <c r="P24" s="58" t="s">
        <v>89</v>
      </c>
      <c r="Q24" s="55" t="s">
        <v>90</v>
      </c>
      <c r="R24" s="56" t="s">
        <v>91</v>
      </c>
      <c r="S24" s="57" t="s">
        <v>128</v>
      </c>
      <c r="T24" s="67">
        <v>6</v>
      </c>
      <c r="U24" s="67">
        <v>7</v>
      </c>
      <c r="V24" s="67">
        <v>7</v>
      </c>
      <c r="W24" s="67"/>
      <c r="X24" s="67"/>
      <c r="Y24" s="68">
        <v>5</v>
      </c>
      <c r="Z24" s="67"/>
      <c r="AA24" s="73">
        <f t="shared" si="1"/>
        <v>6</v>
      </c>
      <c r="AB24" s="67"/>
      <c r="AC24" s="24">
        <v>17</v>
      </c>
      <c r="AD24" s="58" t="s">
        <v>89</v>
      </c>
      <c r="AE24" s="55" t="s">
        <v>90</v>
      </c>
      <c r="AF24" s="56" t="s">
        <v>91</v>
      </c>
      <c r="AG24" s="57" t="s">
        <v>128</v>
      </c>
      <c r="AH24" s="67">
        <v>6</v>
      </c>
      <c r="AI24" s="67">
        <v>7</v>
      </c>
      <c r="AJ24" s="67">
        <v>7</v>
      </c>
      <c r="AK24" s="67"/>
      <c r="AL24" s="67"/>
      <c r="AM24" s="68">
        <v>9</v>
      </c>
      <c r="AN24" s="67"/>
      <c r="AO24" s="73">
        <f t="shared" si="2"/>
        <v>8</v>
      </c>
      <c r="AP24" s="67"/>
      <c r="AQ24" s="24">
        <v>17</v>
      </c>
      <c r="AR24" s="58" t="s">
        <v>89</v>
      </c>
      <c r="AS24" s="55" t="s">
        <v>90</v>
      </c>
      <c r="AT24" s="56" t="s">
        <v>91</v>
      </c>
      <c r="AU24" s="57" t="s">
        <v>128</v>
      </c>
      <c r="AV24" s="67">
        <v>7</v>
      </c>
      <c r="AW24" s="67"/>
      <c r="AX24" s="67"/>
      <c r="AY24" s="67"/>
      <c r="AZ24" s="67"/>
      <c r="BA24" s="68">
        <v>2</v>
      </c>
      <c r="BB24" s="67">
        <v>4</v>
      </c>
      <c r="BC24" s="73">
        <f t="shared" si="3"/>
        <v>4</v>
      </c>
      <c r="BD24" s="73">
        <f>ROUND((SUM(AV24:AZ24)/1*0.3+BB24*0.7),0)</f>
        <v>5</v>
      </c>
      <c r="BE24" s="24">
        <v>17</v>
      </c>
      <c r="BF24" s="58" t="s">
        <v>89</v>
      </c>
      <c r="BG24" s="55" t="s">
        <v>90</v>
      </c>
      <c r="BH24" s="56" t="s">
        <v>91</v>
      </c>
      <c r="BI24" s="57" t="s">
        <v>128</v>
      </c>
      <c r="BJ24" s="67">
        <v>6</v>
      </c>
      <c r="BK24" s="67">
        <v>6</v>
      </c>
      <c r="BL24" s="67"/>
      <c r="BM24" s="67"/>
      <c r="BN24" s="67"/>
      <c r="BO24" s="68">
        <v>6</v>
      </c>
      <c r="BP24" s="67"/>
      <c r="BQ24" s="73">
        <f t="shared" si="4"/>
        <v>6</v>
      </c>
      <c r="BR24" s="67"/>
      <c r="BS24" s="24">
        <v>17</v>
      </c>
      <c r="BT24" s="58" t="s">
        <v>89</v>
      </c>
      <c r="BU24" s="55" t="s">
        <v>90</v>
      </c>
      <c r="BV24" s="56" t="s">
        <v>91</v>
      </c>
      <c r="BW24" s="57" t="s">
        <v>128</v>
      </c>
      <c r="BX24" s="67">
        <v>7</v>
      </c>
      <c r="BY24" s="67">
        <v>8</v>
      </c>
      <c r="BZ24" s="67">
        <v>7</v>
      </c>
      <c r="CA24" s="67"/>
      <c r="CB24" s="67"/>
      <c r="CC24" s="68">
        <v>6</v>
      </c>
      <c r="CD24" s="67"/>
      <c r="CE24" s="73">
        <f t="shared" si="5"/>
        <v>6</v>
      </c>
      <c r="CF24" s="67"/>
    </row>
    <row r="25" spans="1:84" ht="15">
      <c r="A25" s="24">
        <v>18</v>
      </c>
      <c r="B25" s="58" t="s">
        <v>92</v>
      </c>
      <c r="C25" s="55" t="s">
        <v>93</v>
      </c>
      <c r="D25" s="56" t="s">
        <v>94</v>
      </c>
      <c r="E25" s="57" t="s">
        <v>129</v>
      </c>
      <c r="F25" s="67">
        <v>7</v>
      </c>
      <c r="G25" s="67">
        <v>8</v>
      </c>
      <c r="H25" s="67"/>
      <c r="I25" s="67"/>
      <c r="J25" s="67"/>
      <c r="K25" s="68">
        <v>5</v>
      </c>
      <c r="L25" s="67"/>
      <c r="M25" s="73">
        <f t="shared" si="0"/>
        <v>6</v>
      </c>
      <c r="N25" s="67"/>
      <c r="O25" s="24">
        <v>18</v>
      </c>
      <c r="P25" s="58" t="s">
        <v>92</v>
      </c>
      <c r="Q25" s="55" t="s">
        <v>93</v>
      </c>
      <c r="R25" s="56" t="s">
        <v>94</v>
      </c>
      <c r="S25" s="57" t="s">
        <v>129</v>
      </c>
      <c r="T25" s="67">
        <v>7</v>
      </c>
      <c r="U25" s="67">
        <v>7</v>
      </c>
      <c r="V25" s="67">
        <v>6</v>
      </c>
      <c r="W25" s="67"/>
      <c r="X25" s="67"/>
      <c r="Y25" s="68">
        <v>2</v>
      </c>
      <c r="Z25" s="67">
        <v>5</v>
      </c>
      <c r="AA25" s="73">
        <f t="shared" si="1"/>
        <v>3</v>
      </c>
      <c r="AB25" s="73">
        <f>ROUND((SUM(T25:X25)/3*0.3+Z25*0.7),0)</f>
        <v>6</v>
      </c>
      <c r="AC25" s="24">
        <v>18</v>
      </c>
      <c r="AD25" s="58" t="s">
        <v>92</v>
      </c>
      <c r="AE25" s="55" t="s">
        <v>93</v>
      </c>
      <c r="AF25" s="56" t="s">
        <v>94</v>
      </c>
      <c r="AG25" s="57" t="s">
        <v>129</v>
      </c>
      <c r="AH25" s="67">
        <v>8</v>
      </c>
      <c r="AI25" s="67">
        <v>8</v>
      </c>
      <c r="AJ25" s="67">
        <v>8</v>
      </c>
      <c r="AK25" s="67"/>
      <c r="AL25" s="67"/>
      <c r="AM25" s="68">
        <v>5</v>
      </c>
      <c r="AN25" s="67"/>
      <c r="AO25" s="73">
        <f t="shared" si="2"/>
        <v>6</v>
      </c>
      <c r="AP25" s="67"/>
      <c r="AQ25" s="24">
        <v>18</v>
      </c>
      <c r="AR25" s="58" t="s">
        <v>92</v>
      </c>
      <c r="AS25" s="55" t="s">
        <v>93</v>
      </c>
      <c r="AT25" s="56" t="s">
        <v>94</v>
      </c>
      <c r="AU25" s="57" t="s">
        <v>129</v>
      </c>
      <c r="AV25" s="67">
        <v>8</v>
      </c>
      <c r="AW25" s="67"/>
      <c r="AX25" s="67"/>
      <c r="AY25" s="67"/>
      <c r="AZ25" s="67"/>
      <c r="BA25" s="68">
        <v>7</v>
      </c>
      <c r="BB25" s="67"/>
      <c r="BC25" s="73">
        <f t="shared" si="3"/>
        <v>7</v>
      </c>
      <c r="BD25" s="67"/>
      <c r="BE25" s="24">
        <v>18</v>
      </c>
      <c r="BF25" s="58" t="s">
        <v>92</v>
      </c>
      <c r="BG25" s="55" t="s">
        <v>93</v>
      </c>
      <c r="BH25" s="56" t="s">
        <v>94</v>
      </c>
      <c r="BI25" s="57" t="s">
        <v>129</v>
      </c>
      <c r="BJ25" s="67">
        <v>6</v>
      </c>
      <c r="BK25" s="67">
        <v>7</v>
      </c>
      <c r="BL25" s="67"/>
      <c r="BM25" s="67"/>
      <c r="BN25" s="67"/>
      <c r="BO25" s="68">
        <v>7</v>
      </c>
      <c r="BP25" s="67"/>
      <c r="BQ25" s="73">
        <f t="shared" si="4"/>
        <v>7</v>
      </c>
      <c r="BR25" s="67"/>
      <c r="BS25" s="24">
        <v>18</v>
      </c>
      <c r="BT25" s="58" t="s">
        <v>92</v>
      </c>
      <c r="BU25" s="55" t="s">
        <v>93</v>
      </c>
      <c r="BV25" s="56" t="s">
        <v>94</v>
      </c>
      <c r="BW25" s="57" t="s">
        <v>129</v>
      </c>
      <c r="BX25" s="67">
        <v>7</v>
      </c>
      <c r="BY25" s="67">
        <v>7</v>
      </c>
      <c r="BZ25" s="67">
        <v>7</v>
      </c>
      <c r="CA25" s="67"/>
      <c r="CB25" s="67"/>
      <c r="CC25" s="68">
        <v>5</v>
      </c>
      <c r="CD25" s="67"/>
      <c r="CE25" s="73">
        <f t="shared" si="5"/>
        <v>6</v>
      </c>
      <c r="CF25" s="67"/>
    </row>
    <row r="26" spans="1:84" ht="15">
      <c r="A26" s="24">
        <v>19</v>
      </c>
      <c r="B26" s="58" t="s">
        <v>95</v>
      </c>
      <c r="C26" s="55" t="s">
        <v>36</v>
      </c>
      <c r="D26" s="56" t="s">
        <v>41</v>
      </c>
      <c r="E26" s="57" t="s">
        <v>130</v>
      </c>
      <c r="F26" s="67">
        <v>6</v>
      </c>
      <c r="G26" s="67">
        <v>6</v>
      </c>
      <c r="H26" s="67"/>
      <c r="I26" s="67"/>
      <c r="J26" s="67"/>
      <c r="K26" s="68"/>
      <c r="L26" s="67"/>
      <c r="M26" s="73">
        <f t="shared" si="0"/>
        <v>2</v>
      </c>
      <c r="N26" s="67"/>
      <c r="O26" s="24">
        <v>19</v>
      </c>
      <c r="P26" s="58" t="s">
        <v>95</v>
      </c>
      <c r="Q26" s="55" t="s">
        <v>36</v>
      </c>
      <c r="R26" s="56" t="s">
        <v>41</v>
      </c>
      <c r="S26" s="57" t="s">
        <v>130</v>
      </c>
      <c r="T26" s="67">
        <v>6</v>
      </c>
      <c r="U26" s="67">
        <v>7</v>
      </c>
      <c r="V26" s="67">
        <v>6</v>
      </c>
      <c r="W26" s="67"/>
      <c r="X26" s="67"/>
      <c r="Y26" s="68"/>
      <c r="Z26" s="67"/>
      <c r="AA26" s="73">
        <f t="shared" si="1"/>
        <v>2</v>
      </c>
      <c r="AB26" s="67"/>
      <c r="AC26" s="24">
        <v>19</v>
      </c>
      <c r="AD26" s="58" t="s">
        <v>95</v>
      </c>
      <c r="AE26" s="55" t="s">
        <v>36</v>
      </c>
      <c r="AF26" s="56" t="s">
        <v>41</v>
      </c>
      <c r="AG26" s="57" t="s">
        <v>130</v>
      </c>
      <c r="AH26" s="67">
        <v>7</v>
      </c>
      <c r="AI26" s="67">
        <v>7</v>
      </c>
      <c r="AJ26" s="67">
        <v>7</v>
      </c>
      <c r="AK26" s="67"/>
      <c r="AL26" s="67"/>
      <c r="AM26" s="68"/>
      <c r="AN26" s="67">
        <v>0</v>
      </c>
      <c r="AO26" s="73">
        <f t="shared" si="2"/>
        <v>2</v>
      </c>
      <c r="AP26" s="73">
        <f>ROUND((SUM(AH26:AL26)/3*0.3+AN26*0.7),0)</f>
        <v>2</v>
      </c>
      <c r="AQ26" s="24">
        <v>19</v>
      </c>
      <c r="AR26" s="58" t="s">
        <v>95</v>
      </c>
      <c r="AS26" s="55" t="s">
        <v>36</v>
      </c>
      <c r="AT26" s="56" t="s">
        <v>41</v>
      </c>
      <c r="AU26" s="57" t="s">
        <v>130</v>
      </c>
      <c r="AV26" s="67">
        <v>6</v>
      </c>
      <c r="AW26" s="67"/>
      <c r="AX26" s="67"/>
      <c r="AY26" s="67"/>
      <c r="AZ26" s="67"/>
      <c r="BA26" s="68"/>
      <c r="BB26" s="67">
        <v>0</v>
      </c>
      <c r="BC26" s="73">
        <f t="shared" si="3"/>
        <v>2</v>
      </c>
      <c r="BD26" s="73">
        <f>ROUND((SUM(AV26:AZ26)/1*0.3+BB26*0.7),0)</f>
        <v>2</v>
      </c>
      <c r="BE26" s="24">
        <v>19</v>
      </c>
      <c r="BF26" s="58" t="s">
        <v>95</v>
      </c>
      <c r="BG26" s="55" t="s">
        <v>36</v>
      </c>
      <c r="BH26" s="56" t="s">
        <v>41</v>
      </c>
      <c r="BI26" s="57" t="s">
        <v>130</v>
      </c>
      <c r="BJ26" s="67">
        <v>6</v>
      </c>
      <c r="BK26" s="67">
        <v>7</v>
      </c>
      <c r="BL26" s="67"/>
      <c r="BM26" s="67"/>
      <c r="BN26" s="67"/>
      <c r="BO26" s="68"/>
      <c r="BP26" s="67"/>
      <c r="BQ26" s="73">
        <f t="shared" si="4"/>
        <v>2</v>
      </c>
      <c r="BR26" s="67"/>
      <c r="BS26" s="24">
        <v>19</v>
      </c>
      <c r="BT26" s="58" t="s">
        <v>95</v>
      </c>
      <c r="BU26" s="55" t="s">
        <v>36</v>
      </c>
      <c r="BV26" s="56" t="s">
        <v>41</v>
      </c>
      <c r="BW26" s="57" t="s">
        <v>130</v>
      </c>
      <c r="BX26" s="67">
        <v>5</v>
      </c>
      <c r="BY26" s="67">
        <v>6</v>
      </c>
      <c r="BZ26" s="67">
        <v>5</v>
      </c>
      <c r="CA26" s="67"/>
      <c r="CB26" s="67"/>
      <c r="CC26" s="68"/>
      <c r="CD26" s="67">
        <v>0</v>
      </c>
      <c r="CE26" s="73">
        <f t="shared" si="5"/>
        <v>2</v>
      </c>
      <c r="CF26" s="73">
        <f>ROUND((SUM(BX26:CA26)/3*0.3+CD26*0.7),0)</f>
        <v>2</v>
      </c>
    </row>
    <row r="27" spans="1:84" ht="15">
      <c r="A27" s="24">
        <v>20</v>
      </c>
      <c r="B27" s="58" t="s">
        <v>96</v>
      </c>
      <c r="C27" s="55" t="s">
        <v>97</v>
      </c>
      <c r="D27" s="56" t="s">
        <v>98</v>
      </c>
      <c r="E27" s="57" t="s">
        <v>131</v>
      </c>
      <c r="F27" s="67">
        <v>7</v>
      </c>
      <c r="G27" s="67">
        <v>7</v>
      </c>
      <c r="H27" s="67"/>
      <c r="I27" s="67"/>
      <c r="J27" s="67"/>
      <c r="K27" s="68">
        <v>5</v>
      </c>
      <c r="L27" s="67"/>
      <c r="M27" s="73">
        <f t="shared" si="0"/>
        <v>6</v>
      </c>
      <c r="N27" s="67"/>
      <c r="O27" s="24">
        <v>20</v>
      </c>
      <c r="P27" s="58" t="s">
        <v>96</v>
      </c>
      <c r="Q27" s="55" t="s">
        <v>97</v>
      </c>
      <c r="R27" s="56" t="s">
        <v>98</v>
      </c>
      <c r="S27" s="57" t="s">
        <v>131</v>
      </c>
      <c r="T27" s="67">
        <v>6</v>
      </c>
      <c r="U27" s="67">
        <v>6</v>
      </c>
      <c r="V27" s="67">
        <v>5</v>
      </c>
      <c r="W27" s="67"/>
      <c r="X27" s="67"/>
      <c r="Y27" s="68">
        <v>3</v>
      </c>
      <c r="Z27" s="67">
        <v>5</v>
      </c>
      <c r="AA27" s="73">
        <f t="shared" si="1"/>
        <v>4</v>
      </c>
      <c r="AB27" s="73">
        <f>ROUND((SUM(T27:X27)/3*0.3+Z27*0.7),0)</f>
        <v>5</v>
      </c>
      <c r="AC27" s="24">
        <v>20</v>
      </c>
      <c r="AD27" s="58" t="s">
        <v>96</v>
      </c>
      <c r="AE27" s="55" t="s">
        <v>97</v>
      </c>
      <c r="AF27" s="56" t="s">
        <v>98</v>
      </c>
      <c r="AG27" s="57" t="s">
        <v>131</v>
      </c>
      <c r="AH27" s="67">
        <v>7</v>
      </c>
      <c r="AI27" s="67">
        <v>6</v>
      </c>
      <c r="AJ27" s="67">
        <v>6</v>
      </c>
      <c r="AK27" s="67"/>
      <c r="AL27" s="67"/>
      <c r="AM27" s="68">
        <v>7</v>
      </c>
      <c r="AN27" s="67"/>
      <c r="AO27" s="73">
        <f t="shared" si="2"/>
        <v>7</v>
      </c>
      <c r="AP27" s="67"/>
      <c r="AQ27" s="24">
        <v>20</v>
      </c>
      <c r="AR27" s="58" t="s">
        <v>96</v>
      </c>
      <c r="AS27" s="55" t="s">
        <v>97</v>
      </c>
      <c r="AT27" s="56" t="s">
        <v>98</v>
      </c>
      <c r="AU27" s="57" t="s">
        <v>131</v>
      </c>
      <c r="AV27" s="67">
        <v>7</v>
      </c>
      <c r="AW27" s="67"/>
      <c r="AX27" s="67"/>
      <c r="AY27" s="67"/>
      <c r="AZ27" s="67"/>
      <c r="BA27" s="68">
        <v>4</v>
      </c>
      <c r="BB27" s="67"/>
      <c r="BC27" s="73">
        <f t="shared" si="3"/>
        <v>5</v>
      </c>
      <c r="BD27" s="67"/>
      <c r="BE27" s="24">
        <v>20</v>
      </c>
      <c r="BF27" s="58" t="s">
        <v>96</v>
      </c>
      <c r="BG27" s="55" t="s">
        <v>97</v>
      </c>
      <c r="BH27" s="56" t="s">
        <v>98</v>
      </c>
      <c r="BI27" s="57" t="s">
        <v>131</v>
      </c>
      <c r="BJ27" s="67">
        <v>6</v>
      </c>
      <c r="BK27" s="67">
        <v>6</v>
      </c>
      <c r="BL27" s="67"/>
      <c r="BM27" s="67"/>
      <c r="BN27" s="67"/>
      <c r="BO27" s="68">
        <v>5</v>
      </c>
      <c r="BP27" s="67"/>
      <c r="BQ27" s="73">
        <f t="shared" si="4"/>
        <v>5</v>
      </c>
      <c r="BR27" s="67"/>
      <c r="BS27" s="24">
        <v>20</v>
      </c>
      <c r="BT27" s="58" t="s">
        <v>96</v>
      </c>
      <c r="BU27" s="55" t="s">
        <v>97</v>
      </c>
      <c r="BV27" s="56" t="s">
        <v>98</v>
      </c>
      <c r="BW27" s="57" t="s">
        <v>131</v>
      </c>
      <c r="BX27" s="67">
        <v>6</v>
      </c>
      <c r="BY27" s="67">
        <v>6</v>
      </c>
      <c r="BZ27" s="67">
        <v>6</v>
      </c>
      <c r="CA27" s="67"/>
      <c r="CB27" s="67"/>
      <c r="CC27" s="68">
        <v>5</v>
      </c>
      <c r="CD27" s="67"/>
      <c r="CE27" s="73">
        <f t="shared" si="5"/>
        <v>5</v>
      </c>
      <c r="CF27" s="67"/>
    </row>
    <row r="28" spans="1:84" ht="15">
      <c r="A28" s="24">
        <v>21</v>
      </c>
      <c r="B28" s="58" t="s">
        <v>99</v>
      </c>
      <c r="C28" s="55" t="s">
        <v>100</v>
      </c>
      <c r="D28" s="56" t="s">
        <v>101</v>
      </c>
      <c r="E28" s="57" t="s">
        <v>132</v>
      </c>
      <c r="F28" s="67">
        <v>7</v>
      </c>
      <c r="G28" s="67">
        <v>8</v>
      </c>
      <c r="H28" s="67"/>
      <c r="I28" s="67"/>
      <c r="J28" s="67"/>
      <c r="K28" s="68">
        <v>8</v>
      </c>
      <c r="L28" s="67"/>
      <c r="M28" s="73">
        <f t="shared" si="0"/>
        <v>8</v>
      </c>
      <c r="N28" s="67"/>
      <c r="O28" s="24">
        <v>21</v>
      </c>
      <c r="P28" s="58" t="s">
        <v>99</v>
      </c>
      <c r="Q28" s="55" t="s">
        <v>100</v>
      </c>
      <c r="R28" s="56" t="s">
        <v>101</v>
      </c>
      <c r="S28" s="57" t="s">
        <v>132</v>
      </c>
      <c r="T28" s="67">
        <v>5</v>
      </c>
      <c r="U28" s="67">
        <v>6</v>
      </c>
      <c r="V28" s="67">
        <v>7</v>
      </c>
      <c r="W28" s="67"/>
      <c r="X28" s="67"/>
      <c r="Y28" s="68">
        <v>5</v>
      </c>
      <c r="Z28" s="67"/>
      <c r="AA28" s="73">
        <f t="shared" si="1"/>
        <v>5</v>
      </c>
      <c r="AB28" s="67"/>
      <c r="AC28" s="24">
        <v>21</v>
      </c>
      <c r="AD28" s="58" t="s">
        <v>99</v>
      </c>
      <c r="AE28" s="55" t="s">
        <v>100</v>
      </c>
      <c r="AF28" s="56" t="s">
        <v>101</v>
      </c>
      <c r="AG28" s="57" t="s">
        <v>132</v>
      </c>
      <c r="AH28" s="67">
        <v>6</v>
      </c>
      <c r="AI28" s="67">
        <v>6</v>
      </c>
      <c r="AJ28" s="67">
        <v>6</v>
      </c>
      <c r="AK28" s="67"/>
      <c r="AL28" s="67"/>
      <c r="AM28" s="68">
        <v>4</v>
      </c>
      <c r="AN28" s="67"/>
      <c r="AO28" s="73">
        <f t="shared" si="2"/>
        <v>5</v>
      </c>
      <c r="AP28" s="67"/>
      <c r="AQ28" s="24">
        <v>21</v>
      </c>
      <c r="AR28" s="58" t="s">
        <v>99</v>
      </c>
      <c r="AS28" s="55" t="s">
        <v>100</v>
      </c>
      <c r="AT28" s="56" t="s">
        <v>101</v>
      </c>
      <c r="AU28" s="57" t="s">
        <v>132</v>
      </c>
      <c r="AV28" s="67">
        <v>7</v>
      </c>
      <c r="AW28" s="67"/>
      <c r="AX28" s="67"/>
      <c r="AY28" s="67"/>
      <c r="AZ28" s="67"/>
      <c r="BA28" s="68">
        <v>4</v>
      </c>
      <c r="BB28" s="67"/>
      <c r="BC28" s="73">
        <f t="shared" si="3"/>
        <v>5</v>
      </c>
      <c r="BD28" s="67"/>
      <c r="BE28" s="24">
        <v>21</v>
      </c>
      <c r="BF28" s="58" t="s">
        <v>99</v>
      </c>
      <c r="BG28" s="55" t="s">
        <v>100</v>
      </c>
      <c r="BH28" s="56" t="s">
        <v>101</v>
      </c>
      <c r="BI28" s="57" t="s">
        <v>132</v>
      </c>
      <c r="BJ28" s="67">
        <v>6</v>
      </c>
      <c r="BK28" s="67">
        <v>6</v>
      </c>
      <c r="BL28" s="67"/>
      <c r="BM28" s="67"/>
      <c r="BN28" s="67"/>
      <c r="BO28" s="68">
        <v>8</v>
      </c>
      <c r="BP28" s="67"/>
      <c r="BQ28" s="73">
        <f t="shared" si="4"/>
        <v>7</v>
      </c>
      <c r="BR28" s="67"/>
      <c r="BS28" s="24">
        <v>21</v>
      </c>
      <c r="BT28" s="58" t="s">
        <v>99</v>
      </c>
      <c r="BU28" s="55" t="s">
        <v>100</v>
      </c>
      <c r="BV28" s="56" t="s">
        <v>101</v>
      </c>
      <c r="BW28" s="57" t="s">
        <v>132</v>
      </c>
      <c r="BX28" s="67">
        <v>5</v>
      </c>
      <c r="BY28" s="67">
        <v>6</v>
      </c>
      <c r="BZ28" s="67">
        <v>6</v>
      </c>
      <c r="CA28" s="67"/>
      <c r="CB28" s="67"/>
      <c r="CC28" s="68">
        <v>7</v>
      </c>
      <c r="CD28" s="67"/>
      <c r="CE28" s="73">
        <f t="shared" si="5"/>
        <v>7</v>
      </c>
      <c r="CF28" s="67"/>
    </row>
    <row r="29" spans="1:84" ht="15">
      <c r="A29" s="24">
        <v>22</v>
      </c>
      <c r="B29" s="58" t="s">
        <v>102</v>
      </c>
      <c r="C29" s="55" t="s">
        <v>103</v>
      </c>
      <c r="D29" s="56" t="s">
        <v>104</v>
      </c>
      <c r="E29" s="57" t="s">
        <v>133</v>
      </c>
      <c r="F29" s="66">
        <v>6</v>
      </c>
      <c r="G29" s="66">
        <v>7</v>
      </c>
      <c r="H29" s="66"/>
      <c r="I29" s="66"/>
      <c r="J29" s="66"/>
      <c r="K29" s="71">
        <v>5</v>
      </c>
      <c r="L29" s="66"/>
      <c r="M29" s="73">
        <f t="shared" si="0"/>
        <v>5</v>
      </c>
      <c r="N29" s="66"/>
      <c r="O29" s="24">
        <v>22</v>
      </c>
      <c r="P29" s="58" t="s">
        <v>102</v>
      </c>
      <c r="Q29" s="55" t="s">
        <v>103</v>
      </c>
      <c r="R29" s="56" t="s">
        <v>104</v>
      </c>
      <c r="S29" s="57" t="s">
        <v>133</v>
      </c>
      <c r="T29" s="66">
        <v>6</v>
      </c>
      <c r="U29" s="66">
        <v>6</v>
      </c>
      <c r="V29" s="66">
        <v>7</v>
      </c>
      <c r="W29" s="66"/>
      <c r="X29" s="66"/>
      <c r="Y29" s="71">
        <v>6</v>
      </c>
      <c r="Z29" s="66"/>
      <c r="AA29" s="73">
        <f t="shared" si="1"/>
        <v>6</v>
      </c>
      <c r="AB29" s="66"/>
      <c r="AC29" s="24">
        <v>22</v>
      </c>
      <c r="AD29" s="58" t="s">
        <v>102</v>
      </c>
      <c r="AE29" s="55" t="s">
        <v>103</v>
      </c>
      <c r="AF29" s="56" t="s">
        <v>104</v>
      </c>
      <c r="AG29" s="57" t="s">
        <v>133</v>
      </c>
      <c r="AH29" s="66">
        <v>7</v>
      </c>
      <c r="AI29" s="66">
        <v>7</v>
      </c>
      <c r="AJ29" s="66">
        <v>7</v>
      </c>
      <c r="AK29" s="66"/>
      <c r="AL29" s="66"/>
      <c r="AM29" s="71">
        <v>3</v>
      </c>
      <c r="AN29" s="66">
        <v>5</v>
      </c>
      <c r="AO29" s="73">
        <f t="shared" si="2"/>
        <v>4</v>
      </c>
      <c r="AP29" s="73">
        <f>ROUND((SUM(AH29:AL29)/3*0.3+AN29*0.7),0)</f>
        <v>6</v>
      </c>
      <c r="AQ29" s="24">
        <v>22</v>
      </c>
      <c r="AR29" s="58" t="s">
        <v>102</v>
      </c>
      <c r="AS29" s="55" t="s">
        <v>103</v>
      </c>
      <c r="AT29" s="56" t="s">
        <v>104</v>
      </c>
      <c r="AU29" s="57" t="s">
        <v>133</v>
      </c>
      <c r="AV29" s="66">
        <v>7</v>
      </c>
      <c r="AW29" s="66"/>
      <c r="AX29" s="66"/>
      <c r="AY29" s="66"/>
      <c r="AZ29" s="66"/>
      <c r="BA29" s="71">
        <v>7</v>
      </c>
      <c r="BB29" s="66"/>
      <c r="BC29" s="73">
        <f t="shared" si="3"/>
        <v>7</v>
      </c>
      <c r="BD29" s="66"/>
      <c r="BE29" s="24">
        <v>22</v>
      </c>
      <c r="BF29" s="58" t="s">
        <v>102</v>
      </c>
      <c r="BG29" s="55" t="s">
        <v>103</v>
      </c>
      <c r="BH29" s="56" t="s">
        <v>104</v>
      </c>
      <c r="BI29" s="57" t="s">
        <v>133</v>
      </c>
      <c r="BJ29" s="66">
        <v>6</v>
      </c>
      <c r="BK29" s="66">
        <v>7</v>
      </c>
      <c r="BL29" s="66"/>
      <c r="BM29" s="66"/>
      <c r="BN29" s="66"/>
      <c r="BO29" s="71">
        <v>7</v>
      </c>
      <c r="BP29" s="66"/>
      <c r="BQ29" s="73">
        <f t="shared" si="4"/>
        <v>7</v>
      </c>
      <c r="BR29" s="66"/>
      <c r="BS29" s="24">
        <v>22</v>
      </c>
      <c r="BT29" s="58" t="s">
        <v>102</v>
      </c>
      <c r="BU29" s="55" t="s">
        <v>103</v>
      </c>
      <c r="BV29" s="56" t="s">
        <v>104</v>
      </c>
      <c r="BW29" s="57" t="s">
        <v>133</v>
      </c>
      <c r="BX29" s="66">
        <v>6</v>
      </c>
      <c r="BY29" s="66">
        <v>5</v>
      </c>
      <c r="BZ29" s="66">
        <v>6</v>
      </c>
      <c r="CA29" s="66"/>
      <c r="CB29" s="66"/>
      <c r="CC29" s="71">
        <v>5</v>
      </c>
      <c r="CD29" s="66"/>
      <c r="CE29" s="73">
        <f t="shared" si="5"/>
        <v>5</v>
      </c>
      <c r="CF29" s="66"/>
    </row>
    <row r="30" spans="1:84" ht="15">
      <c r="A30" s="24">
        <v>23</v>
      </c>
      <c r="B30" s="58" t="s">
        <v>105</v>
      </c>
      <c r="C30" s="55" t="s">
        <v>106</v>
      </c>
      <c r="D30" s="56" t="s">
        <v>107</v>
      </c>
      <c r="E30" s="57" t="s">
        <v>134</v>
      </c>
      <c r="F30" s="66">
        <v>7</v>
      </c>
      <c r="G30" s="66">
        <v>7</v>
      </c>
      <c r="H30" s="66"/>
      <c r="I30" s="66"/>
      <c r="J30" s="66"/>
      <c r="K30" s="71">
        <v>6</v>
      </c>
      <c r="L30" s="66"/>
      <c r="M30" s="73">
        <f t="shared" si="0"/>
        <v>6</v>
      </c>
      <c r="N30" s="66"/>
      <c r="O30" s="24">
        <v>23</v>
      </c>
      <c r="P30" s="58" t="s">
        <v>105</v>
      </c>
      <c r="Q30" s="55" t="s">
        <v>106</v>
      </c>
      <c r="R30" s="56" t="s">
        <v>107</v>
      </c>
      <c r="S30" s="57" t="s">
        <v>134</v>
      </c>
      <c r="T30" s="66">
        <v>7</v>
      </c>
      <c r="U30" s="66">
        <v>6</v>
      </c>
      <c r="V30" s="66">
        <v>7</v>
      </c>
      <c r="W30" s="66"/>
      <c r="X30" s="66"/>
      <c r="Y30" s="71">
        <v>7</v>
      </c>
      <c r="Z30" s="66"/>
      <c r="AA30" s="73">
        <f t="shared" si="1"/>
        <v>7</v>
      </c>
      <c r="AB30" s="66"/>
      <c r="AC30" s="24">
        <v>23</v>
      </c>
      <c r="AD30" s="58" t="s">
        <v>105</v>
      </c>
      <c r="AE30" s="55" t="s">
        <v>106</v>
      </c>
      <c r="AF30" s="56" t="s">
        <v>107</v>
      </c>
      <c r="AG30" s="57" t="s">
        <v>134</v>
      </c>
      <c r="AH30" s="66">
        <v>7</v>
      </c>
      <c r="AI30" s="66">
        <v>7</v>
      </c>
      <c r="AJ30" s="66">
        <v>7</v>
      </c>
      <c r="AK30" s="66"/>
      <c r="AL30" s="66"/>
      <c r="AM30" s="71">
        <v>6</v>
      </c>
      <c r="AN30" s="66"/>
      <c r="AO30" s="73">
        <f t="shared" si="2"/>
        <v>6</v>
      </c>
      <c r="AP30" s="66"/>
      <c r="AQ30" s="24">
        <v>23</v>
      </c>
      <c r="AR30" s="58" t="s">
        <v>105</v>
      </c>
      <c r="AS30" s="55" t="s">
        <v>106</v>
      </c>
      <c r="AT30" s="56" t="s">
        <v>107</v>
      </c>
      <c r="AU30" s="57" t="s">
        <v>134</v>
      </c>
      <c r="AV30" s="66">
        <v>8</v>
      </c>
      <c r="AW30" s="66"/>
      <c r="AX30" s="66"/>
      <c r="AY30" s="66"/>
      <c r="AZ30" s="66"/>
      <c r="BA30" s="71">
        <v>5</v>
      </c>
      <c r="BB30" s="66"/>
      <c r="BC30" s="73">
        <f t="shared" si="3"/>
        <v>6</v>
      </c>
      <c r="BD30" s="66"/>
      <c r="BE30" s="24">
        <v>23</v>
      </c>
      <c r="BF30" s="58" t="s">
        <v>105</v>
      </c>
      <c r="BG30" s="55" t="s">
        <v>106</v>
      </c>
      <c r="BH30" s="56" t="s">
        <v>107</v>
      </c>
      <c r="BI30" s="57" t="s">
        <v>134</v>
      </c>
      <c r="BJ30" s="66">
        <v>7</v>
      </c>
      <c r="BK30" s="66">
        <v>7</v>
      </c>
      <c r="BL30" s="66"/>
      <c r="BM30" s="66"/>
      <c r="BN30" s="66"/>
      <c r="BO30" s="71">
        <v>7</v>
      </c>
      <c r="BP30" s="66"/>
      <c r="BQ30" s="73">
        <f t="shared" si="4"/>
        <v>7</v>
      </c>
      <c r="BR30" s="66"/>
      <c r="BS30" s="24">
        <v>23</v>
      </c>
      <c r="BT30" s="58" t="s">
        <v>105</v>
      </c>
      <c r="BU30" s="55" t="s">
        <v>106</v>
      </c>
      <c r="BV30" s="56" t="s">
        <v>107</v>
      </c>
      <c r="BW30" s="57" t="s">
        <v>134</v>
      </c>
      <c r="BX30" s="66">
        <v>6</v>
      </c>
      <c r="BY30" s="66">
        <v>6</v>
      </c>
      <c r="BZ30" s="66">
        <v>6</v>
      </c>
      <c r="CA30" s="66"/>
      <c r="CB30" s="66"/>
      <c r="CC30" s="71">
        <v>5</v>
      </c>
      <c r="CD30" s="66"/>
      <c r="CE30" s="73">
        <f t="shared" si="5"/>
        <v>5</v>
      </c>
      <c r="CF30" s="66"/>
    </row>
    <row r="31" ht="14.25">
      <c r="BJ31" s="89"/>
    </row>
  </sheetData>
  <mergeCells count="90">
    <mergeCell ref="F1:M1"/>
    <mergeCell ref="F2:M2"/>
    <mergeCell ref="B4:E4"/>
    <mergeCell ref="F4:N4"/>
    <mergeCell ref="A5:A7"/>
    <mergeCell ref="B5:B7"/>
    <mergeCell ref="C5:C7"/>
    <mergeCell ref="D5:D7"/>
    <mergeCell ref="E5:E7"/>
    <mergeCell ref="F5:J5"/>
    <mergeCell ref="K5:L5"/>
    <mergeCell ref="M5:N5"/>
    <mergeCell ref="F6:J6"/>
    <mergeCell ref="K6:L6"/>
    <mergeCell ref="M6:N6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Y6:Z6"/>
    <mergeCell ref="AA6:AB6"/>
    <mergeCell ref="AH1:AO1"/>
    <mergeCell ref="AH2:AO2"/>
    <mergeCell ref="AD4:AG4"/>
    <mergeCell ref="AH4:AP4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M6:AN6"/>
    <mergeCell ref="AO6:AP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J1:BQ1"/>
    <mergeCell ref="BJ2:BQ2"/>
    <mergeCell ref="BF4:BI4"/>
    <mergeCell ref="BJ4:BR4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O6:BP6"/>
    <mergeCell ref="BQ6:BR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C6:CD6"/>
    <mergeCell ref="CE6:C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1"/>
  <sheetViews>
    <sheetView workbookViewId="0" topLeftCell="L1">
      <selection activeCell="AB12" sqref="AB12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18.00390625" style="0" customWidth="1"/>
    <col min="5" max="5" width="10.28125" style="0" customWidth="1"/>
    <col min="6" max="10" width="5.57421875" style="0" customWidth="1"/>
    <col min="11" max="11" width="6.28125" style="65" customWidth="1"/>
    <col min="12" max="12" width="6.421875" style="0" customWidth="1"/>
    <col min="13" max="13" width="5.8515625" style="0" customWidth="1"/>
    <col min="14" max="14" width="5.57421875" style="0" customWidth="1"/>
    <col min="15" max="15" width="4.57421875" style="0" customWidth="1"/>
    <col min="16" max="16" width="11.8515625" style="0" customWidth="1"/>
    <col min="17" max="17" width="18.00390625" style="0" customWidth="1"/>
    <col min="19" max="19" width="10.28125" style="0" customWidth="1"/>
    <col min="20" max="24" width="5.57421875" style="0" customWidth="1"/>
    <col min="25" max="25" width="7.28125" style="65" customWidth="1"/>
    <col min="26" max="26" width="7.28125" style="0" customWidth="1"/>
    <col min="27" max="27" width="7.140625" style="0" customWidth="1"/>
    <col min="28" max="28" width="6.7109375" style="0" customWidth="1"/>
    <col min="29" max="29" width="4.57421875" style="0" customWidth="1"/>
    <col min="30" max="30" width="11.8515625" style="0" customWidth="1"/>
    <col min="31" max="31" width="18.00390625" style="0" customWidth="1"/>
    <col min="33" max="33" width="10.28125" style="0" customWidth="1"/>
    <col min="34" max="38" width="5.57421875" style="0" customWidth="1"/>
    <col min="39" max="39" width="6.28125" style="65" customWidth="1"/>
    <col min="40" max="40" width="6.8515625" style="0" customWidth="1"/>
    <col min="41" max="41" width="6.00390625" style="0" customWidth="1"/>
    <col min="42" max="42" width="5.7109375" style="0" customWidth="1"/>
    <col min="43" max="43" width="4.57421875" style="0" customWidth="1"/>
    <col min="44" max="44" width="11.8515625" style="0" customWidth="1"/>
    <col min="45" max="45" width="18.00390625" style="0" customWidth="1"/>
    <col min="47" max="47" width="10.28125" style="0" customWidth="1"/>
    <col min="48" max="52" width="5.57421875" style="0" customWidth="1"/>
    <col min="53" max="53" width="6.8515625" style="65" customWidth="1"/>
    <col min="54" max="54" width="6.140625" style="0" customWidth="1"/>
    <col min="55" max="55" width="6.00390625" style="0" customWidth="1"/>
    <col min="56" max="56" width="5.7109375" style="0" customWidth="1"/>
    <col min="57" max="57" width="4.57421875" style="0" customWidth="1"/>
    <col min="58" max="58" width="11.8515625" style="0" customWidth="1"/>
    <col min="59" max="59" width="18.00390625" style="0" customWidth="1"/>
    <col min="61" max="61" width="10.28125" style="0" customWidth="1"/>
    <col min="62" max="66" width="5.57421875" style="0" customWidth="1"/>
    <col min="67" max="67" width="6.8515625" style="65" customWidth="1"/>
    <col min="68" max="68" width="7.28125" style="0" customWidth="1"/>
    <col min="69" max="70" width="7.140625" style="0" customWidth="1"/>
    <col min="71" max="71" width="4.57421875" style="0" customWidth="1"/>
  </cols>
  <sheetData>
    <row r="1" spans="2:70" ht="14.25">
      <c r="B1" s="59" t="s">
        <v>141</v>
      </c>
      <c r="C1" s="59"/>
      <c r="D1" s="59"/>
      <c r="E1" s="59"/>
      <c r="F1" s="168" t="s">
        <v>142</v>
      </c>
      <c r="G1" s="168"/>
      <c r="H1" s="168"/>
      <c r="I1" s="168"/>
      <c r="J1" s="168"/>
      <c r="K1" s="168"/>
      <c r="L1" s="168"/>
      <c r="M1" s="168"/>
      <c r="N1" s="59"/>
      <c r="P1" s="59" t="s">
        <v>141</v>
      </c>
      <c r="Q1" s="59"/>
      <c r="R1" s="59"/>
      <c r="S1" s="59"/>
      <c r="T1" s="168" t="s">
        <v>142</v>
      </c>
      <c r="U1" s="168"/>
      <c r="V1" s="168"/>
      <c r="W1" s="168"/>
      <c r="X1" s="168"/>
      <c r="Y1" s="168"/>
      <c r="Z1" s="168"/>
      <c r="AA1" s="168"/>
      <c r="AB1" s="59"/>
      <c r="AD1" s="59" t="s">
        <v>141</v>
      </c>
      <c r="AE1" s="59"/>
      <c r="AF1" s="59"/>
      <c r="AG1" s="59"/>
      <c r="AH1" s="168" t="s">
        <v>142</v>
      </c>
      <c r="AI1" s="168"/>
      <c r="AJ1" s="168"/>
      <c r="AK1" s="168"/>
      <c r="AL1" s="168"/>
      <c r="AM1" s="168"/>
      <c r="AN1" s="168"/>
      <c r="AO1" s="168"/>
      <c r="AP1" s="59"/>
      <c r="AR1" s="59" t="s">
        <v>141</v>
      </c>
      <c r="AS1" s="59"/>
      <c r="AT1" s="59"/>
      <c r="AU1" s="59"/>
      <c r="AV1" s="168" t="s">
        <v>142</v>
      </c>
      <c r="AW1" s="168"/>
      <c r="AX1" s="168"/>
      <c r="AY1" s="168"/>
      <c r="AZ1" s="168"/>
      <c r="BA1" s="168"/>
      <c r="BB1" s="168"/>
      <c r="BC1" s="168"/>
      <c r="BD1" s="59"/>
      <c r="BF1" s="59" t="s">
        <v>141</v>
      </c>
      <c r="BG1" s="59"/>
      <c r="BH1" s="59"/>
      <c r="BI1" s="59"/>
      <c r="BJ1" s="168" t="s">
        <v>142</v>
      </c>
      <c r="BK1" s="168"/>
      <c r="BL1" s="168"/>
      <c r="BM1" s="168"/>
      <c r="BN1" s="168"/>
      <c r="BO1" s="168"/>
      <c r="BP1" s="168"/>
      <c r="BQ1" s="168"/>
      <c r="BR1" s="59"/>
    </row>
    <row r="2" spans="2:70" ht="14.25">
      <c r="B2" s="59" t="s">
        <v>143</v>
      </c>
      <c r="C2" s="59"/>
      <c r="D2" s="59"/>
      <c r="E2" s="59"/>
      <c r="F2" s="168" t="s">
        <v>191</v>
      </c>
      <c r="G2" s="168"/>
      <c r="H2" s="168"/>
      <c r="I2" s="168"/>
      <c r="J2" s="168"/>
      <c r="K2" s="168"/>
      <c r="L2" s="168"/>
      <c r="M2" s="168"/>
      <c r="N2" s="59"/>
      <c r="P2" s="59" t="s">
        <v>143</v>
      </c>
      <c r="Q2" s="59"/>
      <c r="R2" s="59"/>
      <c r="S2" s="59"/>
      <c r="T2" s="168" t="s">
        <v>152</v>
      </c>
      <c r="U2" s="168"/>
      <c r="V2" s="168"/>
      <c r="W2" s="168"/>
      <c r="X2" s="168"/>
      <c r="Y2" s="168"/>
      <c r="Z2" s="168"/>
      <c r="AA2" s="168"/>
      <c r="AB2" s="59"/>
      <c r="AD2" s="59" t="s">
        <v>143</v>
      </c>
      <c r="AE2" s="59"/>
      <c r="AF2" s="59"/>
      <c r="AG2" s="59"/>
      <c r="AH2" s="168" t="s">
        <v>191</v>
      </c>
      <c r="AI2" s="168"/>
      <c r="AJ2" s="168"/>
      <c r="AK2" s="168"/>
      <c r="AL2" s="168"/>
      <c r="AM2" s="168"/>
      <c r="AN2" s="168"/>
      <c r="AO2" s="168"/>
      <c r="AP2" s="59"/>
      <c r="AR2" s="59" t="s">
        <v>143</v>
      </c>
      <c r="AS2" s="59"/>
      <c r="AT2" s="59"/>
      <c r="AU2" s="59"/>
      <c r="AV2" s="168" t="s">
        <v>191</v>
      </c>
      <c r="AW2" s="168"/>
      <c r="AX2" s="168"/>
      <c r="AY2" s="168"/>
      <c r="AZ2" s="168"/>
      <c r="BA2" s="168"/>
      <c r="BB2" s="168"/>
      <c r="BC2" s="168"/>
      <c r="BD2" s="59"/>
      <c r="BF2" s="59" t="s">
        <v>143</v>
      </c>
      <c r="BG2" s="59"/>
      <c r="BH2" s="59"/>
      <c r="BI2" s="59"/>
      <c r="BJ2" s="168" t="s">
        <v>191</v>
      </c>
      <c r="BK2" s="168"/>
      <c r="BL2" s="168"/>
      <c r="BM2" s="168"/>
      <c r="BN2" s="168"/>
      <c r="BO2" s="168"/>
      <c r="BP2" s="168"/>
      <c r="BQ2" s="168"/>
      <c r="BR2" s="59"/>
    </row>
    <row r="3" spans="2:70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61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</row>
    <row r="4" spans="2:70" ht="12.75">
      <c r="B4" s="169" t="s">
        <v>153</v>
      </c>
      <c r="C4" s="170"/>
      <c r="D4" s="170"/>
      <c r="E4" s="170"/>
      <c r="F4" s="171" t="s">
        <v>192</v>
      </c>
      <c r="G4" s="171"/>
      <c r="H4" s="171"/>
      <c r="I4" s="171"/>
      <c r="J4" s="171"/>
      <c r="K4" s="171"/>
      <c r="L4" s="171"/>
      <c r="M4" s="171"/>
      <c r="N4" s="171"/>
      <c r="P4" s="169" t="s">
        <v>153</v>
      </c>
      <c r="Q4" s="170"/>
      <c r="R4" s="170"/>
      <c r="S4" s="170"/>
      <c r="T4" s="171" t="s">
        <v>203</v>
      </c>
      <c r="U4" s="171"/>
      <c r="V4" s="171"/>
      <c r="W4" s="171"/>
      <c r="X4" s="171"/>
      <c r="Y4" s="171"/>
      <c r="Z4" s="171"/>
      <c r="AA4" s="171"/>
      <c r="AB4" s="171"/>
      <c r="AD4" s="169" t="s">
        <v>153</v>
      </c>
      <c r="AE4" s="170"/>
      <c r="AF4" s="170"/>
      <c r="AG4" s="170"/>
      <c r="AH4" s="171" t="s">
        <v>193</v>
      </c>
      <c r="AI4" s="171"/>
      <c r="AJ4" s="171"/>
      <c r="AK4" s="171"/>
      <c r="AL4" s="171"/>
      <c r="AM4" s="171"/>
      <c r="AN4" s="171"/>
      <c r="AO4" s="171"/>
      <c r="AP4" s="171"/>
      <c r="AR4" s="169" t="s">
        <v>153</v>
      </c>
      <c r="AS4" s="170"/>
      <c r="AT4" s="170"/>
      <c r="AU4" s="170"/>
      <c r="AV4" s="171" t="s">
        <v>194</v>
      </c>
      <c r="AW4" s="171"/>
      <c r="AX4" s="171"/>
      <c r="AY4" s="171"/>
      <c r="AZ4" s="171"/>
      <c r="BA4" s="171"/>
      <c r="BB4" s="171"/>
      <c r="BC4" s="171"/>
      <c r="BD4" s="171"/>
      <c r="BF4" s="169" t="s">
        <v>153</v>
      </c>
      <c r="BG4" s="170"/>
      <c r="BH4" s="170"/>
      <c r="BI4" s="170"/>
      <c r="BJ4" s="171" t="s">
        <v>195</v>
      </c>
      <c r="BK4" s="171"/>
      <c r="BL4" s="171"/>
      <c r="BM4" s="171"/>
      <c r="BN4" s="171"/>
      <c r="BO4" s="171"/>
      <c r="BP4" s="171"/>
      <c r="BQ4" s="171"/>
      <c r="BR4" s="171"/>
    </row>
    <row r="5" spans="1:71" ht="12.75">
      <c r="A5" s="172" t="s">
        <v>0</v>
      </c>
      <c r="B5" s="175" t="s">
        <v>1</v>
      </c>
      <c r="C5" s="175" t="s">
        <v>144</v>
      </c>
      <c r="D5" s="175" t="s">
        <v>145</v>
      </c>
      <c r="E5" s="175" t="s">
        <v>146</v>
      </c>
      <c r="F5" s="178"/>
      <c r="G5" s="179"/>
      <c r="H5" s="179"/>
      <c r="I5" s="179"/>
      <c r="J5" s="179"/>
      <c r="K5" s="178"/>
      <c r="L5" s="180"/>
      <c r="M5" s="178"/>
      <c r="N5" s="180"/>
      <c r="O5" s="172" t="s">
        <v>0</v>
      </c>
      <c r="P5" s="175" t="s">
        <v>1</v>
      </c>
      <c r="Q5" s="175" t="s">
        <v>144</v>
      </c>
      <c r="R5" s="175" t="s">
        <v>145</v>
      </c>
      <c r="S5" s="175" t="s">
        <v>146</v>
      </c>
      <c r="T5" s="178"/>
      <c r="U5" s="179"/>
      <c r="V5" s="179"/>
      <c r="W5" s="179"/>
      <c r="X5" s="179"/>
      <c r="Y5" s="178"/>
      <c r="Z5" s="180"/>
      <c r="AA5" s="178"/>
      <c r="AB5" s="180"/>
      <c r="AC5" s="172" t="s">
        <v>0</v>
      </c>
      <c r="AD5" s="175" t="s">
        <v>1</v>
      </c>
      <c r="AE5" s="175" t="s">
        <v>144</v>
      </c>
      <c r="AF5" s="175" t="s">
        <v>145</v>
      </c>
      <c r="AG5" s="175" t="s">
        <v>146</v>
      </c>
      <c r="AH5" s="178"/>
      <c r="AI5" s="179"/>
      <c r="AJ5" s="179"/>
      <c r="AK5" s="179"/>
      <c r="AL5" s="179"/>
      <c r="AM5" s="178"/>
      <c r="AN5" s="180"/>
      <c r="AO5" s="178"/>
      <c r="AP5" s="180"/>
      <c r="AQ5" s="172" t="s">
        <v>0</v>
      </c>
      <c r="AR5" s="175" t="s">
        <v>1</v>
      </c>
      <c r="AS5" s="175" t="s">
        <v>144</v>
      </c>
      <c r="AT5" s="175" t="s">
        <v>145</v>
      </c>
      <c r="AU5" s="175" t="s">
        <v>146</v>
      </c>
      <c r="AV5" s="178"/>
      <c r="AW5" s="179"/>
      <c r="AX5" s="179"/>
      <c r="AY5" s="179"/>
      <c r="AZ5" s="179"/>
      <c r="BA5" s="178"/>
      <c r="BB5" s="180"/>
      <c r="BC5" s="178"/>
      <c r="BD5" s="180"/>
      <c r="BE5" s="172" t="s">
        <v>0</v>
      </c>
      <c r="BF5" s="175" t="s">
        <v>1</v>
      </c>
      <c r="BG5" s="175" t="s">
        <v>144</v>
      </c>
      <c r="BH5" s="175" t="s">
        <v>145</v>
      </c>
      <c r="BI5" s="175" t="s">
        <v>146</v>
      </c>
      <c r="BJ5" s="178"/>
      <c r="BK5" s="179"/>
      <c r="BL5" s="179"/>
      <c r="BM5" s="179"/>
      <c r="BN5" s="179"/>
      <c r="BO5" s="178"/>
      <c r="BP5" s="180"/>
      <c r="BQ5" s="178"/>
      <c r="BR5" s="180"/>
      <c r="BS5" s="172" t="s">
        <v>0</v>
      </c>
    </row>
    <row r="6" spans="1:71" ht="12.75">
      <c r="A6" s="173"/>
      <c r="B6" s="176"/>
      <c r="C6" s="176"/>
      <c r="D6" s="176"/>
      <c r="E6" s="176"/>
      <c r="F6" s="178" t="s">
        <v>147</v>
      </c>
      <c r="G6" s="179"/>
      <c r="H6" s="179"/>
      <c r="I6" s="179"/>
      <c r="J6" s="179"/>
      <c r="K6" s="178" t="s">
        <v>148</v>
      </c>
      <c r="L6" s="180"/>
      <c r="M6" s="178" t="s">
        <v>149</v>
      </c>
      <c r="N6" s="180"/>
      <c r="O6" s="173"/>
      <c r="P6" s="176"/>
      <c r="Q6" s="176"/>
      <c r="R6" s="176"/>
      <c r="S6" s="176"/>
      <c r="T6" s="178" t="s">
        <v>147</v>
      </c>
      <c r="U6" s="179"/>
      <c r="V6" s="179"/>
      <c r="W6" s="179"/>
      <c r="X6" s="179"/>
      <c r="Y6" s="178" t="s">
        <v>148</v>
      </c>
      <c r="Z6" s="180"/>
      <c r="AA6" s="178" t="s">
        <v>149</v>
      </c>
      <c r="AB6" s="180"/>
      <c r="AC6" s="173"/>
      <c r="AD6" s="176"/>
      <c r="AE6" s="176"/>
      <c r="AF6" s="176"/>
      <c r="AG6" s="176"/>
      <c r="AH6" s="178" t="s">
        <v>147</v>
      </c>
      <c r="AI6" s="179"/>
      <c r="AJ6" s="179"/>
      <c r="AK6" s="179"/>
      <c r="AL6" s="179"/>
      <c r="AM6" s="178" t="s">
        <v>148</v>
      </c>
      <c r="AN6" s="180"/>
      <c r="AO6" s="178" t="s">
        <v>149</v>
      </c>
      <c r="AP6" s="180"/>
      <c r="AQ6" s="173"/>
      <c r="AR6" s="176"/>
      <c r="AS6" s="176"/>
      <c r="AT6" s="176"/>
      <c r="AU6" s="176"/>
      <c r="AV6" s="178" t="s">
        <v>147</v>
      </c>
      <c r="AW6" s="179"/>
      <c r="AX6" s="179"/>
      <c r="AY6" s="179"/>
      <c r="AZ6" s="179"/>
      <c r="BA6" s="178" t="s">
        <v>148</v>
      </c>
      <c r="BB6" s="180"/>
      <c r="BC6" s="178" t="s">
        <v>149</v>
      </c>
      <c r="BD6" s="180"/>
      <c r="BE6" s="173"/>
      <c r="BF6" s="176"/>
      <c r="BG6" s="176"/>
      <c r="BH6" s="176"/>
      <c r="BI6" s="176"/>
      <c r="BJ6" s="178" t="s">
        <v>147</v>
      </c>
      <c r="BK6" s="179"/>
      <c r="BL6" s="179"/>
      <c r="BM6" s="179"/>
      <c r="BN6" s="179"/>
      <c r="BO6" s="178" t="s">
        <v>148</v>
      </c>
      <c r="BP6" s="180"/>
      <c r="BQ6" s="178" t="s">
        <v>149</v>
      </c>
      <c r="BR6" s="180"/>
      <c r="BS6" s="173"/>
    </row>
    <row r="7" spans="1:71" ht="14.25">
      <c r="A7" s="174"/>
      <c r="B7" s="177"/>
      <c r="C7" s="177"/>
      <c r="D7" s="177"/>
      <c r="E7" s="177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3" t="s">
        <v>150</v>
      </c>
      <c r="L7" s="62" t="s">
        <v>151</v>
      </c>
      <c r="M7" s="62" t="s">
        <v>150</v>
      </c>
      <c r="N7" s="62" t="s">
        <v>151</v>
      </c>
      <c r="O7" s="174"/>
      <c r="P7" s="177"/>
      <c r="Q7" s="177"/>
      <c r="R7" s="177"/>
      <c r="S7" s="177"/>
      <c r="T7" s="62">
        <v>1</v>
      </c>
      <c r="U7" s="62">
        <v>2</v>
      </c>
      <c r="V7" s="62">
        <v>3</v>
      </c>
      <c r="W7" s="62">
        <v>4</v>
      </c>
      <c r="X7" s="62">
        <v>5</v>
      </c>
      <c r="Y7" s="63" t="s">
        <v>150</v>
      </c>
      <c r="Z7" s="62" t="s">
        <v>151</v>
      </c>
      <c r="AA7" s="62" t="s">
        <v>150</v>
      </c>
      <c r="AB7" s="62" t="s">
        <v>151</v>
      </c>
      <c r="AC7" s="174"/>
      <c r="AD7" s="177"/>
      <c r="AE7" s="177"/>
      <c r="AF7" s="177"/>
      <c r="AG7" s="177"/>
      <c r="AH7" s="62">
        <v>1</v>
      </c>
      <c r="AI7" s="62">
        <v>2</v>
      </c>
      <c r="AJ7" s="62">
        <v>3</v>
      </c>
      <c r="AK7" s="62">
        <v>4</v>
      </c>
      <c r="AL7" s="62">
        <v>5</v>
      </c>
      <c r="AM7" s="63" t="s">
        <v>150</v>
      </c>
      <c r="AN7" s="62" t="s">
        <v>151</v>
      </c>
      <c r="AO7" s="62" t="s">
        <v>150</v>
      </c>
      <c r="AP7" s="62" t="s">
        <v>151</v>
      </c>
      <c r="AQ7" s="174"/>
      <c r="AR7" s="177"/>
      <c r="AS7" s="177"/>
      <c r="AT7" s="177"/>
      <c r="AU7" s="177"/>
      <c r="AV7" s="62">
        <v>1</v>
      </c>
      <c r="AW7" s="62">
        <v>2</v>
      </c>
      <c r="AX7" s="62">
        <v>3</v>
      </c>
      <c r="AY7" s="62">
        <v>4</v>
      </c>
      <c r="AZ7" s="62">
        <v>5</v>
      </c>
      <c r="BA7" s="63" t="s">
        <v>150</v>
      </c>
      <c r="BB7" s="62" t="s">
        <v>151</v>
      </c>
      <c r="BC7" s="62" t="s">
        <v>150</v>
      </c>
      <c r="BD7" s="62" t="s">
        <v>151</v>
      </c>
      <c r="BE7" s="174"/>
      <c r="BF7" s="177"/>
      <c r="BG7" s="177"/>
      <c r="BH7" s="177"/>
      <c r="BI7" s="177"/>
      <c r="BJ7" s="62">
        <v>1</v>
      </c>
      <c r="BK7" s="62">
        <v>2</v>
      </c>
      <c r="BL7" s="62">
        <v>3</v>
      </c>
      <c r="BM7" s="62">
        <v>4</v>
      </c>
      <c r="BN7" s="62">
        <v>5</v>
      </c>
      <c r="BO7" s="63" t="s">
        <v>150</v>
      </c>
      <c r="BP7" s="62" t="s">
        <v>151</v>
      </c>
      <c r="BQ7" s="62" t="s">
        <v>150</v>
      </c>
      <c r="BR7" s="62" t="s">
        <v>151</v>
      </c>
      <c r="BS7" s="174"/>
    </row>
    <row r="8" spans="1:71" ht="15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67">
        <v>6</v>
      </c>
      <c r="G8" s="67">
        <v>8</v>
      </c>
      <c r="H8" s="67">
        <v>7</v>
      </c>
      <c r="I8" s="67"/>
      <c r="J8" s="67"/>
      <c r="K8" s="68">
        <v>6</v>
      </c>
      <c r="L8" s="67"/>
      <c r="M8" s="73">
        <f>ROUND((SUM(F8:J8)/3*0.3+K8*0.7),0)</f>
        <v>6</v>
      </c>
      <c r="N8" s="67"/>
      <c r="O8" s="24">
        <v>1</v>
      </c>
      <c r="P8" s="58" t="s">
        <v>43</v>
      </c>
      <c r="Q8" s="55" t="s">
        <v>44</v>
      </c>
      <c r="R8" s="56" t="s">
        <v>37</v>
      </c>
      <c r="S8" s="57" t="s">
        <v>108</v>
      </c>
      <c r="T8" s="67">
        <v>8</v>
      </c>
      <c r="U8" s="67">
        <v>8</v>
      </c>
      <c r="V8" s="67">
        <v>7</v>
      </c>
      <c r="W8" s="67">
        <v>6</v>
      </c>
      <c r="X8" s="67"/>
      <c r="Y8" s="68">
        <v>7</v>
      </c>
      <c r="Z8" s="67"/>
      <c r="AA8" s="73">
        <f>ROUND((SUM(T8:X8)/3*0.3+Y8*0.7),0)</f>
        <v>8</v>
      </c>
      <c r="AB8" s="67"/>
      <c r="AC8" s="24">
        <v>1</v>
      </c>
      <c r="AD8" s="58" t="s">
        <v>43</v>
      </c>
      <c r="AE8" s="55" t="s">
        <v>44</v>
      </c>
      <c r="AF8" s="56" t="s">
        <v>37</v>
      </c>
      <c r="AG8" s="57" t="s">
        <v>108</v>
      </c>
      <c r="AH8" s="67">
        <v>7</v>
      </c>
      <c r="AI8" s="67">
        <v>7</v>
      </c>
      <c r="AJ8" s="67">
        <v>7</v>
      </c>
      <c r="AK8" s="67"/>
      <c r="AL8" s="67"/>
      <c r="AM8" s="68">
        <v>8</v>
      </c>
      <c r="AN8" s="67"/>
      <c r="AO8" s="73">
        <f aca="true" t="shared" si="0" ref="AO8:AO30">ROUND((SUM(AH8:AL8)/3*0.3+AM8*0.7),0)</f>
        <v>8</v>
      </c>
      <c r="AP8" s="67"/>
      <c r="AQ8" s="24">
        <v>1</v>
      </c>
      <c r="AR8" s="58" t="s">
        <v>43</v>
      </c>
      <c r="AS8" s="55" t="s">
        <v>44</v>
      </c>
      <c r="AT8" s="56" t="s">
        <v>37</v>
      </c>
      <c r="AU8" s="57" t="s">
        <v>108</v>
      </c>
      <c r="AV8" s="67">
        <v>7</v>
      </c>
      <c r="AW8" s="67"/>
      <c r="AX8" s="67"/>
      <c r="AY8" s="67"/>
      <c r="AZ8" s="67"/>
      <c r="BA8" s="68">
        <v>5</v>
      </c>
      <c r="BB8" s="67"/>
      <c r="BC8" s="73">
        <f>ROUND((SUM(AV8:AZ8)/1*0.3+BA8*0.7),0)</f>
        <v>6</v>
      </c>
      <c r="BD8" s="67"/>
      <c r="BE8" s="24">
        <v>1</v>
      </c>
      <c r="BF8" s="58" t="s">
        <v>43</v>
      </c>
      <c r="BG8" s="55" t="s">
        <v>44</v>
      </c>
      <c r="BH8" s="56" t="s">
        <v>37</v>
      </c>
      <c r="BI8" s="57" t="s">
        <v>108</v>
      </c>
      <c r="BJ8" s="67">
        <v>7</v>
      </c>
      <c r="BK8" s="67">
        <v>7</v>
      </c>
      <c r="BL8" s="67">
        <v>7</v>
      </c>
      <c r="BM8" s="67"/>
      <c r="BN8" s="67"/>
      <c r="BO8" s="68">
        <v>7</v>
      </c>
      <c r="BP8" s="67"/>
      <c r="BQ8" s="73">
        <f>ROUND((SUM(BJ8:BN8)/3*0.3+BO8*0.7),0)</f>
        <v>7</v>
      </c>
      <c r="BR8" s="67"/>
      <c r="BS8" s="24">
        <v>1</v>
      </c>
    </row>
    <row r="9" spans="1:71" ht="15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67">
        <v>7</v>
      </c>
      <c r="G9" s="67">
        <v>7</v>
      </c>
      <c r="H9" s="67">
        <v>7</v>
      </c>
      <c r="I9" s="67"/>
      <c r="J9" s="67"/>
      <c r="K9" s="68">
        <v>6</v>
      </c>
      <c r="L9" s="67"/>
      <c r="M9" s="73">
        <f aca="true" t="shared" si="1" ref="M9:M30">ROUND((SUM(F9:J9)/3*0.3+K9*0.7),0)</f>
        <v>6</v>
      </c>
      <c r="N9" s="67"/>
      <c r="O9" s="24">
        <v>2</v>
      </c>
      <c r="P9" s="58" t="s">
        <v>45</v>
      </c>
      <c r="Q9" s="55" t="s">
        <v>46</v>
      </c>
      <c r="R9" s="56" t="s">
        <v>37</v>
      </c>
      <c r="S9" s="57" t="s">
        <v>109</v>
      </c>
      <c r="T9" s="67">
        <v>5</v>
      </c>
      <c r="U9" s="67">
        <v>7</v>
      </c>
      <c r="V9" s="67">
        <v>6</v>
      </c>
      <c r="W9" s="67">
        <v>6</v>
      </c>
      <c r="X9" s="67"/>
      <c r="Y9" s="68">
        <v>6</v>
      </c>
      <c r="Z9" s="67"/>
      <c r="AA9" s="73">
        <f aca="true" t="shared" si="2" ref="AA9:AA30">ROUND((SUM(T9:X9)/3*0.3+Y9*0.7),0)</f>
        <v>7</v>
      </c>
      <c r="AB9" s="73"/>
      <c r="AC9" s="24">
        <v>2</v>
      </c>
      <c r="AD9" s="58" t="s">
        <v>45</v>
      </c>
      <c r="AE9" s="55" t="s">
        <v>46</v>
      </c>
      <c r="AF9" s="56" t="s">
        <v>37</v>
      </c>
      <c r="AG9" s="57" t="s">
        <v>109</v>
      </c>
      <c r="AH9" s="67">
        <v>8</v>
      </c>
      <c r="AI9" s="67">
        <v>7</v>
      </c>
      <c r="AJ9" s="67">
        <v>7</v>
      </c>
      <c r="AK9" s="67"/>
      <c r="AL9" s="67"/>
      <c r="AM9" s="68">
        <v>7</v>
      </c>
      <c r="AN9" s="67"/>
      <c r="AO9" s="73">
        <f t="shared" si="0"/>
        <v>7</v>
      </c>
      <c r="AP9" s="67"/>
      <c r="AQ9" s="24">
        <v>2</v>
      </c>
      <c r="AR9" s="58" t="s">
        <v>45</v>
      </c>
      <c r="AS9" s="55" t="s">
        <v>46</v>
      </c>
      <c r="AT9" s="56" t="s">
        <v>37</v>
      </c>
      <c r="AU9" s="57" t="s">
        <v>109</v>
      </c>
      <c r="AV9" s="67">
        <v>7</v>
      </c>
      <c r="AW9" s="67"/>
      <c r="AX9" s="67"/>
      <c r="AY9" s="67"/>
      <c r="AZ9" s="67"/>
      <c r="BA9" s="68">
        <v>4</v>
      </c>
      <c r="BB9" s="67"/>
      <c r="BC9" s="73">
        <f aca="true" t="shared" si="3" ref="BC9:BC30">ROUND((SUM(AV9:AZ9)/1*0.3+BA9*0.7),0)</f>
        <v>5</v>
      </c>
      <c r="BD9" s="67"/>
      <c r="BE9" s="24">
        <v>2</v>
      </c>
      <c r="BF9" s="58" t="s">
        <v>45</v>
      </c>
      <c r="BG9" s="55" t="s">
        <v>46</v>
      </c>
      <c r="BH9" s="56" t="s">
        <v>37</v>
      </c>
      <c r="BI9" s="57" t="s">
        <v>109</v>
      </c>
      <c r="BJ9" s="67">
        <v>9</v>
      </c>
      <c r="BK9" s="67">
        <v>8</v>
      </c>
      <c r="BL9" s="67">
        <v>9</v>
      </c>
      <c r="BM9" s="67"/>
      <c r="BN9" s="67"/>
      <c r="BO9" s="68">
        <v>6</v>
      </c>
      <c r="BP9" s="67"/>
      <c r="BQ9" s="73">
        <f aca="true" t="shared" si="4" ref="BQ9:BQ30">ROUND((SUM(BJ9:BN9)/3*0.3+BO9*0.7),0)</f>
        <v>7</v>
      </c>
      <c r="BR9" s="67"/>
      <c r="BS9" s="24">
        <v>2</v>
      </c>
    </row>
    <row r="10" spans="1:71" ht="15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67">
        <v>9</v>
      </c>
      <c r="G10" s="67">
        <v>8</v>
      </c>
      <c r="H10" s="67">
        <v>8</v>
      </c>
      <c r="I10" s="67"/>
      <c r="J10" s="67"/>
      <c r="K10" s="68">
        <v>8</v>
      </c>
      <c r="L10" s="67"/>
      <c r="M10" s="73">
        <f t="shared" si="1"/>
        <v>8</v>
      </c>
      <c r="N10" s="67"/>
      <c r="O10" s="24">
        <v>3</v>
      </c>
      <c r="P10" s="58" t="s">
        <v>47</v>
      </c>
      <c r="Q10" s="55" t="s">
        <v>48</v>
      </c>
      <c r="R10" s="56" t="s">
        <v>37</v>
      </c>
      <c r="S10" s="57" t="s">
        <v>110</v>
      </c>
      <c r="T10" s="67">
        <v>7</v>
      </c>
      <c r="U10" s="67">
        <v>6</v>
      </c>
      <c r="V10" s="67">
        <v>5</v>
      </c>
      <c r="W10" s="67">
        <v>6</v>
      </c>
      <c r="X10" s="67"/>
      <c r="Y10" s="68">
        <v>6</v>
      </c>
      <c r="Z10" s="67"/>
      <c r="AA10" s="73">
        <f t="shared" si="2"/>
        <v>7</v>
      </c>
      <c r="AB10" s="67"/>
      <c r="AC10" s="24">
        <v>3</v>
      </c>
      <c r="AD10" s="58" t="s">
        <v>47</v>
      </c>
      <c r="AE10" s="55" t="s">
        <v>48</v>
      </c>
      <c r="AF10" s="56" t="s">
        <v>37</v>
      </c>
      <c r="AG10" s="57" t="s">
        <v>110</v>
      </c>
      <c r="AH10" s="67">
        <v>7</v>
      </c>
      <c r="AI10" s="67">
        <v>7</v>
      </c>
      <c r="AJ10" s="67">
        <v>6</v>
      </c>
      <c r="AK10" s="67"/>
      <c r="AL10" s="67"/>
      <c r="AM10" s="68">
        <v>9</v>
      </c>
      <c r="AN10" s="67"/>
      <c r="AO10" s="73">
        <f t="shared" si="0"/>
        <v>8</v>
      </c>
      <c r="AP10" s="67"/>
      <c r="AQ10" s="24">
        <v>3</v>
      </c>
      <c r="AR10" s="58" t="s">
        <v>47</v>
      </c>
      <c r="AS10" s="55" t="s">
        <v>48</v>
      </c>
      <c r="AT10" s="56" t="s">
        <v>37</v>
      </c>
      <c r="AU10" s="57" t="s">
        <v>110</v>
      </c>
      <c r="AV10" s="67">
        <v>7</v>
      </c>
      <c r="AW10" s="67"/>
      <c r="AX10" s="67"/>
      <c r="AY10" s="67"/>
      <c r="AZ10" s="67"/>
      <c r="BA10" s="68">
        <v>5</v>
      </c>
      <c r="BB10" s="67"/>
      <c r="BC10" s="73">
        <f t="shared" si="3"/>
        <v>6</v>
      </c>
      <c r="BD10" s="67"/>
      <c r="BE10" s="24">
        <v>3</v>
      </c>
      <c r="BF10" s="58" t="s">
        <v>47</v>
      </c>
      <c r="BG10" s="55" t="s">
        <v>48</v>
      </c>
      <c r="BH10" s="56" t="s">
        <v>37</v>
      </c>
      <c r="BI10" s="57" t="s">
        <v>110</v>
      </c>
      <c r="BJ10" s="67">
        <v>7</v>
      </c>
      <c r="BK10" s="67">
        <v>8</v>
      </c>
      <c r="BL10" s="67">
        <v>7</v>
      </c>
      <c r="BM10" s="67"/>
      <c r="BN10" s="67"/>
      <c r="BO10" s="68">
        <v>8</v>
      </c>
      <c r="BP10" s="67"/>
      <c r="BQ10" s="73">
        <f t="shared" si="4"/>
        <v>8</v>
      </c>
      <c r="BR10" s="67"/>
      <c r="BS10" s="24">
        <v>3</v>
      </c>
    </row>
    <row r="11" spans="1:71" ht="15">
      <c r="A11" s="24">
        <v>4</v>
      </c>
      <c r="B11" s="58" t="s">
        <v>50</v>
      </c>
      <c r="C11" s="55" t="s">
        <v>35</v>
      </c>
      <c r="D11" s="56" t="s">
        <v>38</v>
      </c>
      <c r="E11" s="57" t="s">
        <v>112</v>
      </c>
      <c r="F11" s="67">
        <v>5</v>
      </c>
      <c r="G11" s="67">
        <v>5</v>
      </c>
      <c r="H11" s="67">
        <v>5</v>
      </c>
      <c r="I11" s="67"/>
      <c r="J11" s="67"/>
      <c r="K11" s="68">
        <v>5</v>
      </c>
      <c r="L11" s="67"/>
      <c r="M11" s="73">
        <f t="shared" si="1"/>
        <v>5</v>
      </c>
      <c r="N11" s="67"/>
      <c r="O11" s="24">
        <v>4</v>
      </c>
      <c r="P11" s="58" t="s">
        <v>50</v>
      </c>
      <c r="Q11" s="55" t="s">
        <v>35</v>
      </c>
      <c r="R11" s="56" t="s">
        <v>38</v>
      </c>
      <c r="S11" s="57" t="s">
        <v>112</v>
      </c>
      <c r="T11" s="67">
        <v>6</v>
      </c>
      <c r="U11" s="67">
        <v>5</v>
      </c>
      <c r="V11" s="67">
        <v>6</v>
      </c>
      <c r="W11" s="67">
        <v>7</v>
      </c>
      <c r="X11" s="67"/>
      <c r="Y11" s="68">
        <v>0</v>
      </c>
      <c r="Z11" s="67">
        <v>5</v>
      </c>
      <c r="AA11" s="73">
        <f t="shared" si="2"/>
        <v>2</v>
      </c>
      <c r="AB11" s="73">
        <f>ROUND((SUM(T11:X11)/3*0.3+Z11*0.7),0)</f>
        <v>6</v>
      </c>
      <c r="AC11" s="24">
        <v>4</v>
      </c>
      <c r="AD11" s="58" t="s">
        <v>50</v>
      </c>
      <c r="AE11" s="55" t="s">
        <v>35</v>
      </c>
      <c r="AF11" s="56" t="s">
        <v>38</v>
      </c>
      <c r="AG11" s="57" t="s">
        <v>112</v>
      </c>
      <c r="AH11" s="67">
        <v>7</v>
      </c>
      <c r="AI11" s="67">
        <v>7</v>
      </c>
      <c r="AJ11" s="67">
        <v>6</v>
      </c>
      <c r="AK11" s="67"/>
      <c r="AL11" s="67"/>
      <c r="AM11" s="68">
        <v>0</v>
      </c>
      <c r="AN11" s="67">
        <v>6</v>
      </c>
      <c r="AO11" s="73">
        <f t="shared" si="0"/>
        <v>2</v>
      </c>
      <c r="AP11" s="73">
        <f>ROUND((SUM(AH11:AL11)/3*0.3+AN11*0.7),0)</f>
        <v>6</v>
      </c>
      <c r="AQ11" s="24">
        <v>4</v>
      </c>
      <c r="AR11" s="58" t="s">
        <v>50</v>
      </c>
      <c r="AS11" s="55" t="s">
        <v>35</v>
      </c>
      <c r="AT11" s="56" t="s">
        <v>38</v>
      </c>
      <c r="AU11" s="57" t="s">
        <v>112</v>
      </c>
      <c r="AV11" s="67">
        <v>6</v>
      </c>
      <c r="AW11" s="67"/>
      <c r="AX11" s="67"/>
      <c r="AY11" s="67"/>
      <c r="AZ11" s="67"/>
      <c r="BA11" s="68">
        <v>0</v>
      </c>
      <c r="BB11" s="67">
        <v>4</v>
      </c>
      <c r="BC11" s="73">
        <f t="shared" si="3"/>
        <v>2</v>
      </c>
      <c r="BD11" s="73">
        <f>ROUND((SUM(AV11:AZ11)/1*0.3+BB11*0.7),0)</f>
        <v>5</v>
      </c>
      <c r="BE11" s="24">
        <v>4</v>
      </c>
      <c r="BF11" s="58" t="s">
        <v>50</v>
      </c>
      <c r="BG11" s="55" t="s">
        <v>35</v>
      </c>
      <c r="BH11" s="56" t="s">
        <v>38</v>
      </c>
      <c r="BI11" s="57" t="s">
        <v>112</v>
      </c>
      <c r="BJ11" s="67">
        <v>7</v>
      </c>
      <c r="BK11" s="67">
        <v>7</v>
      </c>
      <c r="BL11" s="67">
        <v>7</v>
      </c>
      <c r="BM11" s="67"/>
      <c r="BN11" s="67"/>
      <c r="BO11" s="68">
        <v>0</v>
      </c>
      <c r="BP11" s="67">
        <v>4</v>
      </c>
      <c r="BQ11" s="73">
        <f t="shared" si="4"/>
        <v>2</v>
      </c>
      <c r="BR11" s="73">
        <f>ROUND((SUM(BJ11:BN11)/3*0.3+BP11*0.7),0)</f>
        <v>5</v>
      </c>
      <c r="BS11" s="24">
        <v>4</v>
      </c>
    </row>
    <row r="12" spans="1:71" ht="15">
      <c r="A12" s="24">
        <v>5</v>
      </c>
      <c r="B12" s="58" t="s">
        <v>51</v>
      </c>
      <c r="C12" s="55" t="s">
        <v>52</v>
      </c>
      <c r="D12" s="56" t="s">
        <v>53</v>
      </c>
      <c r="E12" s="57" t="s">
        <v>113</v>
      </c>
      <c r="F12" s="67">
        <v>7</v>
      </c>
      <c r="G12" s="67">
        <v>7</v>
      </c>
      <c r="H12" s="67">
        <v>7</v>
      </c>
      <c r="I12" s="67"/>
      <c r="J12" s="67"/>
      <c r="K12" s="68">
        <v>8</v>
      </c>
      <c r="L12" s="67"/>
      <c r="M12" s="73">
        <f t="shared" si="1"/>
        <v>8</v>
      </c>
      <c r="N12" s="67"/>
      <c r="O12" s="24">
        <v>5</v>
      </c>
      <c r="P12" s="58" t="s">
        <v>51</v>
      </c>
      <c r="Q12" s="55" t="s">
        <v>52</v>
      </c>
      <c r="R12" s="56" t="s">
        <v>53</v>
      </c>
      <c r="S12" s="57" t="s">
        <v>113</v>
      </c>
      <c r="T12" s="67">
        <v>5</v>
      </c>
      <c r="U12" s="67">
        <v>6</v>
      </c>
      <c r="V12" s="67">
        <v>7</v>
      </c>
      <c r="W12" s="67">
        <v>6</v>
      </c>
      <c r="X12" s="67"/>
      <c r="Y12" s="68">
        <v>7</v>
      </c>
      <c r="Z12" s="67"/>
      <c r="AA12" s="73">
        <f t="shared" si="2"/>
        <v>7</v>
      </c>
      <c r="AB12" s="67"/>
      <c r="AC12" s="24">
        <v>5</v>
      </c>
      <c r="AD12" s="58" t="s">
        <v>51</v>
      </c>
      <c r="AE12" s="55" t="s">
        <v>52</v>
      </c>
      <c r="AF12" s="56" t="s">
        <v>53</v>
      </c>
      <c r="AG12" s="57" t="s">
        <v>113</v>
      </c>
      <c r="AH12" s="67">
        <v>6</v>
      </c>
      <c r="AI12" s="67">
        <v>7</v>
      </c>
      <c r="AJ12" s="67">
        <v>6</v>
      </c>
      <c r="AK12" s="67"/>
      <c r="AL12" s="67"/>
      <c r="AM12" s="68">
        <v>8</v>
      </c>
      <c r="AN12" s="67"/>
      <c r="AO12" s="73">
        <f t="shared" si="0"/>
        <v>8</v>
      </c>
      <c r="AP12" s="67"/>
      <c r="AQ12" s="24">
        <v>5</v>
      </c>
      <c r="AR12" s="58" t="s">
        <v>51</v>
      </c>
      <c r="AS12" s="55" t="s">
        <v>52</v>
      </c>
      <c r="AT12" s="56" t="s">
        <v>53</v>
      </c>
      <c r="AU12" s="57" t="s">
        <v>113</v>
      </c>
      <c r="AV12" s="67">
        <v>8</v>
      </c>
      <c r="AW12" s="67"/>
      <c r="AX12" s="67"/>
      <c r="AY12" s="67"/>
      <c r="AZ12" s="67"/>
      <c r="BA12" s="68">
        <v>4</v>
      </c>
      <c r="BB12" s="67"/>
      <c r="BC12" s="73">
        <f t="shared" si="3"/>
        <v>5</v>
      </c>
      <c r="BD12" s="67"/>
      <c r="BE12" s="24">
        <v>5</v>
      </c>
      <c r="BF12" s="58" t="s">
        <v>51</v>
      </c>
      <c r="BG12" s="55" t="s">
        <v>52</v>
      </c>
      <c r="BH12" s="56" t="s">
        <v>53</v>
      </c>
      <c r="BI12" s="57" t="s">
        <v>113</v>
      </c>
      <c r="BJ12" s="67">
        <v>8</v>
      </c>
      <c r="BK12" s="67">
        <v>7</v>
      </c>
      <c r="BL12" s="67">
        <v>8</v>
      </c>
      <c r="BM12" s="67"/>
      <c r="BN12" s="67"/>
      <c r="BO12" s="68">
        <v>6</v>
      </c>
      <c r="BP12" s="67"/>
      <c r="BQ12" s="73">
        <f t="shared" si="4"/>
        <v>7</v>
      </c>
      <c r="BR12" s="67"/>
      <c r="BS12" s="24">
        <v>5</v>
      </c>
    </row>
    <row r="13" spans="1:71" ht="15">
      <c r="A13" s="24">
        <v>6</v>
      </c>
      <c r="B13" s="58" t="s">
        <v>54</v>
      </c>
      <c r="C13" s="55" t="s">
        <v>34</v>
      </c>
      <c r="D13" s="56" t="s">
        <v>55</v>
      </c>
      <c r="E13" s="57" t="s">
        <v>114</v>
      </c>
      <c r="F13" s="67">
        <v>7</v>
      </c>
      <c r="G13" s="67">
        <v>7</v>
      </c>
      <c r="H13" s="67">
        <v>7</v>
      </c>
      <c r="I13" s="67"/>
      <c r="J13" s="67"/>
      <c r="K13" s="68">
        <v>8</v>
      </c>
      <c r="L13" s="67"/>
      <c r="M13" s="73">
        <f t="shared" si="1"/>
        <v>8</v>
      </c>
      <c r="N13" s="73"/>
      <c r="O13" s="24">
        <v>6</v>
      </c>
      <c r="P13" s="58" t="s">
        <v>54</v>
      </c>
      <c r="Q13" s="55" t="s">
        <v>34</v>
      </c>
      <c r="R13" s="56" t="s">
        <v>55</v>
      </c>
      <c r="S13" s="57" t="s">
        <v>114</v>
      </c>
      <c r="T13" s="67">
        <v>6</v>
      </c>
      <c r="U13" s="67">
        <v>6</v>
      </c>
      <c r="V13" s="67">
        <v>5</v>
      </c>
      <c r="W13" s="67">
        <v>7</v>
      </c>
      <c r="X13" s="67"/>
      <c r="Y13" s="68">
        <v>4</v>
      </c>
      <c r="Z13" s="67"/>
      <c r="AA13" s="73">
        <f t="shared" si="2"/>
        <v>5</v>
      </c>
      <c r="AB13" s="73"/>
      <c r="AC13" s="24">
        <v>6</v>
      </c>
      <c r="AD13" s="58" t="s">
        <v>54</v>
      </c>
      <c r="AE13" s="55" t="s">
        <v>34</v>
      </c>
      <c r="AF13" s="56" t="s">
        <v>55</v>
      </c>
      <c r="AG13" s="57" t="s">
        <v>114</v>
      </c>
      <c r="AH13" s="67">
        <v>7</v>
      </c>
      <c r="AI13" s="67">
        <v>7</v>
      </c>
      <c r="AJ13" s="67">
        <v>7</v>
      </c>
      <c r="AK13" s="67"/>
      <c r="AL13" s="67"/>
      <c r="AM13" s="68">
        <v>6</v>
      </c>
      <c r="AN13" s="67"/>
      <c r="AO13" s="73">
        <f t="shared" si="0"/>
        <v>6</v>
      </c>
      <c r="AP13" s="67"/>
      <c r="AQ13" s="24">
        <v>6</v>
      </c>
      <c r="AR13" s="58" t="s">
        <v>54</v>
      </c>
      <c r="AS13" s="55" t="s">
        <v>34</v>
      </c>
      <c r="AT13" s="56" t="s">
        <v>55</v>
      </c>
      <c r="AU13" s="57" t="s">
        <v>114</v>
      </c>
      <c r="AV13" s="67">
        <v>7</v>
      </c>
      <c r="AW13" s="67"/>
      <c r="AX13" s="67"/>
      <c r="AY13" s="67"/>
      <c r="AZ13" s="67"/>
      <c r="BA13" s="68">
        <v>4</v>
      </c>
      <c r="BB13" s="67"/>
      <c r="BC13" s="73">
        <f t="shared" si="3"/>
        <v>5</v>
      </c>
      <c r="BD13" s="67"/>
      <c r="BE13" s="24">
        <v>6</v>
      </c>
      <c r="BF13" s="58" t="s">
        <v>54</v>
      </c>
      <c r="BG13" s="55" t="s">
        <v>34</v>
      </c>
      <c r="BH13" s="56" t="s">
        <v>55</v>
      </c>
      <c r="BI13" s="57" t="s">
        <v>114</v>
      </c>
      <c r="BJ13" s="67">
        <v>9</v>
      </c>
      <c r="BK13" s="67">
        <v>8</v>
      </c>
      <c r="BL13" s="67">
        <v>9</v>
      </c>
      <c r="BM13" s="67"/>
      <c r="BN13" s="67"/>
      <c r="BO13" s="68">
        <v>5</v>
      </c>
      <c r="BP13" s="67"/>
      <c r="BQ13" s="73">
        <f t="shared" si="4"/>
        <v>6</v>
      </c>
      <c r="BR13" s="67"/>
      <c r="BS13" s="24">
        <v>6</v>
      </c>
    </row>
    <row r="14" spans="1:71" ht="15">
      <c r="A14" s="24">
        <v>7</v>
      </c>
      <c r="B14" s="58" t="s">
        <v>56</v>
      </c>
      <c r="C14" s="55" t="s">
        <v>57</v>
      </c>
      <c r="D14" s="56" t="s">
        <v>58</v>
      </c>
      <c r="E14" s="57" t="s">
        <v>115</v>
      </c>
      <c r="F14" s="67">
        <v>8</v>
      </c>
      <c r="G14" s="67">
        <v>8</v>
      </c>
      <c r="H14" s="67">
        <v>8</v>
      </c>
      <c r="I14" s="67"/>
      <c r="J14" s="67"/>
      <c r="K14" s="68">
        <v>8</v>
      </c>
      <c r="L14" s="67"/>
      <c r="M14" s="73">
        <f t="shared" si="1"/>
        <v>8</v>
      </c>
      <c r="N14" s="67"/>
      <c r="O14" s="24">
        <v>7</v>
      </c>
      <c r="P14" s="58" t="s">
        <v>56</v>
      </c>
      <c r="Q14" s="55" t="s">
        <v>57</v>
      </c>
      <c r="R14" s="56" t="s">
        <v>58</v>
      </c>
      <c r="S14" s="57" t="s">
        <v>115</v>
      </c>
      <c r="T14" s="67">
        <v>7</v>
      </c>
      <c r="U14" s="67">
        <v>5</v>
      </c>
      <c r="V14" s="67">
        <v>6</v>
      </c>
      <c r="W14" s="67">
        <v>6</v>
      </c>
      <c r="X14" s="67"/>
      <c r="Y14" s="68">
        <v>7</v>
      </c>
      <c r="Z14" s="67"/>
      <c r="AA14" s="73">
        <f t="shared" si="2"/>
        <v>7</v>
      </c>
      <c r="AB14" s="73"/>
      <c r="AC14" s="24">
        <v>7</v>
      </c>
      <c r="AD14" s="58" t="s">
        <v>56</v>
      </c>
      <c r="AE14" s="55" t="s">
        <v>57</v>
      </c>
      <c r="AF14" s="56" t="s">
        <v>58</v>
      </c>
      <c r="AG14" s="57" t="s">
        <v>115</v>
      </c>
      <c r="AH14" s="67">
        <v>7</v>
      </c>
      <c r="AI14" s="67">
        <v>7</v>
      </c>
      <c r="AJ14" s="67">
        <v>7</v>
      </c>
      <c r="AK14" s="67"/>
      <c r="AL14" s="67"/>
      <c r="AM14" s="68">
        <v>7</v>
      </c>
      <c r="AN14" s="67"/>
      <c r="AO14" s="73">
        <f t="shared" si="0"/>
        <v>7</v>
      </c>
      <c r="AP14" s="67"/>
      <c r="AQ14" s="24">
        <v>7</v>
      </c>
      <c r="AR14" s="58" t="s">
        <v>56</v>
      </c>
      <c r="AS14" s="55" t="s">
        <v>57</v>
      </c>
      <c r="AT14" s="56" t="s">
        <v>58</v>
      </c>
      <c r="AU14" s="57" t="s">
        <v>115</v>
      </c>
      <c r="AV14" s="67">
        <v>8</v>
      </c>
      <c r="AW14" s="67"/>
      <c r="AX14" s="67"/>
      <c r="AY14" s="67"/>
      <c r="AZ14" s="67"/>
      <c r="BA14" s="68">
        <v>6</v>
      </c>
      <c r="BB14" s="67"/>
      <c r="BC14" s="73">
        <f t="shared" si="3"/>
        <v>7</v>
      </c>
      <c r="BD14" s="67"/>
      <c r="BE14" s="24">
        <v>7</v>
      </c>
      <c r="BF14" s="58" t="s">
        <v>56</v>
      </c>
      <c r="BG14" s="55" t="s">
        <v>57</v>
      </c>
      <c r="BH14" s="56" t="s">
        <v>58</v>
      </c>
      <c r="BI14" s="57" t="s">
        <v>115</v>
      </c>
      <c r="BJ14" s="67">
        <v>9</v>
      </c>
      <c r="BK14" s="67">
        <v>9</v>
      </c>
      <c r="BL14" s="67">
        <v>8</v>
      </c>
      <c r="BM14" s="67"/>
      <c r="BN14" s="67"/>
      <c r="BO14" s="68">
        <v>7</v>
      </c>
      <c r="BP14" s="67"/>
      <c r="BQ14" s="73">
        <f t="shared" si="4"/>
        <v>8</v>
      </c>
      <c r="BR14" s="67"/>
      <c r="BS14" s="24">
        <v>7</v>
      </c>
    </row>
    <row r="15" spans="1:71" ht="15">
      <c r="A15" s="24">
        <v>8</v>
      </c>
      <c r="B15" s="58" t="s">
        <v>59</v>
      </c>
      <c r="C15" s="55" t="s">
        <v>60</v>
      </c>
      <c r="D15" s="56" t="s">
        <v>61</v>
      </c>
      <c r="E15" s="57" t="s">
        <v>116</v>
      </c>
      <c r="F15" s="67">
        <v>6</v>
      </c>
      <c r="G15" s="67">
        <v>6</v>
      </c>
      <c r="H15" s="67">
        <v>6</v>
      </c>
      <c r="I15" s="67"/>
      <c r="J15" s="67"/>
      <c r="K15" s="68">
        <v>6</v>
      </c>
      <c r="L15" s="67"/>
      <c r="M15" s="73">
        <f t="shared" si="1"/>
        <v>6</v>
      </c>
      <c r="N15" s="67"/>
      <c r="O15" s="24">
        <v>8</v>
      </c>
      <c r="P15" s="58" t="s">
        <v>59</v>
      </c>
      <c r="Q15" s="55" t="s">
        <v>60</v>
      </c>
      <c r="R15" s="56" t="s">
        <v>61</v>
      </c>
      <c r="S15" s="57" t="s">
        <v>116</v>
      </c>
      <c r="T15" s="67">
        <v>5</v>
      </c>
      <c r="U15" s="67">
        <v>6</v>
      </c>
      <c r="V15" s="67">
        <v>7</v>
      </c>
      <c r="W15" s="67">
        <v>6</v>
      </c>
      <c r="X15" s="67"/>
      <c r="Y15" s="68">
        <v>7</v>
      </c>
      <c r="Z15" s="67"/>
      <c r="AA15" s="73">
        <f t="shared" si="2"/>
        <v>7</v>
      </c>
      <c r="AB15" s="67"/>
      <c r="AC15" s="24">
        <v>8</v>
      </c>
      <c r="AD15" s="58" t="s">
        <v>59</v>
      </c>
      <c r="AE15" s="55" t="s">
        <v>60</v>
      </c>
      <c r="AF15" s="56" t="s">
        <v>61</v>
      </c>
      <c r="AG15" s="57" t="s">
        <v>116</v>
      </c>
      <c r="AH15" s="67">
        <v>6</v>
      </c>
      <c r="AI15" s="67">
        <v>7</v>
      </c>
      <c r="AJ15" s="67">
        <v>7</v>
      </c>
      <c r="AK15" s="67"/>
      <c r="AL15" s="67"/>
      <c r="AM15" s="68">
        <v>6</v>
      </c>
      <c r="AN15" s="67"/>
      <c r="AO15" s="73">
        <f t="shared" si="0"/>
        <v>6</v>
      </c>
      <c r="AP15" s="67"/>
      <c r="AQ15" s="24">
        <v>8</v>
      </c>
      <c r="AR15" s="58" t="s">
        <v>59</v>
      </c>
      <c r="AS15" s="55" t="s">
        <v>60</v>
      </c>
      <c r="AT15" s="56" t="s">
        <v>61</v>
      </c>
      <c r="AU15" s="57" t="s">
        <v>116</v>
      </c>
      <c r="AV15" s="67">
        <v>6</v>
      </c>
      <c r="AW15" s="67"/>
      <c r="AX15" s="67"/>
      <c r="AY15" s="67"/>
      <c r="AZ15" s="67"/>
      <c r="BA15" s="68">
        <v>6</v>
      </c>
      <c r="BB15" s="67"/>
      <c r="BC15" s="73">
        <f t="shared" si="3"/>
        <v>6</v>
      </c>
      <c r="BD15" s="67"/>
      <c r="BE15" s="24">
        <v>8</v>
      </c>
      <c r="BF15" s="58" t="s">
        <v>59</v>
      </c>
      <c r="BG15" s="55" t="s">
        <v>60</v>
      </c>
      <c r="BH15" s="56" t="s">
        <v>61</v>
      </c>
      <c r="BI15" s="57" t="s">
        <v>116</v>
      </c>
      <c r="BJ15" s="67">
        <v>9</v>
      </c>
      <c r="BK15" s="67">
        <v>8</v>
      </c>
      <c r="BL15" s="67">
        <v>9</v>
      </c>
      <c r="BM15" s="67"/>
      <c r="BN15" s="67"/>
      <c r="BO15" s="68">
        <v>7</v>
      </c>
      <c r="BP15" s="67"/>
      <c r="BQ15" s="73">
        <f t="shared" si="4"/>
        <v>8</v>
      </c>
      <c r="BR15" s="67"/>
      <c r="BS15" s="24">
        <v>8</v>
      </c>
    </row>
    <row r="16" spans="1:71" ht="15">
      <c r="A16" s="24">
        <v>9</v>
      </c>
      <c r="B16" s="58" t="s">
        <v>62</v>
      </c>
      <c r="C16" s="55" t="s">
        <v>63</v>
      </c>
      <c r="D16" s="56" t="s">
        <v>64</v>
      </c>
      <c r="E16" s="57" t="s">
        <v>117</v>
      </c>
      <c r="F16" s="67">
        <v>5</v>
      </c>
      <c r="G16" s="67">
        <v>7</v>
      </c>
      <c r="H16" s="67">
        <v>6</v>
      </c>
      <c r="I16" s="67"/>
      <c r="J16" s="67"/>
      <c r="K16" s="68">
        <v>8</v>
      </c>
      <c r="L16" s="67"/>
      <c r="M16" s="73">
        <f t="shared" si="1"/>
        <v>7</v>
      </c>
      <c r="N16" s="67"/>
      <c r="O16" s="24">
        <v>9</v>
      </c>
      <c r="P16" s="58" t="s">
        <v>62</v>
      </c>
      <c r="Q16" s="55" t="s">
        <v>63</v>
      </c>
      <c r="R16" s="56" t="s">
        <v>64</v>
      </c>
      <c r="S16" s="57" t="s">
        <v>117</v>
      </c>
      <c r="T16" s="67">
        <v>7</v>
      </c>
      <c r="U16" s="67">
        <v>5</v>
      </c>
      <c r="V16" s="67">
        <v>6</v>
      </c>
      <c r="W16" s="67">
        <v>6</v>
      </c>
      <c r="X16" s="67"/>
      <c r="Y16" s="68">
        <v>7</v>
      </c>
      <c r="Z16" s="67"/>
      <c r="AA16" s="73">
        <f t="shared" si="2"/>
        <v>7</v>
      </c>
      <c r="AB16" s="67"/>
      <c r="AC16" s="24">
        <v>9</v>
      </c>
      <c r="AD16" s="58" t="s">
        <v>62</v>
      </c>
      <c r="AE16" s="55" t="s">
        <v>63</v>
      </c>
      <c r="AF16" s="56" t="s">
        <v>64</v>
      </c>
      <c r="AG16" s="57" t="s">
        <v>117</v>
      </c>
      <c r="AH16" s="67">
        <v>6</v>
      </c>
      <c r="AI16" s="67">
        <v>7</v>
      </c>
      <c r="AJ16" s="67">
        <v>6</v>
      </c>
      <c r="AK16" s="67"/>
      <c r="AL16" s="67"/>
      <c r="AM16" s="68">
        <v>6</v>
      </c>
      <c r="AN16" s="67"/>
      <c r="AO16" s="73">
        <f t="shared" si="0"/>
        <v>6</v>
      </c>
      <c r="AP16" s="67"/>
      <c r="AQ16" s="24">
        <v>9</v>
      </c>
      <c r="AR16" s="58" t="s">
        <v>62</v>
      </c>
      <c r="AS16" s="55" t="s">
        <v>63</v>
      </c>
      <c r="AT16" s="56" t="s">
        <v>64</v>
      </c>
      <c r="AU16" s="57" t="s">
        <v>117</v>
      </c>
      <c r="AV16" s="67">
        <v>7</v>
      </c>
      <c r="AW16" s="67"/>
      <c r="AX16" s="67"/>
      <c r="AY16" s="67"/>
      <c r="AZ16" s="67"/>
      <c r="BA16" s="68">
        <v>4</v>
      </c>
      <c r="BB16" s="67"/>
      <c r="BC16" s="73">
        <f t="shared" si="3"/>
        <v>5</v>
      </c>
      <c r="BD16" s="67"/>
      <c r="BE16" s="24">
        <v>9</v>
      </c>
      <c r="BF16" s="58" t="s">
        <v>62</v>
      </c>
      <c r="BG16" s="55" t="s">
        <v>63</v>
      </c>
      <c r="BH16" s="56" t="s">
        <v>64</v>
      </c>
      <c r="BI16" s="57" t="s">
        <v>117</v>
      </c>
      <c r="BJ16" s="67">
        <v>7</v>
      </c>
      <c r="BK16" s="67">
        <v>7</v>
      </c>
      <c r="BL16" s="67">
        <v>7</v>
      </c>
      <c r="BM16" s="67"/>
      <c r="BN16" s="67"/>
      <c r="BO16" s="68">
        <v>8</v>
      </c>
      <c r="BP16" s="67"/>
      <c r="BQ16" s="73">
        <f t="shared" si="4"/>
        <v>8</v>
      </c>
      <c r="BR16" s="67"/>
      <c r="BS16" s="24">
        <v>9</v>
      </c>
    </row>
    <row r="17" spans="1:71" ht="15">
      <c r="A17" s="24">
        <v>10</v>
      </c>
      <c r="B17" s="58" t="s">
        <v>65</v>
      </c>
      <c r="C17" s="55" t="s">
        <v>66</v>
      </c>
      <c r="D17" s="56" t="s">
        <v>67</v>
      </c>
      <c r="E17" s="57" t="s">
        <v>118</v>
      </c>
      <c r="F17" s="67">
        <v>7</v>
      </c>
      <c r="G17" s="67">
        <v>7</v>
      </c>
      <c r="H17" s="67">
        <v>8</v>
      </c>
      <c r="I17" s="67"/>
      <c r="J17" s="67"/>
      <c r="K17" s="68">
        <v>7</v>
      </c>
      <c r="L17" s="67"/>
      <c r="M17" s="73">
        <f t="shared" si="1"/>
        <v>7</v>
      </c>
      <c r="N17" s="67"/>
      <c r="O17" s="24">
        <v>10</v>
      </c>
      <c r="P17" s="58" t="s">
        <v>65</v>
      </c>
      <c r="Q17" s="55" t="s">
        <v>66</v>
      </c>
      <c r="R17" s="56" t="s">
        <v>67</v>
      </c>
      <c r="S17" s="57" t="s">
        <v>118</v>
      </c>
      <c r="T17" s="67">
        <v>6</v>
      </c>
      <c r="U17" s="67">
        <v>6</v>
      </c>
      <c r="V17" s="67">
        <v>6</v>
      </c>
      <c r="W17" s="67">
        <v>6</v>
      </c>
      <c r="X17" s="67"/>
      <c r="Y17" s="68">
        <v>7</v>
      </c>
      <c r="Z17" s="67"/>
      <c r="AA17" s="73">
        <f t="shared" si="2"/>
        <v>7</v>
      </c>
      <c r="AB17" s="67"/>
      <c r="AC17" s="24">
        <v>10</v>
      </c>
      <c r="AD17" s="58" t="s">
        <v>65</v>
      </c>
      <c r="AE17" s="55" t="s">
        <v>66</v>
      </c>
      <c r="AF17" s="56" t="s">
        <v>67</v>
      </c>
      <c r="AG17" s="57" t="s">
        <v>118</v>
      </c>
      <c r="AH17" s="67">
        <v>7</v>
      </c>
      <c r="AI17" s="67">
        <v>7</v>
      </c>
      <c r="AJ17" s="67">
        <v>7</v>
      </c>
      <c r="AK17" s="67"/>
      <c r="AL17" s="67"/>
      <c r="AM17" s="68">
        <v>8</v>
      </c>
      <c r="AN17" s="67"/>
      <c r="AO17" s="73">
        <f t="shared" si="0"/>
        <v>8</v>
      </c>
      <c r="AP17" s="67"/>
      <c r="AQ17" s="24">
        <v>10</v>
      </c>
      <c r="AR17" s="58" t="s">
        <v>65</v>
      </c>
      <c r="AS17" s="55" t="s">
        <v>66</v>
      </c>
      <c r="AT17" s="56" t="s">
        <v>67</v>
      </c>
      <c r="AU17" s="57" t="s">
        <v>118</v>
      </c>
      <c r="AV17" s="67">
        <v>7</v>
      </c>
      <c r="AW17" s="67"/>
      <c r="AX17" s="67"/>
      <c r="AY17" s="67"/>
      <c r="AZ17" s="67"/>
      <c r="BA17" s="68">
        <v>6</v>
      </c>
      <c r="BB17" s="67"/>
      <c r="BC17" s="73">
        <f t="shared" si="3"/>
        <v>6</v>
      </c>
      <c r="BD17" s="67"/>
      <c r="BE17" s="24">
        <v>10</v>
      </c>
      <c r="BF17" s="58" t="s">
        <v>65</v>
      </c>
      <c r="BG17" s="55" t="s">
        <v>66</v>
      </c>
      <c r="BH17" s="56" t="s">
        <v>67</v>
      </c>
      <c r="BI17" s="57" t="s">
        <v>118</v>
      </c>
      <c r="BJ17" s="67">
        <v>7</v>
      </c>
      <c r="BK17" s="67">
        <v>7</v>
      </c>
      <c r="BL17" s="67">
        <v>6</v>
      </c>
      <c r="BM17" s="67"/>
      <c r="BN17" s="67"/>
      <c r="BO17" s="68">
        <v>5</v>
      </c>
      <c r="BP17" s="67"/>
      <c r="BQ17" s="73">
        <f t="shared" si="4"/>
        <v>6</v>
      </c>
      <c r="BR17" s="67"/>
      <c r="BS17" s="24">
        <v>10</v>
      </c>
    </row>
    <row r="18" spans="1:71" ht="15">
      <c r="A18" s="24">
        <v>11</v>
      </c>
      <c r="B18" s="58" t="s">
        <v>68</v>
      </c>
      <c r="C18" s="55" t="s">
        <v>69</v>
      </c>
      <c r="D18" s="56" t="s">
        <v>67</v>
      </c>
      <c r="E18" s="57" t="s">
        <v>119</v>
      </c>
      <c r="F18" s="67">
        <v>6</v>
      </c>
      <c r="G18" s="67">
        <v>8</v>
      </c>
      <c r="H18" s="67">
        <v>7</v>
      </c>
      <c r="I18" s="67"/>
      <c r="J18" s="67"/>
      <c r="K18" s="68">
        <v>7</v>
      </c>
      <c r="L18" s="67"/>
      <c r="M18" s="73">
        <f t="shared" si="1"/>
        <v>7</v>
      </c>
      <c r="N18" s="67"/>
      <c r="O18" s="24">
        <v>11</v>
      </c>
      <c r="P18" s="58" t="s">
        <v>68</v>
      </c>
      <c r="Q18" s="55" t="s">
        <v>69</v>
      </c>
      <c r="R18" s="56" t="s">
        <v>67</v>
      </c>
      <c r="S18" s="57" t="s">
        <v>119</v>
      </c>
      <c r="T18" s="67">
        <v>6</v>
      </c>
      <c r="U18" s="67">
        <v>7</v>
      </c>
      <c r="V18" s="67">
        <v>5</v>
      </c>
      <c r="W18" s="67">
        <v>6</v>
      </c>
      <c r="X18" s="67"/>
      <c r="Y18" s="68">
        <v>6</v>
      </c>
      <c r="Z18" s="67"/>
      <c r="AA18" s="73">
        <f t="shared" si="2"/>
        <v>7</v>
      </c>
      <c r="AB18" s="67"/>
      <c r="AC18" s="24">
        <v>11</v>
      </c>
      <c r="AD18" s="58" t="s">
        <v>68</v>
      </c>
      <c r="AE18" s="55" t="s">
        <v>69</v>
      </c>
      <c r="AF18" s="56" t="s">
        <v>67</v>
      </c>
      <c r="AG18" s="57" t="s">
        <v>119</v>
      </c>
      <c r="AH18" s="67">
        <v>8</v>
      </c>
      <c r="AI18" s="67">
        <v>7</v>
      </c>
      <c r="AJ18" s="67">
        <v>6</v>
      </c>
      <c r="AK18" s="67"/>
      <c r="AL18" s="67"/>
      <c r="AM18" s="68">
        <v>5</v>
      </c>
      <c r="AN18" s="67"/>
      <c r="AO18" s="73">
        <f t="shared" si="0"/>
        <v>6</v>
      </c>
      <c r="AP18" s="67"/>
      <c r="AQ18" s="24">
        <v>11</v>
      </c>
      <c r="AR18" s="58" t="s">
        <v>68</v>
      </c>
      <c r="AS18" s="55" t="s">
        <v>69</v>
      </c>
      <c r="AT18" s="56" t="s">
        <v>67</v>
      </c>
      <c r="AU18" s="57" t="s">
        <v>119</v>
      </c>
      <c r="AV18" s="67">
        <v>8</v>
      </c>
      <c r="AW18" s="67"/>
      <c r="AX18" s="67"/>
      <c r="AY18" s="67"/>
      <c r="AZ18" s="67"/>
      <c r="BA18" s="68">
        <v>7</v>
      </c>
      <c r="BB18" s="67"/>
      <c r="BC18" s="73">
        <f t="shared" si="3"/>
        <v>7</v>
      </c>
      <c r="BD18" s="67"/>
      <c r="BE18" s="24">
        <v>11</v>
      </c>
      <c r="BF18" s="58" t="s">
        <v>68</v>
      </c>
      <c r="BG18" s="55" t="s">
        <v>69</v>
      </c>
      <c r="BH18" s="56" t="s">
        <v>67</v>
      </c>
      <c r="BI18" s="57" t="s">
        <v>119</v>
      </c>
      <c r="BJ18" s="67">
        <v>7</v>
      </c>
      <c r="BK18" s="67">
        <v>6</v>
      </c>
      <c r="BL18" s="67">
        <v>7</v>
      </c>
      <c r="BM18" s="67"/>
      <c r="BN18" s="67"/>
      <c r="BO18" s="68">
        <v>8</v>
      </c>
      <c r="BP18" s="67"/>
      <c r="BQ18" s="73">
        <f t="shared" si="4"/>
        <v>8</v>
      </c>
      <c r="BR18" s="67"/>
      <c r="BS18" s="24">
        <v>11</v>
      </c>
    </row>
    <row r="19" spans="1:71" ht="15">
      <c r="A19" s="24">
        <v>12</v>
      </c>
      <c r="B19" s="58" t="s">
        <v>70</v>
      </c>
      <c r="C19" s="55" t="s">
        <v>71</v>
      </c>
      <c r="D19" s="56" t="s">
        <v>40</v>
      </c>
      <c r="E19" s="57" t="s">
        <v>120</v>
      </c>
      <c r="F19" s="67">
        <v>7</v>
      </c>
      <c r="G19" s="67">
        <v>7</v>
      </c>
      <c r="H19" s="67">
        <v>7</v>
      </c>
      <c r="I19" s="67"/>
      <c r="J19" s="67"/>
      <c r="K19" s="68">
        <v>7</v>
      </c>
      <c r="L19" s="67"/>
      <c r="M19" s="73">
        <f t="shared" si="1"/>
        <v>7</v>
      </c>
      <c r="N19" s="67"/>
      <c r="O19" s="24">
        <v>12</v>
      </c>
      <c r="P19" s="58" t="s">
        <v>70</v>
      </c>
      <c r="Q19" s="55" t="s">
        <v>71</v>
      </c>
      <c r="R19" s="56" t="s">
        <v>40</v>
      </c>
      <c r="S19" s="57" t="s">
        <v>120</v>
      </c>
      <c r="T19" s="67">
        <v>6</v>
      </c>
      <c r="U19" s="67">
        <v>5</v>
      </c>
      <c r="V19" s="67">
        <v>7</v>
      </c>
      <c r="W19" s="67">
        <v>6</v>
      </c>
      <c r="X19" s="67"/>
      <c r="Y19" s="68">
        <v>7</v>
      </c>
      <c r="Z19" s="67"/>
      <c r="AA19" s="73">
        <f t="shared" si="2"/>
        <v>7</v>
      </c>
      <c r="AB19" s="67"/>
      <c r="AC19" s="24">
        <v>12</v>
      </c>
      <c r="AD19" s="58" t="s">
        <v>70</v>
      </c>
      <c r="AE19" s="55" t="s">
        <v>71</v>
      </c>
      <c r="AF19" s="56" t="s">
        <v>40</v>
      </c>
      <c r="AG19" s="57" t="s">
        <v>120</v>
      </c>
      <c r="AH19" s="67">
        <v>7</v>
      </c>
      <c r="AI19" s="67">
        <v>7</v>
      </c>
      <c r="AJ19" s="67">
        <v>6</v>
      </c>
      <c r="AK19" s="67"/>
      <c r="AL19" s="67"/>
      <c r="AM19" s="68">
        <v>8</v>
      </c>
      <c r="AN19" s="67"/>
      <c r="AO19" s="73">
        <f t="shared" si="0"/>
        <v>8</v>
      </c>
      <c r="AP19" s="67"/>
      <c r="AQ19" s="24">
        <v>12</v>
      </c>
      <c r="AR19" s="58" t="s">
        <v>70</v>
      </c>
      <c r="AS19" s="55" t="s">
        <v>71</v>
      </c>
      <c r="AT19" s="56" t="s">
        <v>40</v>
      </c>
      <c r="AU19" s="57" t="s">
        <v>120</v>
      </c>
      <c r="AV19" s="67">
        <v>6</v>
      </c>
      <c r="AW19" s="67"/>
      <c r="AX19" s="67"/>
      <c r="AY19" s="67"/>
      <c r="AZ19" s="67"/>
      <c r="BA19" s="68">
        <v>6</v>
      </c>
      <c r="BB19" s="67"/>
      <c r="BC19" s="73">
        <f t="shared" si="3"/>
        <v>6</v>
      </c>
      <c r="BD19" s="67"/>
      <c r="BE19" s="24">
        <v>12</v>
      </c>
      <c r="BF19" s="58" t="s">
        <v>70</v>
      </c>
      <c r="BG19" s="55" t="s">
        <v>71</v>
      </c>
      <c r="BH19" s="56" t="s">
        <v>40</v>
      </c>
      <c r="BI19" s="57" t="s">
        <v>120</v>
      </c>
      <c r="BJ19" s="67">
        <v>7</v>
      </c>
      <c r="BK19" s="67">
        <v>6</v>
      </c>
      <c r="BL19" s="67">
        <v>7</v>
      </c>
      <c r="BM19" s="67"/>
      <c r="BN19" s="67"/>
      <c r="BO19" s="68">
        <v>5</v>
      </c>
      <c r="BP19" s="67"/>
      <c r="BQ19" s="73">
        <f t="shared" si="4"/>
        <v>6</v>
      </c>
      <c r="BR19" s="67"/>
      <c r="BS19" s="24">
        <v>12</v>
      </c>
    </row>
    <row r="20" spans="1:71" ht="15">
      <c r="A20" s="24">
        <v>13</v>
      </c>
      <c r="B20" s="58" t="s">
        <v>74</v>
      </c>
      <c r="C20" s="55" t="s">
        <v>75</v>
      </c>
      <c r="D20" s="56" t="s">
        <v>76</v>
      </c>
      <c r="E20" s="57" t="s">
        <v>122</v>
      </c>
      <c r="F20" s="67">
        <v>8</v>
      </c>
      <c r="G20" s="67">
        <v>7</v>
      </c>
      <c r="H20" s="67">
        <v>7</v>
      </c>
      <c r="I20" s="67"/>
      <c r="J20" s="67"/>
      <c r="K20" s="68">
        <v>6</v>
      </c>
      <c r="L20" s="67"/>
      <c r="M20" s="73">
        <f t="shared" si="1"/>
        <v>6</v>
      </c>
      <c r="N20" s="69"/>
      <c r="O20" s="24">
        <v>13</v>
      </c>
      <c r="P20" s="58" t="s">
        <v>74</v>
      </c>
      <c r="Q20" s="55" t="s">
        <v>75</v>
      </c>
      <c r="R20" s="56" t="s">
        <v>76</v>
      </c>
      <c r="S20" s="57" t="s">
        <v>122</v>
      </c>
      <c r="T20" s="67">
        <v>5</v>
      </c>
      <c r="U20" s="67">
        <v>7</v>
      </c>
      <c r="V20" s="67">
        <v>6</v>
      </c>
      <c r="W20" s="67">
        <v>6</v>
      </c>
      <c r="X20" s="67"/>
      <c r="Y20" s="68">
        <v>7</v>
      </c>
      <c r="Z20" s="67"/>
      <c r="AA20" s="73">
        <f t="shared" si="2"/>
        <v>7</v>
      </c>
      <c r="AB20" s="69"/>
      <c r="AC20" s="24">
        <v>13</v>
      </c>
      <c r="AD20" s="58" t="s">
        <v>74</v>
      </c>
      <c r="AE20" s="55" t="s">
        <v>75</v>
      </c>
      <c r="AF20" s="56" t="s">
        <v>76</v>
      </c>
      <c r="AG20" s="57" t="s">
        <v>122</v>
      </c>
      <c r="AH20" s="67">
        <v>8</v>
      </c>
      <c r="AI20" s="67">
        <v>7</v>
      </c>
      <c r="AJ20" s="67">
        <v>7</v>
      </c>
      <c r="AK20" s="67"/>
      <c r="AL20" s="67"/>
      <c r="AM20" s="68">
        <v>8</v>
      </c>
      <c r="AN20" s="67"/>
      <c r="AO20" s="73">
        <f t="shared" si="0"/>
        <v>8</v>
      </c>
      <c r="AP20" s="69"/>
      <c r="AQ20" s="24">
        <v>13</v>
      </c>
      <c r="AR20" s="58" t="s">
        <v>74</v>
      </c>
      <c r="AS20" s="55" t="s">
        <v>75</v>
      </c>
      <c r="AT20" s="56" t="s">
        <v>76</v>
      </c>
      <c r="AU20" s="57" t="s">
        <v>122</v>
      </c>
      <c r="AV20" s="67">
        <v>8</v>
      </c>
      <c r="AW20" s="67"/>
      <c r="AX20" s="67"/>
      <c r="AY20" s="67"/>
      <c r="AZ20" s="67"/>
      <c r="BA20" s="68">
        <v>5</v>
      </c>
      <c r="BB20" s="67"/>
      <c r="BC20" s="73">
        <f t="shared" si="3"/>
        <v>6</v>
      </c>
      <c r="BD20" s="69"/>
      <c r="BE20" s="24">
        <v>13</v>
      </c>
      <c r="BF20" s="58" t="s">
        <v>74</v>
      </c>
      <c r="BG20" s="55" t="s">
        <v>75</v>
      </c>
      <c r="BH20" s="56" t="s">
        <v>76</v>
      </c>
      <c r="BI20" s="57" t="s">
        <v>122</v>
      </c>
      <c r="BJ20" s="67">
        <v>9</v>
      </c>
      <c r="BK20" s="67">
        <v>8</v>
      </c>
      <c r="BL20" s="67">
        <v>9</v>
      </c>
      <c r="BM20" s="67"/>
      <c r="BN20" s="67"/>
      <c r="BO20" s="68">
        <v>6</v>
      </c>
      <c r="BP20" s="67"/>
      <c r="BQ20" s="73">
        <f t="shared" si="4"/>
        <v>7</v>
      </c>
      <c r="BR20" s="69"/>
      <c r="BS20" s="24">
        <v>13</v>
      </c>
    </row>
    <row r="21" spans="1:71" ht="15">
      <c r="A21" s="24">
        <v>14</v>
      </c>
      <c r="B21" s="58" t="s">
        <v>77</v>
      </c>
      <c r="C21" s="55" t="s">
        <v>78</v>
      </c>
      <c r="D21" s="56" t="s">
        <v>79</v>
      </c>
      <c r="E21" s="57" t="s">
        <v>123</v>
      </c>
      <c r="F21" s="67">
        <v>8</v>
      </c>
      <c r="G21" s="67">
        <v>8</v>
      </c>
      <c r="H21" s="67">
        <v>8</v>
      </c>
      <c r="I21" s="67"/>
      <c r="J21" s="67"/>
      <c r="K21" s="68">
        <v>8</v>
      </c>
      <c r="L21" s="67"/>
      <c r="M21" s="73">
        <f t="shared" si="1"/>
        <v>8</v>
      </c>
      <c r="N21" s="67"/>
      <c r="O21" s="24">
        <v>14</v>
      </c>
      <c r="P21" s="58" t="s">
        <v>77</v>
      </c>
      <c r="Q21" s="55" t="s">
        <v>78</v>
      </c>
      <c r="R21" s="56" t="s">
        <v>79</v>
      </c>
      <c r="S21" s="57" t="s">
        <v>123</v>
      </c>
      <c r="T21" s="67">
        <v>6</v>
      </c>
      <c r="U21" s="67">
        <v>6</v>
      </c>
      <c r="V21" s="67">
        <v>5</v>
      </c>
      <c r="W21" s="67">
        <v>7</v>
      </c>
      <c r="X21" s="67"/>
      <c r="Y21" s="68">
        <v>6</v>
      </c>
      <c r="Z21" s="67"/>
      <c r="AA21" s="73">
        <f t="shared" si="2"/>
        <v>7</v>
      </c>
      <c r="AB21" s="67"/>
      <c r="AC21" s="24">
        <v>14</v>
      </c>
      <c r="AD21" s="58" t="s">
        <v>77</v>
      </c>
      <c r="AE21" s="55" t="s">
        <v>78</v>
      </c>
      <c r="AF21" s="56" t="s">
        <v>79</v>
      </c>
      <c r="AG21" s="57" t="s">
        <v>123</v>
      </c>
      <c r="AH21" s="67">
        <v>6</v>
      </c>
      <c r="AI21" s="67">
        <v>7</v>
      </c>
      <c r="AJ21" s="67">
        <v>7</v>
      </c>
      <c r="AK21" s="67"/>
      <c r="AL21" s="67"/>
      <c r="AM21" s="68">
        <v>8</v>
      </c>
      <c r="AN21" s="67"/>
      <c r="AO21" s="73">
        <f t="shared" si="0"/>
        <v>8</v>
      </c>
      <c r="AP21" s="67"/>
      <c r="AQ21" s="24">
        <v>14</v>
      </c>
      <c r="AR21" s="58" t="s">
        <v>77</v>
      </c>
      <c r="AS21" s="55" t="s">
        <v>78</v>
      </c>
      <c r="AT21" s="56" t="s">
        <v>79</v>
      </c>
      <c r="AU21" s="57" t="s">
        <v>123</v>
      </c>
      <c r="AV21" s="67">
        <v>7</v>
      </c>
      <c r="AW21" s="67"/>
      <c r="AX21" s="67"/>
      <c r="AY21" s="67"/>
      <c r="AZ21" s="67"/>
      <c r="BA21" s="68">
        <v>6</v>
      </c>
      <c r="BB21" s="67"/>
      <c r="BC21" s="73">
        <f t="shared" si="3"/>
        <v>6</v>
      </c>
      <c r="BD21" s="67"/>
      <c r="BE21" s="24">
        <v>14</v>
      </c>
      <c r="BF21" s="58" t="s">
        <v>77</v>
      </c>
      <c r="BG21" s="55" t="s">
        <v>78</v>
      </c>
      <c r="BH21" s="56" t="s">
        <v>79</v>
      </c>
      <c r="BI21" s="57" t="s">
        <v>123</v>
      </c>
      <c r="BJ21" s="67">
        <v>9</v>
      </c>
      <c r="BK21" s="67">
        <v>9</v>
      </c>
      <c r="BL21" s="67">
        <v>8</v>
      </c>
      <c r="BM21" s="67"/>
      <c r="BN21" s="67"/>
      <c r="BO21" s="68">
        <v>6</v>
      </c>
      <c r="BP21" s="67"/>
      <c r="BQ21" s="73">
        <f t="shared" si="4"/>
        <v>7</v>
      </c>
      <c r="BR21" s="67"/>
      <c r="BS21" s="24">
        <v>14</v>
      </c>
    </row>
    <row r="22" spans="1:71" ht="15">
      <c r="A22" s="24">
        <v>15</v>
      </c>
      <c r="B22" s="58" t="s">
        <v>80</v>
      </c>
      <c r="C22" s="55" t="s">
        <v>60</v>
      </c>
      <c r="D22" s="56" t="s">
        <v>79</v>
      </c>
      <c r="E22" s="57" t="s">
        <v>124</v>
      </c>
      <c r="F22" s="67">
        <v>7</v>
      </c>
      <c r="G22" s="67">
        <v>7</v>
      </c>
      <c r="H22" s="67">
        <v>7</v>
      </c>
      <c r="I22" s="67"/>
      <c r="J22" s="67"/>
      <c r="K22" s="68">
        <v>6</v>
      </c>
      <c r="L22" s="67"/>
      <c r="M22" s="73">
        <f t="shared" si="1"/>
        <v>6</v>
      </c>
      <c r="N22" s="67"/>
      <c r="O22" s="24">
        <v>15</v>
      </c>
      <c r="P22" s="58" t="s">
        <v>80</v>
      </c>
      <c r="Q22" s="55" t="s">
        <v>60</v>
      </c>
      <c r="R22" s="56" t="s">
        <v>79</v>
      </c>
      <c r="S22" s="57" t="s">
        <v>124</v>
      </c>
      <c r="T22" s="67">
        <v>5</v>
      </c>
      <c r="U22" s="67">
        <v>6</v>
      </c>
      <c r="V22" s="67">
        <v>6</v>
      </c>
      <c r="W22" s="67">
        <v>7</v>
      </c>
      <c r="X22" s="67"/>
      <c r="Y22" s="68">
        <v>7</v>
      </c>
      <c r="Z22" s="67"/>
      <c r="AA22" s="73">
        <f t="shared" si="2"/>
        <v>7</v>
      </c>
      <c r="AB22" s="73"/>
      <c r="AC22" s="24">
        <v>15</v>
      </c>
      <c r="AD22" s="58" t="s">
        <v>80</v>
      </c>
      <c r="AE22" s="55" t="s">
        <v>60</v>
      </c>
      <c r="AF22" s="56" t="s">
        <v>79</v>
      </c>
      <c r="AG22" s="57" t="s">
        <v>124</v>
      </c>
      <c r="AH22" s="67">
        <v>6</v>
      </c>
      <c r="AI22" s="67">
        <v>7</v>
      </c>
      <c r="AJ22" s="67">
        <v>7</v>
      </c>
      <c r="AK22" s="67"/>
      <c r="AL22" s="67"/>
      <c r="AM22" s="68">
        <v>6</v>
      </c>
      <c r="AN22" s="67"/>
      <c r="AO22" s="73">
        <f t="shared" si="0"/>
        <v>6</v>
      </c>
      <c r="AP22" s="67"/>
      <c r="AQ22" s="24">
        <v>15</v>
      </c>
      <c r="AR22" s="58" t="s">
        <v>80</v>
      </c>
      <c r="AS22" s="55" t="s">
        <v>60</v>
      </c>
      <c r="AT22" s="56" t="s">
        <v>79</v>
      </c>
      <c r="AU22" s="57" t="s">
        <v>124</v>
      </c>
      <c r="AV22" s="67">
        <v>6</v>
      </c>
      <c r="AW22" s="67"/>
      <c r="AX22" s="67"/>
      <c r="AY22" s="67"/>
      <c r="AZ22" s="67"/>
      <c r="BA22" s="68">
        <v>6</v>
      </c>
      <c r="BB22" s="67"/>
      <c r="BC22" s="73">
        <f t="shared" si="3"/>
        <v>6</v>
      </c>
      <c r="BD22" s="67"/>
      <c r="BE22" s="24">
        <v>15</v>
      </c>
      <c r="BF22" s="58" t="s">
        <v>80</v>
      </c>
      <c r="BG22" s="55" t="s">
        <v>60</v>
      </c>
      <c r="BH22" s="56" t="s">
        <v>79</v>
      </c>
      <c r="BI22" s="57" t="s">
        <v>124</v>
      </c>
      <c r="BJ22" s="67">
        <v>7</v>
      </c>
      <c r="BK22" s="67">
        <v>7</v>
      </c>
      <c r="BL22" s="67">
        <v>8</v>
      </c>
      <c r="BM22" s="67"/>
      <c r="BN22" s="67"/>
      <c r="BO22" s="68">
        <v>5</v>
      </c>
      <c r="BP22" s="67"/>
      <c r="BQ22" s="73">
        <f t="shared" si="4"/>
        <v>6</v>
      </c>
      <c r="BR22" s="67"/>
      <c r="BS22" s="24">
        <v>15</v>
      </c>
    </row>
    <row r="23" spans="1:71" ht="15">
      <c r="A23" s="24">
        <v>16</v>
      </c>
      <c r="B23" s="58" t="s">
        <v>81</v>
      </c>
      <c r="C23" s="55" t="s">
        <v>82</v>
      </c>
      <c r="D23" s="56" t="s">
        <v>83</v>
      </c>
      <c r="E23" s="57" t="s">
        <v>125</v>
      </c>
      <c r="F23" s="67">
        <v>7</v>
      </c>
      <c r="G23" s="67">
        <v>5</v>
      </c>
      <c r="H23" s="67">
        <v>6</v>
      </c>
      <c r="I23" s="67"/>
      <c r="J23" s="67"/>
      <c r="K23" s="68">
        <v>8</v>
      </c>
      <c r="L23" s="67"/>
      <c r="M23" s="73">
        <f t="shared" si="1"/>
        <v>7</v>
      </c>
      <c r="N23" s="67"/>
      <c r="O23" s="24">
        <v>16</v>
      </c>
      <c r="P23" s="58" t="s">
        <v>81</v>
      </c>
      <c r="Q23" s="55" t="s">
        <v>82</v>
      </c>
      <c r="R23" s="56" t="s">
        <v>83</v>
      </c>
      <c r="S23" s="57" t="s">
        <v>125</v>
      </c>
      <c r="T23" s="67">
        <v>6</v>
      </c>
      <c r="U23" s="67">
        <v>6</v>
      </c>
      <c r="V23" s="67">
        <v>6</v>
      </c>
      <c r="W23" s="67">
        <v>6</v>
      </c>
      <c r="X23" s="67"/>
      <c r="Y23" s="68">
        <v>6</v>
      </c>
      <c r="Z23" s="67"/>
      <c r="AA23" s="73">
        <f t="shared" si="2"/>
        <v>7</v>
      </c>
      <c r="AB23" s="67"/>
      <c r="AC23" s="24">
        <v>16</v>
      </c>
      <c r="AD23" s="58" t="s">
        <v>81</v>
      </c>
      <c r="AE23" s="55" t="s">
        <v>82</v>
      </c>
      <c r="AF23" s="56" t="s">
        <v>83</v>
      </c>
      <c r="AG23" s="57" t="s">
        <v>125</v>
      </c>
      <c r="AH23" s="67">
        <v>8</v>
      </c>
      <c r="AI23" s="67">
        <v>7</v>
      </c>
      <c r="AJ23" s="67">
        <v>7</v>
      </c>
      <c r="AK23" s="67"/>
      <c r="AL23" s="67"/>
      <c r="AM23" s="68">
        <v>5</v>
      </c>
      <c r="AN23" s="67"/>
      <c r="AO23" s="73">
        <f t="shared" si="0"/>
        <v>6</v>
      </c>
      <c r="AP23" s="67"/>
      <c r="AQ23" s="24">
        <v>16</v>
      </c>
      <c r="AR23" s="58" t="s">
        <v>81</v>
      </c>
      <c r="AS23" s="55" t="s">
        <v>82</v>
      </c>
      <c r="AT23" s="56" t="s">
        <v>83</v>
      </c>
      <c r="AU23" s="57" t="s">
        <v>125</v>
      </c>
      <c r="AV23" s="67">
        <v>6</v>
      </c>
      <c r="AW23" s="67"/>
      <c r="AX23" s="67"/>
      <c r="AY23" s="67"/>
      <c r="AZ23" s="67"/>
      <c r="BA23" s="68">
        <v>6</v>
      </c>
      <c r="BB23" s="67"/>
      <c r="BC23" s="73">
        <f t="shared" si="3"/>
        <v>6</v>
      </c>
      <c r="BD23" s="67"/>
      <c r="BE23" s="24">
        <v>16</v>
      </c>
      <c r="BF23" s="58" t="s">
        <v>81</v>
      </c>
      <c r="BG23" s="55" t="s">
        <v>82</v>
      </c>
      <c r="BH23" s="56" t="s">
        <v>83</v>
      </c>
      <c r="BI23" s="57" t="s">
        <v>125</v>
      </c>
      <c r="BJ23" s="67">
        <v>7</v>
      </c>
      <c r="BK23" s="67">
        <v>8</v>
      </c>
      <c r="BL23" s="67">
        <v>7</v>
      </c>
      <c r="BM23" s="67"/>
      <c r="BN23" s="67"/>
      <c r="BO23" s="68">
        <v>6</v>
      </c>
      <c r="BP23" s="67"/>
      <c r="BQ23" s="73">
        <f t="shared" si="4"/>
        <v>6</v>
      </c>
      <c r="BR23" s="67"/>
      <c r="BS23" s="24">
        <v>16</v>
      </c>
    </row>
    <row r="24" spans="1:71" ht="15">
      <c r="A24" s="24">
        <v>17</v>
      </c>
      <c r="B24" s="58" t="s">
        <v>89</v>
      </c>
      <c r="C24" s="55" t="s">
        <v>90</v>
      </c>
      <c r="D24" s="56" t="s">
        <v>91</v>
      </c>
      <c r="E24" s="57" t="s">
        <v>128</v>
      </c>
      <c r="F24" s="67">
        <v>7</v>
      </c>
      <c r="G24" s="67">
        <v>7</v>
      </c>
      <c r="H24" s="67">
        <v>7</v>
      </c>
      <c r="I24" s="67"/>
      <c r="J24" s="67"/>
      <c r="K24" s="68">
        <v>7</v>
      </c>
      <c r="L24" s="67"/>
      <c r="M24" s="73">
        <f t="shared" si="1"/>
        <v>7</v>
      </c>
      <c r="N24" s="67"/>
      <c r="O24" s="24">
        <v>17</v>
      </c>
      <c r="P24" s="58" t="s">
        <v>89</v>
      </c>
      <c r="Q24" s="55" t="s">
        <v>90</v>
      </c>
      <c r="R24" s="56" t="s">
        <v>91</v>
      </c>
      <c r="S24" s="57" t="s">
        <v>128</v>
      </c>
      <c r="T24" s="67">
        <v>6</v>
      </c>
      <c r="U24" s="67">
        <v>7</v>
      </c>
      <c r="V24" s="67">
        <v>5</v>
      </c>
      <c r="W24" s="67">
        <v>6</v>
      </c>
      <c r="X24" s="67"/>
      <c r="Y24" s="68">
        <v>6</v>
      </c>
      <c r="Z24" s="67"/>
      <c r="AA24" s="73">
        <f t="shared" si="2"/>
        <v>7</v>
      </c>
      <c r="AB24" s="67"/>
      <c r="AC24" s="24">
        <v>17</v>
      </c>
      <c r="AD24" s="58" t="s">
        <v>89</v>
      </c>
      <c r="AE24" s="55" t="s">
        <v>90</v>
      </c>
      <c r="AF24" s="56" t="s">
        <v>91</v>
      </c>
      <c r="AG24" s="57" t="s">
        <v>128</v>
      </c>
      <c r="AH24" s="67">
        <v>7</v>
      </c>
      <c r="AI24" s="67">
        <v>6</v>
      </c>
      <c r="AJ24" s="67">
        <v>7</v>
      </c>
      <c r="AK24" s="67"/>
      <c r="AL24" s="67"/>
      <c r="AM24" s="68">
        <v>6</v>
      </c>
      <c r="AN24" s="67"/>
      <c r="AO24" s="73">
        <f t="shared" si="0"/>
        <v>6</v>
      </c>
      <c r="AP24" s="67"/>
      <c r="AQ24" s="24">
        <v>17</v>
      </c>
      <c r="AR24" s="58" t="s">
        <v>89</v>
      </c>
      <c r="AS24" s="55" t="s">
        <v>90</v>
      </c>
      <c r="AT24" s="56" t="s">
        <v>91</v>
      </c>
      <c r="AU24" s="57" t="s">
        <v>128</v>
      </c>
      <c r="AV24" s="67">
        <v>5</v>
      </c>
      <c r="AW24" s="67"/>
      <c r="AX24" s="67"/>
      <c r="AY24" s="67"/>
      <c r="AZ24" s="67"/>
      <c r="BA24" s="68">
        <v>5</v>
      </c>
      <c r="BB24" s="91" t="s">
        <v>224</v>
      </c>
      <c r="BC24" s="73">
        <f t="shared" si="3"/>
        <v>5</v>
      </c>
      <c r="BD24" s="73"/>
      <c r="BE24" s="24">
        <v>17</v>
      </c>
      <c r="BF24" s="58" t="s">
        <v>89</v>
      </c>
      <c r="BG24" s="55" t="s">
        <v>90</v>
      </c>
      <c r="BH24" s="56" t="s">
        <v>91</v>
      </c>
      <c r="BI24" s="57" t="s">
        <v>128</v>
      </c>
      <c r="BJ24" s="67">
        <v>9</v>
      </c>
      <c r="BK24" s="67">
        <v>8</v>
      </c>
      <c r="BL24" s="67">
        <v>8</v>
      </c>
      <c r="BM24" s="67"/>
      <c r="BN24" s="67"/>
      <c r="BO24" s="68">
        <v>5</v>
      </c>
      <c r="BP24" s="67"/>
      <c r="BQ24" s="73">
        <f t="shared" si="4"/>
        <v>6</v>
      </c>
      <c r="BR24" s="67"/>
      <c r="BS24" s="24">
        <v>17</v>
      </c>
    </row>
    <row r="25" spans="1:71" ht="15">
      <c r="A25" s="24">
        <v>18</v>
      </c>
      <c r="B25" s="58" t="s">
        <v>92</v>
      </c>
      <c r="C25" s="55" t="s">
        <v>93</v>
      </c>
      <c r="D25" s="56" t="s">
        <v>94</v>
      </c>
      <c r="E25" s="57" t="s">
        <v>129</v>
      </c>
      <c r="F25" s="67">
        <v>8</v>
      </c>
      <c r="G25" s="67">
        <v>9</v>
      </c>
      <c r="H25" s="67">
        <v>8</v>
      </c>
      <c r="I25" s="67"/>
      <c r="J25" s="67"/>
      <c r="K25" s="68">
        <v>8</v>
      </c>
      <c r="L25" s="67"/>
      <c r="M25" s="73">
        <f t="shared" si="1"/>
        <v>8</v>
      </c>
      <c r="N25" s="67"/>
      <c r="O25" s="24">
        <v>18</v>
      </c>
      <c r="P25" s="58" t="s">
        <v>92</v>
      </c>
      <c r="Q25" s="55" t="s">
        <v>93</v>
      </c>
      <c r="R25" s="56" t="s">
        <v>94</v>
      </c>
      <c r="S25" s="57" t="s">
        <v>129</v>
      </c>
      <c r="T25" s="67">
        <v>7</v>
      </c>
      <c r="U25" s="67">
        <v>8</v>
      </c>
      <c r="V25" s="67">
        <v>7</v>
      </c>
      <c r="W25" s="67">
        <v>7</v>
      </c>
      <c r="X25" s="67"/>
      <c r="Y25" s="68">
        <v>8</v>
      </c>
      <c r="Z25" s="67"/>
      <c r="AA25" s="73">
        <f t="shared" si="2"/>
        <v>9</v>
      </c>
      <c r="AB25" s="73"/>
      <c r="AC25" s="24">
        <v>18</v>
      </c>
      <c r="AD25" s="58" t="s">
        <v>92</v>
      </c>
      <c r="AE25" s="55" t="s">
        <v>93</v>
      </c>
      <c r="AF25" s="56" t="s">
        <v>94</v>
      </c>
      <c r="AG25" s="57" t="s">
        <v>129</v>
      </c>
      <c r="AH25" s="67">
        <v>8</v>
      </c>
      <c r="AI25" s="67">
        <v>7</v>
      </c>
      <c r="AJ25" s="67">
        <v>8</v>
      </c>
      <c r="AK25" s="67"/>
      <c r="AL25" s="67"/>
      <c r="AM25" s="68">
        <v>8</v>
      </c>
      <c r="AN25" s="67"/>
      <c r="AO25" s="73">
        <f t="shared" si="0"/>
        <v>8</v>
      </c>
      <c r="AP25" s="67"/>
      <c r="AQ25" s="24">
        <v>18</v>
      </c>
      <c r="AR25" s="58" t="s">
        <v>92</v>
      </c>
      <c r="AS25" s="55" t="s">
        <v>93</v>
      </c>
      <c r="AT25" s="56" t="s">
        <v>94</v>
      </c>
      <c r="AU25" s="57" t="s">
        <v>129</v>
      </c>
      <c r="AV25" s="67">
        <v>7</v>
      </c>
      <c r="AW25" s="67"/>
      <c r="AX25" s="67"/>
      <c r="AY25" s="67"/>
      <c r="AZ25" s="67"/>
      <c r="BA25" s="68">
        <v>6</v>
      </c>
      <c r="BB25" s="67"/>
      <c r="BC25" s="73">
        <f t="shared" si="3"/>
        <v>6</v>
      </c>
      <c r="BD25" s="67"/>
      <c r="BE25" s="24">
        <v>18</v>
      </c>
      <c r="BF25" s="58" t="s">
        <v>92</v>
      </c>
      <c r="BG25" s="55" t="s">
        <v>93</v>
      </c>
      <c r="BH25" s="56" t="s">
        <v>94</v>
      </c>
      <c r="BI25" s="57" t="s">
        <v>129</v>
      </c>
      <c r="BJ25" s="67">
        <v>9</v>
      </c>
      <c r="BK25" s="67">
        <v>8</v>
      </c>
      <c r="BL25" s="67">
        <v>9</v>
      </c>
      <c r="BM25" s="67"/>
      <c r="BN25" s="67"/>
      <c r="BO25" s="68">
        <v>6</v>
      </c>
      <c r="BP25" s="67"/>
      <c r="BQ25" s="73">
        <f t="shared" si="4"/>
        <v>7</v>
      </c>
      <c r="BR25" s="67"/>
      <c r="BS25" s="24">
        <v>18</v>
      </c>
    </row>
    <row r="26" spans="1:71" ht="15">
      <c r="A26" s="24">
        <v>19</v>
      </c>
      <c r="B26" s="58" t="s">
        <v>95</v>
      </c>
      <c r="C26" s="55" t="s">
        <v>36</v>
      </c>
      <c r="D26" s="56" t="s">
        <v>41</v>
      </c>
      <c r="E26" s="57" t="s">
        <v>130</v>
      </c>
      <c r="F26" s="67">
        <v>0</v>
      </c>
      <c r="G26" s="67">
        <v>0</v>
      </c>
      <c r="H26" s="67">
        <v>0</v>
      </c>
      <c r="I26" s="67"/>
      <c r="J26" s="67"/>
      <c r="K26" s="68">
        <v>0</v>
      </c>
      <c r="L26" s="67"/>
      <c r="M26" s="73">
        <f t="shared" si="1"/>
        <v>0</v>
      </c>
      <c r="N26" s="67"/>
      <c r="O26" s="24">
        <v>19</v>
      </c>
      <c r="P26" s="58" t="s">
        <v>95</v>
      </c>
      <c r="Q26" s="55" t="s">
        <v>36</v>
      </c>
      <c r="R26" s="56" t="s">
        <v>41</v>
      </c>
      <c r="S26" s="57" t="s">
        <v>130</v>
      </c>
      <c r="T26" s="67">
        <v>0</v>
      </c>
      <c r="U26" s="67">
        <v>0</v>
      </c>
      <c r="V26" s="67">
        <v>0</v>
      </c>
      <c r="W26" s="67">
        <v>0</v>
      </c>
      <c r="X26" s="67"/>
      <c r="Y26" s="68">
        <v>0</v>
      </c>
      <c r="Z26" s="67"/>
      <c r="AA26" s="73">
        <f t="shared" si="2"/>
        <v>0</v>
      </c>
      <c r="AB26" s="67"/>
      <c r="AC26" s="24">
        <v>19</v>
      </c>
      <c r="AD26" s="58" t="s">
        <v>95</v>
      </c>
      <c r="AE26" s="55" t="s">
        <v>36</v>
      </c>
      <c r="AF26" s="56" t="s">
        <v>41</v>
      </c>
      <c r="AG26" s="57" t="s">
        <v>130</v>
      </c>
      <c r="AK26" s="67"/>
      <c r="AL26" s="67"/>
      <c r="AM26" s="68">
        <v>0</v>
      </c>
      <c r="AN26" s="67">
        <v>0</v>
      </c>
      <c r="AO26" s="73">
        <f t="shared" si="0"/>
        <v>0</v>
      </c>
      <c r="AP26" s="73">
        <f>ROUND((SUM(AH26:AL26)/3*0.3+AN26*0.7),0)</f>
        <v>0</v>
      </c>
      <c r="AQ26" s="24">
        <v>19</v>
      </c>
      <c r="AR26" s="58" t="s">
        <v>95</v>
      </c>
      <c r="AS26" s="55" t="s">
        <v>36</v>
      </c>
      <c r="AT26" s="56" t="s">
        <v>41</v>
      </c>
      <c r="AU26" s="57" t="s">
        <v>130</v>
      </c>
      <c r="AV26" s="67"/>
      <c r="AW26" s="67"/>
      <c r="AX26" s="67"/>
      <c r="AY26" s="67"/>
      <c r="AZ26" s="67"/>
      <c r="BA26" s="68">
        <v>0</v>
      </c>
      <c r="BB26" s="67"/>
      <c r="BC26" s="73">
        <f t="shared" si="3"/>
        <v>0</v>
      </c>
      <c r="BD26" s="73"/>
      <c r="BE26" s="24">
        <v>19</v>
      </c>
      <c r="BF26" s="58" t="s">
        <v>95</v>
      </c>
      <c r="BG26" s="55" t="s">
        <v>36</v>
      </c>
      <c r="BH26" s="56" t="s">
        <v>41</v>
      </c>
      <c r="BI26" s="57" t="s">
        <v>130</v>
      </c>
      <c r="BJ26" s="67">
        <v>0</v>
      </c>
      <c r="BK26" s="67">
        <v>0</v>
      </c>
      <c r="BL26" s="67">
        <v>0</v>
      </c>
      <c r="BM26" s="67"/>
      <c r="BN26" s="67"/>
      <c r="BO26" s="68">
        <v>0</v>
      </c>
      <c r="BP26" s="67"/>
      <c r="BQ26" s="73">
        <f t="shared" si="4"/>
        <v>0</v>
      </c>
      <c r="BR26" s="67"/>
      <c r="BS26" s="24">
        <v>19</v>
      </c>
    </row>
    <row r="27" spans="1:71" ht="15">
      <c r="A27" s="24">
        <v>20</v>
      </c>
      <c r="B27" s="58" t="s">
        <v>96</v>
      </c>
      <c r="C27" s="55" t="s">
        <v>97</v>
      </c>
      <c r="D27" s="56" t="s">
        <v>98</v>
      </c>
      <c r="E27" s="57" t="s">
        <v>131</v>
      </c>
      <c r="F27" s="67">
        <v>5</v>
      </c>
      <c r="G27" s="67">
        <v>8</v>
      </c>
      <c r="H27" s="67">
        <v>6</v>
      </c>
      <c r="I27" s="67"/>
      <c r="J27" s="67"/>
      <c r="K27" s="68">
        <v>5</v>
      </c>
      <c r="L27" s="67"/>
      <c r="M27" s="73">
        <f t="shared" si="1"/>
        <v>5</v>
      </c>
      <c r="N27" s="67"/>
      <c r="O27" s="24">
        <v>20</v>
      </c>
      <c r="P27" s="58" t="s">
        <v>96</v>
      </c>
      <c r="Q27" s="55" t="s">
        <v>97</v>
      </c>
      <c r="R27" s="56" t="s">
        <v>98</v>
      </c>
      <c r="S27" s="57" t="s">
        <v>131</v>
      </c>
      <c r="T27" s="67">
        <v>5</v>
      </c>
      <c r="U27" s="67">
        <v>6</v>
      </c>
      <c r="V27" s="67">
        <v>6</v>
      </c>
      <c r="W27" s="67">
        <v>7</v>
      </c>
      <c r="X27" s="67"/>
      <c r="Y27" s="68">
        <v>6</v>
      </c>
      <c r="Z27" s="67"/>
      <c r="AA27" s="73">
        <f t="shared" si="2"/>
        <v>7</v>
      </c>
      <c r="AB27" s="73"/>
      <c r="AC27" s="24">
        <v>20</v>
      </c>
      <c r="AD27" s="58" t="s">
        <v>96</v>
      </c>
      <c r="AE27" s="55" t="s">
        <v>97</v>
      </c>
      <c r="AF27" s="56" t="s">
        <v>98</v>
      </c>
      <c r="AG27" s="57" t="s">
        <v>131</v>
      </c>
      <c r="AH27" s="67">
        <v>7</v>
      </c>
      <c r="AI27" s="67">
        <v>8</v>
      </c>
      <c r="AJ27" s="67">
        <v>6</v>
      </c>
      <c r="AK27" s="67"/>
      <c r="AL27" s="67"/>
      <c r="AM27" s="68">
        <v>5</v>
      </c>
      <c r="AN27" s="67"/>
      <c r="AO27" s="73">
        <f t="shared" si="0"/>
        <v>6</v>
      </c>
      <c r="AP27" s="67"/>
      <c r="AQ27" s="24">
        <v>20</v>
      </c>
      <c r="AR27" s="58" t="s">
        <v>96</v>
      </c>
      <c r="AS27" s="55" t="s">
        <v>97</v>
      </c>
      <c r="AT27" s="56" t="s">
        <v>98</v>
      </c>
      <c r="AU27" s="57" t="s">
        <v>131</v>
      </c>
      <c r="AV27" s="67">
        <v>8</v>
      </c>
      <c r="AW27" s="67"/>
      <c r="AX27" s="67"/>
      <c r="AY27" s="67"/>
      <c r="AZ27" s="67"/>
      <c r="BA27" s="68">
        <v>6</v>
      </c>
      <c r="BB27" s="67"/>
      <c r="BC27" s="73">
        <f t="shared" si="3"/>
        <v>7</v>
      </c>
      <c r="BD27" s="67"/>
      <c r="BE27" s="24">
        <v>20</v>
      </c>
      <c r="BF27" s="58" t="s">
        <v>96</v>
      </c>
      <c r="BG27" s="55" t="s">
        <v>97</v>
      </c>
      <c r="BH27" s="56" t="s">
        <v>98</v>
      </c>
      <c r="BI27" s="57" t="s">
        <v>131</v>
      </c>
      <c r="BJ27" s="67">
        <v>7</v>
      </c>
      <c r="BK27" s="67">
        <v>7</v>
      </c>
      <c r="BL27" s="67">
        <v>7</v>
      </c>
      <c r="BM27" s="67"/>
      <c r="BN27" s="67"/>
      <c r="BO27" s="68">
        <v>4</v>
      </c>
      <c r="BP27" s="67"/>
      <c r="BQ27" s="73">
        <f t="shared" si="4"/>
        <v>5</v>
      </c>
      <c r="BR27" s="67"/>
      <c r="BS27" s="24">
        <v>20</v>
      </c>
    </row>
    <row r="28" spans="1:71" ht="15">
      <c r="A28" s="24">
        <v>21</v>
      </c>
      <c r="B28" s="58" t="s">
        <v>99</v>
      </c>
      <c r="C28" s="55" t="s">
        <v>100</v>
      </c>
      <c r="D28" s="56" t="s">
        <v>101</v>
      </c>
      <c r="E28" s="57" t="s">
        <v>132</v>
      </c>
      <c r="F28" s="67">
        <v>7</v>
      </c>
      <c r="G28" s="67">
        <v>7</v>
      </c>
      <c r="H28" s="67">
        <v>7</v>
      </c>
      <c r="I28" s="67"/>
      <c r="J28" s="67"/>
      <c r="K28" s="68">
        <v>8</v>
      </c>
      <c r="L28" s="67"/>
      <c r="M28" s="73">
        <f t="shared" si="1"/>
        <v>8</v>
      </c>
      <c r="N28" s="67"/>
      <c r="O28" s="24">
        <v>21</v>
      </c>
      <c r="P28" s="58" t="s">
        <v>99</v>
      </c>
      <c r="Q28" s="55" t="s">
        <v>100</v>
      </c>
      <c r="R28" s="56" t="s">
        <v>101</v>
      </c>
      <c r="S28" s="57" t="s">
        <v>132</v>
      </c>
      <c r="T28" s="67">
        <v>7</v>
      </c>
      <c r="U28" s="67">
        <v>5</v>
      </c>
      <c r="V28" s="67">
        <v>6</v>
      </c>
      <c r="W28" s="67">
        <v>6</v>
      </c>
      <c r="X28" s="67"/>
      <c r="Y28" s="68">
        <v>7</v>
      </c>
      <c r="Z28" s="67"/>
      <c r="AA28" s="73">
        <f t="shared" si="2"/>
        <v>7</v>
      </c>
      <c r="AB28" s="67"/>
      <c r="AC28" s="24">
        <v>21</v>
      </c>
      <c r="AD28" s="58" t="s">
        <v>99</v>
      </c>
      <c r="AE28" s="55" t="s">
        <v>100</v>
      </c>
      <c r="AF28" s="56" t="s">
        <v>101</v>
      </c>
      <c r="AG28" s="57" t="s">
        <v>132</v>
      </c>
      <c r="AH28" s="67">
        <v>7</v>
      </c>
      <c r="AI28" s="67">
        <v>7</v>
      </c>
      <c r="AJ28" s="67">
        <v>7</v>
      </c>
      <c r="AK28" s="67"/>
      <c r="AL28" s="67"/>
      <c r="AM28" s="68">
        <v>7</v>
      </c>
      <c r="AN28" s="67"/>
      <c r="AO28" s="73">
        <f t="shared" si="0"/>
        <v>7</v>
      </c>
      <c r="AP28" s="67"/>
      <c r="AQ28" s="24">
        <v>21</v>
      </c>
      <c r="AR28" s="58" t="s">
        <v>99</v>
      </c>
      <c r="AS28" s="55" t="s">
        <v>100</v>
      </c>
      <c r="AT28" s="56" t="s">
        <v>101</v>
      </c>
      <c r="AU28" s="57" t="s">
        <v>132</v>
      </c>
      <c r="AV28" s="67">
        <v>7</v>
      </c>
      <c r="AW28" s="67"/>
      <c r="AX28" s="67"/>
      <c r="AY28" s="67"/>
      <c r="AZ28" s="67"/>
      <c r="BA28" s="68">
        <v>7</v>
      </c>
      <c r="BB28" s="67"/>
      <c r="BC28" s="73">
        <f t="shared" si="3"/>
        <v>7</v>
      </c>
      <c r="BD28" s="67"/>
      <c r="BE28" s="24">
        <v>21</v>
      </c>
      <c r="BF28" s="58" t="s">
        <v>99</v>
      </c>
      <c r="BG28" s="55" t="s">
        <v>100</v>
      </c>
      <c r="BH28" s="56" t="s">
        <v>101</v>
      </c>
      <c r="BI28" s="57" t="s">
        <v>132</v>
      </c>
      <c r="BJ28" s="67">
        <v>8</v>
      </c>
      <c r="BK28" s="67">
        <v>9</v>
      </c>
      <c r="BL28" s="67">
        <v>8</v>
      </c>
      <c r="BM28" s="67"/>
      <c r="BN28" s="67"/>
      <c r="BO28" s="68">
        <v>5</v>
      </c>
      <c r="BP28" s="67"/>
      <c r="BQ28" s="73">
        <f t="shared" si="4"/>
        <v>6</v>
      </c>
      <c r="BR28" s="67"/>
      <c r="BS28" s="24">
        <v>21</v>
      </c>
    </row>
    <row r="29" spans="1:71" ht="15">
      <c r="A29" s="24">
        <v>22</v>
      </c>
      <c r="B29" s="58" t="s">
        <v>102</v>
      </c>
      <c r="C29" s="55" t="s">
        <v>103</v>
      </c>
      <c r="D29" s="56" t="s">
        <v>104</v>
      </c>
      <c r="E29" s="57" t="s">
        <v>133</v>
      </c>
      <c r="F29" s="90">
        <v>7</v>
      </c>
      <c r="G29" s="90">
        <v>7</v>
      </c>
      <c r="H29" s="90">
        <v>7</v>
      </c>
      <c r="I29" s="66"/>
      <c r="J29" s="66"/>
      <c r="K29" s="71">
        <v>7</v>
      </c>
      <c r="L29" s="66"/>
      <c r="M29" s="73">
        <f t="shared" si="1"/>
        <v>7</v>
      </c>
      <c r="N29" s="66"/>
      <c r="O29" s="24">
        <v>22</v>
      </c>
      <c r="P29" s="58" t="s">
        <v>102</v>
      </c>
      <c r="Q29" s="55" t="s">
        <v>103</v>
      </c>
      <c r="R29" s="56" t="s">
        <v>104</v>
      </c>
      <c r="S29" s="57" t="s">
        <v>133</v>
      </c>
      <c r="T29" s="90">
        <v>6</v>
      </c>
      <c r="U29" s="90">
        <v>6</v>
      </c>
      <c r="V29" s="90">
        <v>6</v>
      </c>
      <c r="W29" s="90">
        <v>6</v>
      </c>
      <c r="X29" s="66"/>
      <c r="Y29" s="84">
        <v>4</v>
      </c>
      <c r="Z29" s="66"/>
      <c r="AA29" s="73">
        <f t="shared" si="2"/>
        <v>5</v>
      </c>
      <c r="AB29" s="66"/>
      <c r="AC29" s="24">
        <v>22</v>
      </c>
      <c r="AD29" s="58" t="s">
        <v>102</v>
      </c>
      <c r="AE29" s="55" t="s">
        <v>103</v>
      </c>
      <c r="AF29" s="56" t="s">
        <v>104</v>
      </c>
      <c r="AG29" s="57" t="s">
        <v>133</v>
      </c>
      <c r="AH29" s="90">
        <v>7</v>
      </c>
      <c r="AI29" s="90">
        <v>6</v>
      </c>
      <c r="AJ29" s="90">
        <v>7</v>
      </c>
      <c r="AK29" s="66"/>
      <c r="AL29" s="66"/>
      <c r="AM29" s="71">
        <v>6</v>
      </c>
      <c r="AN29" s="66"/>
      <c r="AO29" s="73">
        <f t="shared" si="0"/>
        <v>6</v>
      </c>
      <c r="AP29" s="73"/>
      <c r="AQ29" s="24">
        <v>22</v>
      </c>
      <c r="AR29" s="58" t="s">
        <v>102</v>
      </c>
      <c r="AS29" s="55" t="s">
        <v>103</v>
      </c>
      <c r="AT29" s="56" t="s">
        <v>104</v>
      </c>
      <c r="AU29" s="57" t="s">
        <v>133</v>
      </c>
      <c r="AV29" s="90">
        <v>7</v>
      </c>
      <c r="AW29" s="66"/>
      <c r="AX29" s="66"/>
      <c r="AY29" s="66"/>
      <c r="AZ29" s="66"/>
      <c r="BA29" s="71">
        <v>4</v>
      </c>
      <c r="BB29" s="66"/>
      <c r="BC29" s="73">
        <f t="shared" si="3"/>
        <v>5</v>
      </c>
      <c r="BD29" s="66"/>
      <c r="BE29" s="24">
        <v>22</v>
      </c>
      <c r="BF29" s="58" t="s">
        <v>102</v>
      </c>
      <c r="BG29" s="55" t="s">
        <v>103</v>
      </c>
      <c r="BH29" s="56" t="s">
        <v>104</v>
      </c>
      <c r="BI29" s="57" t="s">
        <v>133</v>
      </c>
      <c r="BJ29" s="90">
        <v>9</v>
      </c>
      <c r="BK29" s="90">
        <v>8</v>
      </c>
      <c r="BL29" s="90">
        <v>9</v>
      </c>
      <c r="BM29" s="66"/>
      <c r="BN29" s="66"/>
      <c r="BO29" s="71">
        <v>5</v>
      </c>
      <c r="BP29" s="66"/>
      <c r="BQ29" s="73">
        <f t="shared" si="4"/>
        <v>6</v>
      </c>
      <c r="BR29" s="66"/>
      <c r="BS29" s="24">
        <v>22</v>
      </c>
    </row>
    <row r="30" spans="1:71" ht="15">
      <c r="A30" s="24">
        <v>23</v>
      </c>
      <c r="B30" s="58" t="s">
        <v>105</v>
      </c>
      <c r="C30" s="55" t="s">
        <v>106</v>
      </c>
      <c r="D30" s="56" t="s">
        <v>107</v>
      </c>
      <c r="E30" s="57" t="s">
        <v>134</v>
      </c>
      <c r="F30" s="90">
        <v>7</v>
      </c>
      <c r="G30" s="90">
        <v>8</v>
      </c>
      <c r="H30" s="90">
        <v>7</v>
      </c>
      <c r="I30" s="66"/>
      <c r="J30" s="66"/>
      <c r="K30" s="71">
        <v>8</v>
      </c>
      <c r="L30" s="66"/>
      <c r="M30" s="73">
        <f t="shared" si="1"/>
        <v>8</v>
      </c>
      <c r="N30" s="66"/>
      <c r="O30" s="24">
        <v>23</v>
      </c>
      <c r="P30" s="58" t="s">
        <v>105</v>
      </c>
      <c r="Q30" s="55" t="s">
        <v>106</v>
      </c>
      <c r="R30" s="56" t="s">
        <v>107</v>
      </c>
      <c r="S30" s="57" t="s">
        <v>134</v>
      </c>
      <c r="T30" s="90">
        <v>5</v>
      </c>
      <c r="U30" s="90">
        <v>7</v>
      </c>
      <c r="V30" s="90">
        <v>6</v>
      </c>
      <c r="W30" s="90">
        <v>6</v>
      </c>
      <c r="X30" s="66"/>
      <c r="Y30" s="84">
        <v>7</v>
      </c>
      <c r="Z30" s="66"/>
      <c r="AA30" s="73">
        <f t="shared" si="2"/>
        <v>7</v>
      </c>
      <c r="AB30" s="66"/>
      <c r="AC30" s="24">
        <v>23</v>
      </c>
      <c r="AD30" s="58" t="s">
        <v>105</v>
      </c>
      <c r="AE30" s="55" t="s">
        <v>106</v>
      </c>
      <c r="AF30" s="56" t="s">
        <v>107</v>
      </c>
      <c r="AG30" s="57" t="s">
        <v>134</v>
      </c>
      <c r="AH30" s="90">
        <v>7</v>
      </c>
      <c r="AI30" s="90">
        <v>7</v>
      </c>
      <c r="AJ30" s="90">
        <v>7</v>
      </c>
      <c r="AK30" s="66"/>
      <c r="AL30" s="66"/>
      <c r="AM30" s="71">
        <v>8</v>
      </c>
      <c r="AN30" s="66"/>
      <c r="AO30" s="73">
        <f t="shared" si="0"/>
        <v>8</v>
      </c>
      <c r="AP30" s="66"/>
      <c r="AQ30" s="24">
        <v>23</v>
      </c>
      <c r="AR30" s="58" t="s">
        <v>105</v>
      </c>
      <c r="AS30" s="55" t="s">
        <v>106</v>
      </c>
      <c r="AT30" s="56" t="s">
        <v>107</v>
      </c>
      <c r="AU30" s="57" t="s">
        <v>134</v>
      </c>
      <c r="AV30" s="90">
        <v>7</v>
      </c>
      <c r="AW30" s="66"/>
      <c r="AX30" s="66"/>
      <c r="AY30" s="66"/>
      <c r="AZ30" s="66"/>
      <c r="BA30" s="71">
        <v>5</v>
      </c>
      <c r="BB30" s="66"/>
      <c r="BC30" s="73">
        <f t="shared" si="3"/>
        <v>6</v>
      </c>
      <c r="BD30" s="66"/>
      <c r="BE30" s="24">
        <v>23</v>
      </c>
      <c r="BF30" s="58" t="s">
        <v>105</v>
      </c>
      <c r="BG30" s="55" t="s">
        <v>106</v>
      </c>
      <c r="BH30" s="56" t="s">
        <v>107</v>
      </c>
      <c r="BI30" s="57" t="s">
        <v>134</v>
      </c>
      <c r="BJ30" s="90">
        <v>9</v>
      </c>
      <c r="BK30" s="90">
        <v>8</v>
      </c>
      <c r="BL30" s="90">
        <v>9</v>
      </c>
      <c r="BM30" s="66"/>
      <c r="BN30" s="66"/>
      <c r="BO30" s="71">
        <v>5</v>
      </c>
      <c r="BP30" s="66"/>
      <c r="BQ30" s="73">
        <f t="shared" si="4"/>
        <v>6</v>
      </c>
      <c r="BR30" s="66"/>
      <c r="BS30" s="24">
        <v>23</v>
      </c>
    </row>
    <row r="31" ht="14.25">
      <c r="BJ31" s="89"/>
    </row>
  </sheetData>
  <mergeCells count="76">
    <mergeCell ref="BS5:BS7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BF4:BI4"/>
    <mergeCell ref="BJ4:BR4"/>
    <mergeCell ref="AD4:AG4"/>
    <mergeCell ref="AH4:AP4"/>
    <mergeCell ref="AR4:AU4"/>
    <mergeCell ref="AV4:BD4"/>
    <mergeCell ref="B4:E4"/>
    <mergeCell ref="F4:N4"/>
    <mergeCell ref="P4:S4"/>
    <mergeCell ref="T4:AB4"/>
    <mergeCell ref="BJ1:BQ1"/>
    <mergeCell ref="F2:M2"/>
    <mergeCell ref="T2:AA2"/>
    <mergeCell ref="AH2:AO2"/>
    <mergeCell ref="AV2:BC2"/>
    <mergeCell ref="BJ2:BQ2"/>
    <mergeCell ref="F1:M1"/>
    <mergeCell ref="T1:AA1"/>
    <mergeCell ref="AH1:AO1"/>
    <mergeCell ref="AV1:B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30"/>
  <sheetViews>
    <sheetView workbookViewId="0" topLeftCell="AC1">
      <selection activeCell="AP18" sqref="AP18"/>
    </sheetView>
  </sheetViews>
  <sheetFormatPr defaultColWidth="9.140625" defaultRowHeight="12.75"/>
  <cols>
    <col min="1" max="1" width="5.7109375" style="0" customWidth="1"/>
    <col min="3" max="3" width="15.28125" style="0" customWidth="1"/>
    <col min="6" max="14" width="5.7109375" style="0" customWidth="1"/>
    <col min="15" max="15" width="5.28125" style="0" customWidth="1"/>
    <col min="16" max="16" width="11.00390625" style="0" customWidth="1"/>
    <col min="17" max="17" width="15.421875" style="0" customWidth="1"/>
    <col min="20" max="24" width="5.8515625" style="0" customWidth="1"/>
    <col min="25" max="25" width="6.57421875" style="97" customWidth="1"/>
    <col min="26" max="26" width="6.8515625" style="0" customWidth="1"/>
    <col min="27" max="28" width="5.8515625" style="0" customWidth="1"/>
    <col min="29" max="29" width="4.28125" style="0" bestFit="1" customWidth="1"/>
    <col min="31" max="31" width="15.7109375" style="0" customWidth="1"/>
    <col min="34" max="42" width="5.57421875" style="0" customWidth="1"/>
    <col min="43" max="43" width="5.140625" style="0" customWidth="1"/>
    <col min="45" max="45" width="13.421875" style="0" customWidth="1"/>
    <col min="48" max="56" width="5.140625" style="0" customWidth="1"/>
    <col min="57" max="57" width="4.28125" style="0" bestFit="1" customWidth="1"/>
    <col min="59" max="59" width="14.140625" style="0" customWidth="1"/>
    <col min="62" max="70" width="5.421875" style="0" customWidth="1"/>
    <col min="71" max="71" width="5.140625" style="0" customWidth="1"/>
    <col min="73" max="73" width="14.57421875" style="0" customWidth="1"/>
    <col min="76" max="85" width="5.57421875" style="0" customWidth="1"/>
    <col min="87" max="87" width="12.421875" style="0" customWidth="1"/>
    <col min="90" max="98" width="5.7109375" style="0" customWidth="1"/>
  </cols>
  <sheetData>
    <row r="1" spans="2:98" ht="14.25">
      <c r="B1" s="59" t="s">
        <v>141</v>
      </c>
      <c r="C1" s="59"/>
      <c r="D1" s="59"/>
      <c r="E1" s="59"/>
      <c r="F1" s="168" t="s">
        <v>142</v>
      </c>
      <c r="G1" s="168"/>
      <c r="H1" s="168"/>
      <c r="I1" s="168"/>
      <c r="J1" s="168"/>
      <c r="K1" s="168"/>
      <c r="L1" s="168"/>
      <c r="M1" s="168"/>
      <c r="N1" s="59"/>
      <c r="P1" s="59" t="s">
        <v>141</v>
      </c>
      <c r="Q1" s="59"/>
      <c r="R1" s="59"/>
      <c r="S1" s="59"/>
      <c r="T1" s="168" t="s">
        <v>142</v>
      </c>
      <c r="U1" s="168"/>
      <c r="V1" s="168"/>
      <c r="W1" s="168"/>
      <c r="X1" s="168"/>
      <c r="Y1" s="168"/>
      <c r="Z1" s="168"/>
      <c r="AA1" s="168"/>
      <c r="AB1" s="59"/>
      <c r="AD1" s="59" t="s">
        <v>141</v>
      </c>
      <c r="AE1" s="59"/>
      <c r="AF1" s="59"/>
      <c r="AG1" s="59"/>
      <c r="AH1" s="168" t="s">
        <v>142</v>
      </c>
      <c r="AI1" s="168"/>
      <c r="AJ1" s="168"/>
      <c r="AK1" s="168"/>
      <c r="AL1" s="168"/>
      <c r="AM1" s="168"/>
      <c r="AN1" s="168"/>
      <c r="AO1" s="168"/>
      <c r="AP1" s="59"/>
      <c r="AR1" s="59" t="s">
        <v>141</v>
      </c>
      <c r="AS1" s="59"/>
      <c r="AT1" s="59"/>
      <c r="AU1" s="59"/>
      <c r="AV1" s="168" t="s">
        <v>142</v>
      </c>
      <c r="AW1" s="168"/>
      <c r="AX1" s="168"/>
      <c r="AY1" s="168"/>
      <c r="AZ1" s="168"/>
      <c r="BA1" s="168"/>
      <c r="BB1" s="168"/>
      <c r="BC1" s="168"/>
      <c r="BD1" s="59"/>
      <c r="BF1" s="59" t="s">
        <v>141</v>
      </c>
      <c r="BG1" s="59"/>
      <c r="BH1" s="59"/>
      <c r="BI1" s="59"/>
      <c r="BJ1" s="168" t="s">
        <v>142</v>
      </c>
      <c r="BK1" s="168"/>
      <c r="BL1" s="168"/>
      <c r="BM1" s="168"/>
      <c r="BN1" s="168"/>
      <c r="BO1" s="168"/>
      <c r="BP1" s="168"/>
      <c r="BQ1" s="168"/>
      <c r="BR1" s="59"/>
      <c r="BT1" s="59" t="s">
        <v>141</v>
      </c>
      <c r="BU1" s="59"/>
      <c r="BV1" s="59"/>
      <c r="BW1" s="59"/>
      <c r="BX1" s="168" t="s">
        <v>142</v>
      </c>
      <c r="BY1" s="168"/>
      <c r="BZ1" s="168"/>
      <c r="CA1" s="168"/>
      <c r="CB1" s="168"/>
      <c r="CC1" s="168"/>
      <c r="CD1" s="168"/>
      <c r="CE1" s="168"/>
      <c r="CF1" s="59"/>
      <c r="CH1" s="59" t="s">
        <v>141</v>
      </c>
      <c r="CI1" s="59"/>
      <c r="CJ1" s="59"/>
      <c r="CK1" s="59"/>
      <c r="CL1" s="168" t="s">
        <v>142</v>
      </c>
      <c r="CM1" s="168"/>
      <c r="CN1" s="168"/>
      <c r="CO1" s="168"/>
      <c r="CP1" s="168"/>
      <c r="CQ1" s="168"/>
      <c r="CR1" s="168"/>
      <c r="CS1" s="168"/>
      <c r="CT1" s="59"/>
    </row>
    <row r="2" spans="2:98" ht="14.25">
      <c r="B2" s="59" t="s">
        <v>143</v>
      </c>
      <c r="C2" s="59"/>
      <c r="D2" s="59"/>
      <c r="E2" s="59"/>
      <c r="F2" s="168" t="s">
        <v>206</v>
      </c>
      <c r="G2" s="168"/>
      <c r="H2" s="168"/>
      <c r="I2" s="168"/>
      <c r="J2" s="168"/>
      <c r="K2" s="168"/>
      <c r="L2" s="168"/>
      <c r="M2" s="168"/>
      <c r="N2" s="59"/>
      <c r="P2" s="59" t="s">
        <v>143</v>
      </c>
      <c r="Q2" s="59"/>
      <c r="R2" s="59"/>
      <c r="S2" s="59"/>
      <c r="T2" s="168" t="s">
        <v>206</v>
      </c>
      <c r="U2" s="168"/>
      <c r="V2" s="168"/>
      <c r="W2" s="168"/>
      <c r="X2" s="168"/>
      <c r="Y2" s="168"/>
      <c r="Z2" s="168"/>
      <c r="AA2" s="168"/>
      <c r="AB2" s="59"/>
      <c r="AD2" s="59" t="s">
        <v>143</v>
      </c>
      <c r="AE2" s="59"/>
      <c r="AF2" s="59"/>
      <c r="AG2" s="59"/>
      <c r="AH2" s="168" t="s">
        <v>206</v>
      </c>
      <c r="AI2" s="168"/>
      <c r="AJ2" s="168"/>
      <c r="AK2" s="168"/>
      <c r="AL2" s="168"/>
      <c r="AM2" s="168"/>
      <c r="AN2" s="168"/>
      <c r="AO2" s="168"/>
      <c r="AP2" s="59"/>
      <c r="AR2" s="59" t="s">
        <v>143</v>
      </c>
      <c r="AS2" s="59"/>
      <c r="AT2" s="59"/>
      <c r="AU2" s="59"/>
      <c r="AV2" s="168" t="s">
        <v>206</v>
      </c>
      <c r="AW2" s="168"/>
      <c r="AX2" s="168"/>
      <c r="AY2" s="168"/>
      <c r="AZ2" s="168"/>
      <c r="BA2" s="168"/>
      <c r="BB2" s="168"/>
      <c r="BC2" s="168"/>
      <c r="BD2" s="59"/>
      <c r="BF2" s="59" t="s">
        <v>143</v>
      </c>
      <c r="BG2" s="59"/>
      <c r="BH2" s="59"/>
      <c r="BI2" s="59"/>
      <c r="BJ2" s="168" t="s">
        <v>206</v>
      </c>
      <c r="BK2" s="168"/>
      <c r="BL2" s="168"/>
      <c r="BM2" s="168"/>
      <c r="BN2" s="168"/>
      <c r="BO2" s="168"/>
      <c r="BP2" s="168"/>
      <c r="BQ2" s="168"/>
      <c r="BR2" s="59"/>
      <c r="BT2" s="59" t="s">
        <v>143</v>
      </c>
      <c r="BU2" s="59"/>
      <c r="BV2" s="59"/>
      <c r="BW2" s="59"/>
      <c r="BX2" s="168" t="s">
        <v>206</v>
      </c>
      <c r="BY2" s="168"/>
      <c r="BZ2" s="168"/>
      <c r="CA2" s="168"/>
      <c r="CB2" s="168"/>
      <c r="CC2" s="168"/>
      <c r="CD2" s="168"/>
      <c r="CE2" s="168"/>
      <c r="CF2" s="59"/>
      <c r="CH2" s="59" t="s">
        <v>143</v>
      </c>
      <c r="CI2" s="59"/>
      <c r="CJ2" s="59"/>
      <c r="CK2" s="59"/>
      <c r="CL2" s="168" t="s">
        <v>206</v>
      </c>
      <c r="CM2" s="168"/>
      <c r="CN2" s="168"/>
      <c r="CO2" s="168"/>
      <c r="CP2" s="168"/>
      <c r="CQ2" s="168"/>
      <c r="CR2" s="168"/>
      <c r="CS2" s="168"/>
      <c r="CT2" s="59"/>
    </row>
    <row r="3" spans="2:98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93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61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61"/>
      <c r="CD3" s="60"/>
      <c r="CE3" s="60"/>
      <c r="CF3" s="60"/>
      <c r="CH3" s="60"/>
      <c r="CI3" s="60"/>
      <c r="CJ3" s="60"/>
      <c r="CK3" s="60"/>
      <c r="CL3" s="60"/>
      <c r="CM3" s="60"/>
      <c r="CN3" s="60"/>
      <c r="CO3" s="60"/>
      <c r="CP3" s="60"/>
      <c r="CQ3" s="61"/>
      <c r="CR3" s="60"/>
      <c r="CS3" s="60"/>
      <c r="CT3" s="60"/>
    </row>
    <row r="4" spans="2:98" ht="12.75">
      <c r="B4" s="169" t="s">
        <v>153</v>
      </c>
      <c r="C4" s="170"/>
      <c r="D4" s="170"/>
      <c r="E4" s="170"/>
      <c r="F4" s="171" t="s">
        <v>213</v>
      </c>
      <c r="G4" s="171"/>
      <c r="H4" s="171"/>
      <c r="I4" s="171"/>
      <c r="J4" s="171"/>
      <c r="K4" s="171"/>
      <c r="L4" s="171"/>
      <c r="M4" s="171"/>
      <c r="N4" s="171"/>
      <c r="P4" s="169" t="s">
        <v>153</v>
      </c>
      <c r="Q4" s="170"/>
      <c r="R4" s="170"/>
      <c r="S4" s="170"/>
      <c r="T4" s="171" t="s">
        <v>207</v>
      </c>
      <c r="U4" s="171"/>
      <c r="V4" s="171"/>
      <c r="W4" s="171"/>
      <c r="X4" s="171"/>
      <c r="Y4" s="171"/>
      <c r="Z4" s="171"/>
      <c r="AA4" s="171"/>
      <c r="AB4" s="171"/>
      <c r="AD4" s="169" t="s">
        <v>153</v>
      </c>
      <c r="AE4" s="170"/>
      <c r="AF4" s="170"/>
      <c r="AG4" s="170"/>
      <c r="AH4" s="171" t="s">
        <v>208</v>
      </c>
      <c r="AI4" s="171"/>
      <c r="AJ4" s="171"/>
      <c r="AK4" s="171"/>
      <c r="AL4" s="171"/>
      <c r="AM4" s="171"/>
      <c r="AN4" s="171"/>
      <c r="AO4" s="171"/>
      <c r="AP4" s="171"/>
      <c r="AR4" s="169" t="s">
        <v>153</v>
      </c>
      <c r="AS4" s="170"/>
      <c r="AT4" s="170"/>
      <c r="AU4" s="170"/>
      <c r="AV4" s="171" t="s">
        <v>209</v>
      </c>
      <c r="AW4" s="171"/>
      <c r="AX4" s="171"/>
      <c r="AY4" s="171"/>
      <c r="AZ4" s="171"/>
      <c r="BA4" s="171"/>
      <c r="BB4" s="171"/>
      <c r="BC4" s="171"/>
      <c r="BD4" s="171"/>
      <c r="BF4" s="169" t="s">
        <v>153</v>
      </c>
      <c r="BG4" s="170"/>
      <c r="BH4" s="170"/>
      <c r="BI4" s="170"/>
      <c r="BJ4" s="171" t="s">
        <v>210</v>
      </c>
      <c r="BK4" s="171"/>
      <c r="BL4" s="171"/>
      <c r="BM4" s="171"/>
      <c r="BN4" s="171"/>
      <c r="BO4" s="171"/>
      <c r="BP4" s="171"/>
      <c r="BQ4" s="171"/>
      <c r="BR4" s="171"/>
      <c r="BT4" s="169" t="s">
        <v>153</v>
      </c>
      <c r="BU4" s="170"/>
      <c r="BV4" s="170"/>
      <c r="BW4" s="170"/>
      <c r="BX4" s="171" t="s">
        <v>211</v>
      </c>
      <c r="BY4" s="171"/>
      <c r="BZ4" s="171"/>
      <c r="CA4" s="171"/>
      <c r="CB4" s="171"/>
      <c r="CC4" s="171"/>
      <c r="CD4" s="171"/>
      <c r="CE4" s="171"/>
      <c r="CF4" s="171"/>
      <c r="CH4" s="169" t="s">
        <v>153</v>
      </c>
      <c r="CI4" s="170"/>
      <c r="CJ4" s="170"/>
      <c r="CK4" s="170"/>
      <c r="CL4" s="171" t="s">
        <v>212</v>
      </c>
      <c r="CM4" s="171"/>
      <c r="CN4" s="171"/>
      <c r="CO4" s="171"/>
      <c r="CP4" s="171"/>
      <c r="CQ4" s="171"/>
      <c r="CR4" s="171"/>
      <c r="CS4" s="171"/>
      <c r="CT4" s="171"/>
    </row>
    <row r="5" spans="1:98" ht="12.75">
      <c r="A5" s="172" t="s">
        <v>0</v>
      </c>
      <c r="B5" s="175" t="s">
        <v>1</v>
      </c>
      <c r="C5" s="175" t="s">
        <v>144</v>
      </c>
      <c r="D5" s="175" t="s">
        <v>145</v>
      </c>
      <c r="E5" s="175" t="s">
        <v>146</v>
      </c>
      <c r="F5" s="178"/>
      <c r="G5" s="179"/>
      <c r="H5" s="179"/>
      <c r="I5" s="179"/>
      <c r="J5" s="179"/>
      <c r="K5" s="178"/>
      <c r="L5" s="180"/>
      <c r="M5" s="178"/>
      <c r="N5" s="180"/>
      <c r="O5" s="172" t="s">
        <v>0</v>
      </c>
      <c r="P5" s="175" t="s">
        <v>1</v>
      </c>
      <c r="Q5" s="175" t="s">
        <v>144</v>
      </c>
      <c r="R5" s="175" t="s">
        <v>145</v>
      </c>
      <c r="S5" s="175" t="s">
        <v>146</v>
      </c>
      <c r="T5" s="178"/>
      <c r="U5" s="179"/>
      <c r="V5" s="179"/>
      <c r="W5" s="179"/>
      <c r="X5" s="179"/>
      <c r="Y5" s="178"/>
      <c r="Z5" s="180"/>
      <c r="AA5" s="178"/>
      <c r="AB5" s="180"/>
      <c r="AC5" s="172" t="s">
        <v>0</v>
      </c>
      <c r="AD5" s="175" t="s">
        <v>1</v>
      </c>
      <c r="AE5" s="175" t="s">
        <v>144</v>
      </c>
      <c r="AF5" s="175" t="s">
        <v>145</v>
      </c>
      <c r="AG5" s="175" t="s">
        <v>146</v>
      </c>
      <c r="AH5" s="178"/>
      <c r="AI5" s="179"/>
      <c r="AJ5" s="179"/>
      <c r="AK5" s="179"/>
      <c r="AL5" s="179"/>
      <c r="AM5" s="178"/>
      <c r="AN5" s="180"/>
      <c r="AO5" s="178"/>
      <c r="AP5" s="180"/>
      <c r="AQ5" s="172" t="s">
        <v>0</v>
      </c>
      <c r="AR5" s="175" t="s">
        <v>1</v>
      </c>
      <c r="AS5" s="175" t="s">
        <v>144</v>
      </c>
      <c r="AT5" s="175" t="s">
        <v>145</v>
      </c>
      <c r="AU5" s="175" t="s">
        <v>146</v>
      </c>
      <c r="AV5" s="178"/>
      <c r="AW5" s="179"/>
      <c r="AX5" s="179"/>
      <c r="AY5" s="179"/>
      <c r="AZ5" s="179"/>
      <c r="BA5" s="178"/>
      <c r="BB5" s="180"/>
      <c r="BC5" s="178"/>
      <c r="BD5" s="180"/>
      <c r="BE5" s="172" t="s">
        <v>0</v>
      </c>
      <c r="BF5" s="175" t="s">
        <v>1</v>
      </c>
      <c r="BG5" s="175" t="s">
        <v>144</v>
      </c>
      <c r="BH5" s="175" t="s">
        <v>145</v>
      </c>
      <c r="BI5" s="175" t="s">
        <v>146</v>
      </c>
      <c r="BJ5" s="178"/>
      <c r="BK5" s="179"/>
      <c r="BL5" s="179"/>
      <c r="BM5" s="179"/>
      <c r="BN5" s="179"/>
      <c r="BO5" s="178"/>
      <c r="BP5" s="180"/>
      <c r="BQ5" s="178"/>
      <c r="BR5" s="180"/>
      <c r="BS5" s="172" t="s">
        <v>0</v>
      </c>
      <c r="BT5" s="175" t="s">
        <v>1</v>
      </c>
      <c r="BU5" s="175" t="s">
        <v>144</v>
      </c>
      <c r="BV5" s="175" t="s">
        <v>145</v>
      </c>
      <c r="BW5" s="175" t="s">
        <v>146</v>
      </c>
      <c r="BX5" s="178"/>
      <c r="BY5" s="179"/>
      <c r="BZ5" s="179"/>
      <c r="CA5" s="179"/>
      <c r="CB5" s="179"/>
      <c r="CC5" s="178"/>
      <c r="CD5" s="180"/>
      <c r="CE5" s="178"/>
      <c r="CF5" s="180"/>
      <c r="CG5" s="172" t="s">
        <v>0</v>
      </c>
      <c r="CH5" s="175" t="s">
        <v>1</v>
      </c>
      <c r="CI5" s="175" t="s">
        <v>144</v>
      </c>
      <c r="CJ5" s="175" t="s">
        <v>145</v>
      </c>
      <c r="CK5" s="175" t="s">
        <v>146</v>
      </c>
      <c r="CL5" s="178"/>
      <c r="CM5" s="179"/>
      <c r="CN5" s="179"/>
      <c r="CO5" s="179"/>
      <c r="CP5" s="179"/>
      <c r="CQ5" s="178"/>
      <c r="CR5" s="180"/>
      <c r="CS5" s="178"/>
      <c r="CT5" s="180"/>
    </row>
    <row r="6" spans="1:98" ht="12.75">
      <c r="A6" s="173"/>
      <c r="B6" s="176"/>
      <c r="C6" s="176"/>
      <c r="D6" s="176"/>
      <c r="E6" s="176"/>
      <c r="F6" s="178" t="s">
        <v>147</v>
      </c>
      <c r="G6" s="179"/>
      <c r="H6" s="179"/>
      <c r="I6" s="179"/>
      <c r="J6" s="179"/>
      <c r="K6" s="178" t="s">
        <v>148</v>
      </c>
      <c r="L6" s="180"/>
      <c r="M6" s="178" t="s">
        <v>149</v>
      </c>
      <c r="N6" s="180"/>
      <c r="O6" s="173"/>
      <c r="P6" s="176"/>
      <c r="Q6" s="176"/>
      <c r="R6" s="176"/>
      <c r="S6" s="176"/>
      <c r="T6" s="178" t="s">
        <v>147</v>
      </c>
      <c r="U6" s="179"/>
      <c r="V6" s="179"/>
      <c r="W6" s="179"/>
      <c r="X6" s="179"/>
      <c r="Y6" s="178" t="s">
        <v>148</v>
      </c>
      <c r="Z6" s="180"/>
      <c r="AA6" s="178" t="s">
        <v>149</v>
      </c>
      <c r="AB6" s="180"/>
      <c r="AC6" s="173"/>
      <c r="AD6" s="176"/>
      <c r="AE6" s="176"/>
      <c r="AF6" s="176"/>
      <c r="AG6" s="176"/>
      <c r="AH6" s="178" t="s">
        <v>147</v>
      </c>
      <c r="AI6" s="179"/>
      <c r="AJ6" s="179"/>
      <c r="AK6" s="179"/>
      <c r="AL6" s="179"/>
      <c r="AM6" s="178" t="s">
        <v>148</v>
      </c>
      <c r="AN6" s="180"/>
      <c r="AO6" s="178" t="s">
        <v>149</v>
      </c>
      <c r="AP6" s="180"/>
      <c r="AQ6" s="173"/>
      <c r="AR6" s="176"/>
      <c r="AS6" s="176"/>
      <c r="AT6" s="176"/>
      <c r="AU6" s="176"/>
      <c r="AV6" s="178" t="s">
        <v>147</v>
      </c>
      <c r="AW6" s="179"/>
      <c r="AX6" s="179"/>
      <c r="AY6" s="179"/>
      <c r="AZ6" s="179"/>
      <c r="BA6" s="178" t="s">
        <v>148</v>
      </c>
      <c r="BB6" s="180"/>
      <c r="BC6" s="178" t="s">
        <v>149</v>
      </c>
      <c r="BD6" s="180"/>
      <c r="BE6" s="173"/>
      <c r="BF6" s="176"/>
      <c r="BG6" s="176"/>
      <c r="BH6" s="176"/>
      <c r="BI6" s="176"/>
      <c r="BJ6" s="178" t="s">
        <v>147</v>
      </c>
      <c r="BK6" s="179"/>
      <c r="BL6" s="179"/>
      <c r="BM6" s="179"/>
      <c r="BN6" s="179"/>
      <c r="BO6" s="178" t="s">
        <v>148</v>
      </c>
      <c r="BP6" s="180"/>
      <c r="BQ6" s="178" t="s">
        <v>149</v>
      </c>
      <c r="BR6" s="180"/>
      <c r="BS6" s="173"/>
      <c r="BT6" s="176"/>
      <c r="BU6" s="176"/>
      <c r="BV6" s="176"/>
      <c r="BW6" s="176"/>
      <c r="BX6" s="178" t="s">
        <v>147</v>
      </c>
      <c r="BY6" s="179"/>
      <c r="BZ6" s="179"/>
      <c r="CA6" s="179"/>
      <c r="CB6" s="179"/>
      <c r="CC6" s="178" t="s">
        <v>148</v>
      </c>
      <c r="CD6" s="180"/>
      <c r="CE6" s="178" t="s">
        <v>149</v>
      </c>
      <c r="CF6" s="180"/>
      <c r="CG6" s="173"/>
      <c r="CH6" s="176"/>
      <c r="CI6" s="176"/>
      <c r="CJ6" s="176"/>
      <c r="CK6" s="176"/>
      <c r="CL6" s="178" t="s">
        <v>147</v>
      </c>
      <c r="CM6" s="179"/>
      <c r="CN6" s="179"/>
      <c r="CO6" s="179"/>
      <c r="CP6" s="179"/>
      <c r="CQ6" s="178" t="s">
        <v>148</v>
      </c>
      <c r="CR6" s="180"/>
      <c r="CS6" s="178" t="s">
        <v>149</v>
      </c>
      <c r="CT6" s="180"/>
    </row>
    <row r="7" spans="1:98" ht="14.25">
      <c r="A7" s="174"/>
      <c r="B7" s="177"/>
      <c r="C7" s="177"/>
      <c r="D7" s="177"/>
      <c r="E7" s="177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3" t="s">
        <v>150</v>
      </c>
      <c r="L7" s="62" t="s">
        <v>151</v>
      </c>
      <c r="M7" s="62" t="s">
        <v>150</v>
      </c>
      <c r="N7" s="62" t="s">
        <v>151</v>
      </c>
      <c r="O7" s="174"/>
      <c r="P7" s="177"/>
      <c r="Q7" s="177"/>
      <c r="R7" s="177"/>
      <c r="S7" s="177"/>
      <c r="T7" s="62">
        <v>1</v>
      </c>
      <c r="U7" s="62">
        <v>2</v>
      </c>
      <c r="V7" s="62">
        <v>3</v>
      </c>
      <c r="W7" s="62">
        <v>4</v>
      </c>
      <c r="X7" s="62">
        <v>5</v>
      </c>
      <c r="Y7" s="94" t="s">
        <v>150</v>
      </c>
      <c r="Z7" s="62" t="s">
        <v>151</v>
      </c>
      <c r="AA7" s="62" t="s">
        <v>150</v>
      </c>
      <c r="AB7" s="62" t="s">
        <v>151</v>
      </c>
      <c r="AC7" s="174"/>
      <c r="AD7" s="177"/>
      <c r="AE7" s="177"/>
      <c r="AF7" s="177"/>
      <c r="AG7" s="177"/>
      <c r="AH7" s="62">
        <v>1</v>
      </c>
      <c r="AI7" s="62">
        <v>2</v>
      </c>
      <c r="AJ7" s="62">
        <v>3</v>
      </c>
      <c r="AK7" s="62">
        <v>4</v>
      </c>
      <c r="AL7" s="62">
        <v>5</v>
      </c>
      <c r="AM7" s="63" t="s">
        <v>150</v>
      </c>
      <c r="AN7" s="62" t="s">
        <v>151</v>
      </c>
      <c r="AO7" s="62" t="s">
        <v>150</v>
      </c>
      <c r="AP7" s="62" t="s">
        <v>151</v>
      </c>
      <c r="AQ7" s="174"/>
      <c r="AR7" s="177"/>
      <c r="AS7" s="177"/>
      <c r="AT7" s="177"/>
      <c r="AU7" s="177"/>
      <c r="AV7" s="62">
        <v>1</v>
      </c>
      <c r="AW7" s="62">
        <v>2</v>
      </c>
      <c r="AX7" s="62">
        <v>3</v>
      </c>
      <c r="AY7" s="62">
        <v>4</v>
      </c>
      <c r="AZ7" s="62">
        <v>5</v>
      </c>
      <c r="BA7" s="63" t="s">
        <v>150</v>
      </c>
      <c r="BB7" s="62" t="s">
        <v>151</v>
      </c>
      <c r="BC7" s="62" t="s">
        <v>150</v>
      </c>
      <c r="BD7" s="62" t="s">
        <v>151</v>
      </c>
      <c r="BE7" s="174"/>
      <c r="BF7" s="177"/>
      <c r="BG7" s="177"/>
      <c r="BH7" s="177"/>
      <c r="BI7" s="177"/>
      <c r="BJ7" s="62">
        <v>1</v>
      </c>
      <c r="BK7" s="62">
        <v>2</v>
      </c>
      <c r="BL7" s="62">
        <v>3</v>
      </c>
      <c r="BM7" s="62">
        <v>4</v>
      </c>
      <c r="BN7" s="62">
        <v>5</v>
      </c>
      <c r="BO7" s="63" t="s">
        <v>150</v>
      </c>
      <c r="BP7" s="62" t="s">
        <v>151</v>
      </c>
      <c r="BQ7" s="62" t="s">
        <v>150</v>
      </c>
      <c r="BR7" s="62" t="s">
        <v>151</v>
      </c>
      <c r="BS7" s="174"/>
      <c r="BT7" s="177"/>
      <c r="BU7" s="177"/>
      <c r="BV7" s="177"/>
      <c r="BW7" s="177"/>
      <c r="BX7" s="62">
        <v>1</v>
      </c>
      <c r="BY7" s="62">
        <v>2</v>
      </c>
      <c r="BZ7" s="62">
        <v>3</v>
      </c>
      <c r="CA7" s="62">
        <v>4</v>
      </c>
      <c r="CB7" s="62">
        <v>5</v>
      </c>
      <c r="CC7" s="63" t="s">
        <v>150</v>
      </c>
      <c r="CD7" s="62" t="s">
        <v>151</v>
      </c>
      <c r="CE7" s="62" t="s">
        <v>150</v>
      </c>
      <c r="CF7" s="62" t="s">
        <v>151</v>
      </c>
      <c r="CG7" s="174"/>
      <c r="CH7" s="177"/>
      <c r="CI7" s="177"/>
      <c r="CJ7" s="177"/>
      <c r="CK7" s="177"/>
      <c r="CL7" s="62">
        <v>1</v>
      </c>
      <c r="CM7" s="62">
        <v>2</v>
      </c>
      <c r="CN7" s="62">
        <v>3</v>
      </c>
      <c r="CO7" s="62">
        <v>4</v>
      </c>
      <c r="CP7" s="62">
        <v>5</v>
      </c>
      <c r="CQ7" s="63" t="s">
        <v>150</v>
      </c>
      <c r="CR7" s="62" t="s">
        <v>151</v>
      </c>
      <c r="CS7" s="62" t="s">
        <v>150</v>
      </c>
      <c r="CT7" s="62" t="s">
        <v>151</v>
      </c>
    </row>
    <row r="8" spans="1:98" ht="15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67">
        <v>7</v>
      </c>
      <c r="G8" s="67">
        <v>7</v>
      </c>
      <c r="H8" s="67">
        <v>7</v>
      </c>
      <c r="I8" s="67">
        <v>7</v>
      </c>
      <c r="J8" s="67"/>
      <c r="K8" s="68">
        <v>5</v>
      </c>
      <c r="L8" s="67"/>
      <c r="M8" s="73">
        <f>ROUND((SUM(F8:J8)/4*0.3+K8*0.7),0)</f>
        <v>6</v>
      </c>
      <c r="N8" s="67"/>
      <c r="O8" s="24">
        <v>1</v>
      </c>
      <c r="P8" s="58" t="s">
        <v>43</v>
      </c>
      <c r="Q8" s="55" t="s">
        <v>44</v>
      </c>
      <c r="R8" s="56" t="s">
        <v>37</v>
      </c>
      <c r="S8" s="57" t="s">
        <v>108</v>
      </c>
      <c r="T8" s="67">
        <v>5</v>
      </c>
      <c r="U8" s="67">
        <v>7</v>
      </c>
      <c r="V8" s="67">
        <v>7</v>
      </c>
      <c r="W8" s="67"/>
      <c r="X8" s="67"/>
      <c r="Y8" s="95">
        <v>8</v>
      </c>
      <c r="Z8" s="67"/>
      <c r="AA8" s="73">
        <f>ROUND((SUM(T8:X8)/3*0.3+Y8*0.7),0)</f>
        <v>8</v>
      </c>
      <c r="AB8" s="67"/>
      <c r="AC8" s="24">
        <v>1</v>
      </c>
      <c r="AD8" s="58" t="s">
        <v>43</v>
      </c>
      <c r="AE8" s="55" t="s">
        <v>44</v>
      </c>
      <c r="AF8" s="56" t="s">
        <v>37</v>
      </c>
      <c r="AG8" s="57" t="s">
        <v>108</v>
      </c>
      <c r="AH8" s="67">
        <v>5</v>
      </c>
      <c r="AI8" s="67">
        <v>4</v>
      </c>
      <c r="AJ8" s="67">
        <v>5</v>
      </c>
      <c r="AK8" s="67"/>
      <c r="AL8" s="67"/>
      <c r="AM8" s="68">
        <v>8</v>
      </c>
      <c r="AN8" s="67"/>
      <c r="AO8" s="73">
        <f aca="true" t="shared" si="0" ref="AO8:AO30">ROUND((SUM(AH8:AL8)/3*0.3+AM8*0.7),0)</f>
        <v>7</v>
      </c>
      <c r="AP8" s="67"/>
      <c r="AQ8" s="24">
        <v>1</v>
      </c>
      <c r="AR8" s="58" t="s">
        <v>43</v>
      </c>
      <c r="AS8" s="55" t="s">
        <v>44</v>
      </c>
      <c r="AT8" s="56" t="s">
        <v>37</v>
      </c>
      <c r="AU8" s="57" t="s">
        <v>108</v>
      </c>
      <c r="AV8" s="67">
        <v>6</v>
      </c>
      <c r="AW8" s="67">
        <v>6</v>
      </c>
      <c r="AX8" s="67"/>
      <c r="AY8" s="67"/>
      <c r="AZ8" s="67"/>
      <c r="BA8" s="68">
        <v>6</v>
      </c>
      <c r="BB8" s="67"/>
      <c r="BC8" s="73">
        <f>ROUND((SUM(AV8:AZ8)/2*0.3+BA8*0.7),0)</f>
        <v>6</v>
      </c>
      <c r="BD8" s="67"/>
      <c r="BE8" s="24">
        <v>1</v>
      </c>
      <c r="BF8" s="58" t="s">
        <v>43</v>
      </c>
      <c r="BG8" s="55" t="s">
        <v>44</v>
      </c>
      <c r="BH8" s="56" t="s">
        <v>37</v>
      </c>
      <c r="BI8" s="57" t="s">
        <v>108</v>
      </c>
      <c r="BJ8" s="67">
        <v>7</v>
      </c>
      <c r="BK8" s="67"/>
      <c r="BL8" s="67"/>
      <c r="BM8" s="67"/>
      <c r="BN8" s="67"/>
      <c r="BO8" s="68">
        <v>8</v>
      </c>
      <c r="BP8" s="67"/>
      <c r="BQ8" s="73">
        <f>ROUND((SUM(BJ8:BN8)/1*0.3+BO8*0.7),0)</f>
        <v>8</v>
      </c>
      <c r="BR8" s="67"/>
      <c r="BS8" s="24">
        <v>1</v>
      </c>
      <c r="BT8" s="58" t="s">
        <v>43</v>
      </c>
      <c r="BU8" s="55" t="s">
        <v>44</v>
      </c>
      <c r="BV8" s="56" t="s">
        <v>37</v>
      </c>
      <c r="BW8" s="57" t="s">
        <v>108</v>
      </c>
      <c r="BX8" s="67">
        <v>7</v>
      </c>
      <c r="BY8" s="67">
        <v>5</v>
      </c>
      <c r="BZ8" s="67">
        <v>5</v>
      </c>
      <c r="CA8" s="67"/>
      <c r="CB8" s="67"/>
      <c r="CC8" s="68">
        <v>5</v>
      </c>
      <c r="CD8" s="67"/>
      <c r="CE8" s="73">
        <f>ROUND((SUM(BX8:CB8)/3*0.3+CC8*0.7),0)</f>
        <v>5</v>
      </c>
      <c r="CF8" s="67"/>
      <c r="CG8" s="24">
        <v>1</v>
      </c>
      <c r="CH8" s="58" t="s">
        <v>43</v>
      </c>
      <c r="CI8" s="55" t="s">
        <v>44</v>
      </c>
      <c r="CJ8" s="56" t="s">
        <v>37</v>
      </c>
      <c r="CK8" s="57" t="s">
        <v>108</v>
      </c>
      <c r="CL8" s="67">
        <v>6</v>
      </c>
      <c r="CM8" s="67">
        <v>6</v>
      </c>
      <c r="CN8" s="67">
        <v>5</v>
      </c>
      <c r="CO8" s="67"/>
      <c r="CP8" s="67"/>
      <c r="CQ8" s="68">
        <v>5</v>
      </c>
      <c r="CR8" s="67"/>
      <c r="CS8" s="73">
        <f>ROUND((SUM(CL8:CP8)/3*0.3+CQ8*0.7),0)</f>
        <v>5</v>
      </c>
      <c r="CT8" s="67"/>
    </row>
    <row r="9" spans="1:98" ht="15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67">
        <v>6</v>
      </c>
      <c r="G9" s="67">
        <v>8</v>
      </c>
      <c r="H9" s="67">
        <v>7</v>
      </c>
      <c r="I9" s="67">
        <v>7</v>
      </c>
      <c r="J9" s="67"/>
      <c r="K9" s="68">
        <v>4</v>
      </c>
      <c r="L9" s="67"/>
      <c r="M9" s="73">
        <f aca="true" t="shared" si="1" ref="M9:M30">ROUND((SUM(F9:J9)/4*0.3+K9*0.7),0)</f>
        <v>5</v>
      </c>
      <c r="N9" s="67"/>
      <c r="O9" s="24">
        <v>2</v>
      </c>
      <c r="P9" s="58" t="s">
        <v>45</v>
      </c>
      <c r="Q9" s="55" t="s">
        <v>46</v>
      </c>
      <c r="R9" s="56" t="s">
        <v>37</v>
      </c>
      <c r="S9" s="57" t="s">
        <v>109</v>
      </c>
      <c r="T9" s="67">
        <v>7</v>
      </c>
      <c r="U9" s="67">
        <v>8</v>
      </c>
      <c r="V9" s="67">
        <v>7</v>
      </c>
      <c r="W9" s="67"/>
      <c r="X9" s="67"/>
      <c r="Y9" s="95">
        <v>7</v>
      </c>
      <c r="Z9" s="67"/>
      <c r="AA9" s="73">
        <f aca="true" t="shared" si="2" ref="AA9:AA30">ROUND((SUM(T9:X9)/3*0.3+Y9*0.7),0)</f>
        <v>7</v>
      </c>
      <c r="AB9" s="67"/>
      <c r="AC9" s="24">
        <v>2</v>
      </c>
      <c r="AD9" s="58" t="s">
        <v>45</v>
      </c>
      <c r="AE9" s="55" t="s">
        <v>46</v>
      </c>
      <c r="AF9" s="56" t="s">
        <v>37</v>
      </c>
      <c r="AG9" s="57" t="s">
        <v>109</v>
      </c>
      <c r="AH9" s="67">
        <v>7</v>
      </c>
      <c r="AI9" s="67">
        <v>5</v>
      </c>
      <c r="AJ9" s="67">
        <v>7</v>
      </c>
      <c r="AK9" s="67"/>
      <c r="AL9" s="67"/>
      <c r="AM9" s="68">
        <v>5</v>
      </c>
      <c r="AN9" s="67"/>
      <c r="AO9" s="73">
        <f t="shared" si="0"/>
        <v>5</v>
      </c>
      <c r="AP9" s="67"/>
      <c r="AQ9" s="24">
        <v>2</v>
      </c>
      <c r="AR9" s="58" t="s">
        <v>45</v>
      </c>
      <c r="AS9" s="55" t="s">
        <v>46</v>
      </c>
      <c r="AT9" s="56" t="s">
        <v>37</v>
      </c>
      <c r="AU9" s="57" t="s">
        <v>109</v>
      </c>
      <c r="AV9" s="67">
        <v>5</v>
      </c>
      <c r="AW9" s="67">
        <v>6</v>
      </c>
      <c r="AX9" s="67"/>
      <c r="AY9" s="67"/>
      <c r="AZ9" s="67"/>
      <c r="BA9" s="68">
        <v>6</v>
      </c>
      <c r="BB9" s="67"/>
      <c r="BC9" s="73">
        <f aca="true" t="shared" si="3" ref="BC9:BC30">ROUND((SUM(AV9:AZ9)/2*0.3+BA9*0.7),0)</f>
        <v>6</v>
      </c>
      <c r="BD9" s="67"/>
      <c r="BE9" s="24">
        <v>2</v>
      </c>
      <c r="BF9" s="58" t="s">
        <v>45</v>
      </c>
      <c r="BG9" s="55" t="s">
        <v>46</v>
      </c>
      <c r="BH9" s="56" t="s">
        <v>37</v>
      </c>
      <c r="BI9" s="57" t="s">
        <v>109</v>
      </c>
      <c r="BJ9" s="67">
        <v>6</v>
      </c>
      <c r="BK9" s="67"/>
      <c r="BL9" s="67"/>
      <c r="BM9" s="67"/>
      <c r="BN9" s="67"/>
      <c r="BO9" s="68">
        <v>7</v>
      </c>
      <c r="BP9" s="67"/>
      <c r="BQ9" s="73">
        <f aca="true" t="shared" si="4" ref="BQ9:BQ30">ROUND((SUM(BJ9:BN9)/1*0.3+BO9*0.7),0)</f>
        <v>7</v>
      </c>
      <c r="BR9" s="67"/>
      <c r="BS9" s="24">
        <v>2</v>
      </c>
      <c r="BT9" s="58" t="s">
        <v>45</v>
      </c>
      <c r="BU9" s="55" t="s">
        <v>46</v>
      </c>
      <c r="BV9" s="56" t="s">
        <v>37</v>
      </c>
      <c r="BW9" s="57" t="s">
        <v>109</v>
      </c>
      <c r="BX9" s="67">
        <v>5</v>
      </c>
      <c r="BY9" s="67">
        <v>5</v>
      </c>
      <c r="BZ9" s="67">
        <v>5</v>
      </c>
      <c r="CA9" s="67"/>
      <c r="CB9" s="67"/>
      <c r="CC9" s="68">
        <v>5</v>
      </c>
      <c r="CD9" s="67"/>
      <c r="CE9" s="73">
        <f aca="true" t="shared" si="5" ref="CE9:CE30">ROUND((SUM(BX9:CB9)/3*0.3+CC9*0.7),0)</f>
        <v>5</v>
      </c>
      <c r="CF9" s="67"/>
      <c r="CG9" s="24">
        <v>2</v>
      </c>
      <c r="CH9" s="58" t="s">
        <v>45</v>
      </c>
      <c r="CI9" s="55" t="s">
        <v>46</v>
      </c>
      <c r="CJ9" s="56" t="s">
        <v>37</v>
      </c>
      <c r="CK9" s="57" t="s">
        <v>109</v>
      </c>
      <c r="CL9" s="67">
        <v>7</v>
      </c>
      <c r="CM9" s="67">
        <v>6</v>
      </c>
      <c r="CN9" s="67">
        <v>7</v>
      </c>
      <c r="CO9" s="67"/>
      <c r="CP9" s="67"/>
      <c r="CQ9" s="68">
        <v>5</v>
      </c>
      <c r="CR9" s="67"/>
      <c r="CS9" s="73">
        <f aca="true" t="shared" si="6" ref="CS9:CS30">ROUND((SUM(CL9:CP9)/3*0.3+CQ9*0.7),0)</f>
        <v>6</v>
      </c>
      <c r="CT9" s="67"/>
    </row>
    <row r="10" spans="1:98" ht="15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67">
        <v>7</v>
      </c>
      <c r="G10" s="67">
        <v>7</v>
      </c>
      <c r="H10" s="67">
        <v>8</v>
      </c>
      <c r="I10" s="67">
        <v>7</v>
      </c>
      <c r="J10" s="67"/>
      <c r="K10" s="68">
        <v>8</v>
      </c>
      <c r="L10" s="67"/>
      <c r="M10" s="73">
        <f t="shared" si="1"/>
        <v>8</v>
      </c>
      <c r="N10" s="67"/>
      <c r="O10" s="24">
        <v>3</v>
      </c>
      <c r="P10" s="58" t="s">
        <v>47</v>
      </c>
      <c r="Q10" s="55" t="s">
        <v>48</v>
      </c>
      <c r="R10" s="56" t="s">
        <v>37</v>
      </c>
      <c r="S10" s="57" t="s">
        <v>110</v>
      </c>
      <c r="T10" s="67">
        <v>6</v>
      </c>
      <c r="U10" s="67">
        <v>7</v>
      </c>
      <c r="V10" s="67">
        <v>7</v>
      </c>
      <c r="W10" s="67"/>
      <c r="X10" s="67"/>
      <c r="Y10" s="95">
        <v>7</v>
      </c>
      <c r="Z10" s="67"/>
      <c r="AA10" s="73">
        <f t="shared" si="2"/>
        <v>7</v>
      </c>
      <c r="AB10" s="67"/>
      <c r="AC10" s="24">
        <v>3</v>
      </c>
      <c r="AD10" s="58" t="s">
        <v>47</v>
      </c>
      <c r="AE10" s="55" t="s">
        <v>48</v>
      </c>
      <c r="AF10" s="56" t="s">
        <v>37</v>
      </c>
      <c r="AG10" s="57" t="s">
        <v>110</v>
      </c>
      <c r="AH10" s="67">
        <v>5</v>
      </c>
      <c r="AI10" s="67">
        <v>6</v>
      </c>
      <c r="AJ10" s="67">
        <v>4</v>
      </c>
      <c r="AK10" s="67"/>
      <c r="AL10" s="67"/>
      <c r="AM10" s="68">
        <v>5</v>
      </c>
      <c r="AN10" s="67"/>
      <c r="AO10" s="73">
        <f t="shared" si="0"/>
        <v>5</v>
      </c>
      <c r="AP10" s="67"/>
      <c r="AQ10" s="24">
        <v>3</v>
      </c>
      <c r="AR10" s="58" t="s">
        <v>47</v>
      </c>
      <c r="AS10" s="55" t="s">
        <v>48</v>
      </c>
      <c r="AT10" s="56" t="s">
        <v>37</v>
      </c>
      <c r="AU10" s="57" t="s">
        <v>110</v>
      </c>
      <c r="AV10" s="67">
        <v>7</v>
      </c>
      <c r="AW10" s="67">
        <v>7</v>
      </c>
      <c r="AX10" s="67"/>
      <c r="AY10" s="67"/>
      <c r="AZ10" s="67"/>
      <c r="BA10" s="68">
        <v>7</v>
      </c>
      <c r="BB10" s="67"/>
      <c r="BC10" s="73">
        <f t="shared" si="3"/>
        <v>7</v>
      </c>
      <c r="BD10" s="67"/>
      <c r="BE10" s="24">
        <v>3</v>
      </c>
      <c r="BF10" s="58" t="s">
        <v>47</v>
      </c>
      <c r="BG10" s="55" t="s">
        <v>48</v>
      </c>
      <c r="BH10" s="56" t="s">
        <v>37</v>
      </c>
      <c r="BI10" s="57" t="s">
        <v>110</v>
      </c>
      <c r="BJ10" s="67">
        <v>7</v>
      </c>
      <c r="BK10" s="67"/>
      <c r="BL10" s="67"/>
      <c r="BM10" s="67"/>
      <c r="BN10" s="67"/>
      <c r="BO10" s="68">
        <v>9</v>
      </c>
      <c r="BP10" s="67"/>
      <c r="BQ10" s="73">
        <f t="shared" si="4"/>
        <v>8</v>
      </c>
      <c r="BR10" s="67"/>
      <c r="BS10" s="24">
        <v>3</v>
      </c>
      <c r="BT10" s="58" t="s">
        <v>47</v>
      </c>
      <c r="BU10" s="55" t="s">
        <v>48</v>
      </c>
      <c r="BV10" s="56" t="s">
        <v>37</v>
      </c>
      <c r="BW10" s="57" t="s">
        <v>110</v>
      </c>
      <c r="BX10" s="67">
        <v>7</v>
      </c>
      <c r="BY10" s="67">
        <v>7</v>
      </c>
      <c r="BZ10" s="67">
        <v>7</v>
      </c>
      <c r="CA10" s="67"/>
      <c r="CB10" s="67"/>
      <c r="CC10" s="68">
        <v>6</v>
      </c>
      <c r="CD10" s="67"/>
      <c r="CE10" s="73">
        <f t="shared" si="5"/>
        <v>6</v>
      </c>
      <c r="CF10" s="67"/>
      <c r="CG10" s="24">
        <v>3</v>
      </c>
      <c r="CH10" s="58" t="s">
        <v>47</v>
      </c>
      <c r="CI10" s="55" t="s">
        <v>48</v>
      </c>
      <c r="CJ10" s="56" t="s">
        <v>37</v>
      </c>
      <c r="CK10" s="57" t="s">
        <v>110</v>
      </c>
      <c r="CL10" s="67">
        <v>5</v>
      </c>
      <c r="CM10" s="67">
        <v>6</v>
      </c>
      <c r="CN10" s="67">
        <v>6</v>
      </c>
      <c r="CO10" s="67"/>
      <c r="CP10" s="67"/>
      <c r="CQ10" s="68">
        <v>5</v>
      </c>
      <c r="CR10" s="67"/>
      <c r="CS10" s="73">
        <f t="shared" si="6"/>
        <v>5</v>
      </c>
      <c r="CT10" s="67"/>
    </row>
    <row r="11" spans="1:98" ht="15">
      <c r="A11" s="24">
        <v>4</v>
      </c>
      <c r="B11" s="58" t="s">
        <v>50</v>
      </c>
      <c r="C11" s="55" t="s">
        <v>35</v>
      </c>
      <c r="D11" s="56" t="s">
        <v>38</v>
      </c>
      <c r="E11" s="57" t="s">
        <v>112</v>
      </c>
      <c r="F11" s="67">
        <v>8</v>
      </c>
      <c r="G11" s="67">
        <v>8</v>
      </c>
      <c r="H11" s="67">
        <v>7</v>
      </c>
      <c r="I11" s="67">
        <v>8</v>
      </c>
      <c r="J11" s="67"/>
      <c r="K11" s="68">
        <v>5</v>
      </c>
      <c r="L11" s="67"/>
      <c r="M11" s="73">
        <f t="shared" si="1"/>
        <v>6</v>
      </c>
      <c r="N11" s="67"/>
      <c r="O11" s="24">
        <v>4</v>
      </c>
      <c r="P11" s="58" t="s">
        <v>50</v>
      </c>
      <c r="Q11" s="55" t="s">
        <v>35</v>
      </c>
      <c r="R11" s="56" t="s">
        <v>38</v>
      </c>
      <c r="S11" s="57" t="s">
        <v>112</v>
      </c>
      <c r="T11" s="67">
        <v>6</v>
      </c>
      <c r="U11" s="67">
        <v>7</v>
      </c>
      <c r="V11" s="67">
        <v>8</v>
      </c>
      <c r="W11" s="67"/>
      <c r="X11" s="67"/>
      <c r="Y11" s="95">
        <v>5</v>
      </c>
      <c r="Z11" s="67"/>
      <c r="AA11" s="73">
        <f t="shared" si="2"/>
        <v>6</v>
      </c>
      <c r="AB11" s="67"/>
      <c r="AC11" s="24">
        <v>4</v>
      </c>
      <c r="AD11" s="58" t="s">
        <v>50</v>
      </c>
      <c r="AE11" s="55" t="s">
        <v>35</v>
      </c>
      <c r="AF11" s="56" t="s">
        <v>38</v>
      </c>
      <c r="AG11" s="57" t="s">
        <v>112</v>
      </c>
      <c r="AH11" s="67">
        <v>7</v>
      </c>
      <c r="AI11" s="67">
        <v>6</v>
      </c>
      <c r="AJ11" s="67">
        <v>7</v>
      </c>
      <c r="AK11" s="67"/>
      <c r="AL11" s="67"/>
      <c r="AM11" s="68">
        <v>5</v>
      </c>
      <c r="AN11" s="67"/>
      <c r="AO11" s="73">
        <f t="shared" si="0"/>
        <v>6</v>
      </c>
      <c r="AP11" s="67"/>
      <c r="AQ11" s="24">
        <v>4</v>
      </c>
      <c r="AR11" s="58" t="s">
        <v>50</v>
      </c>
      <c r="AS11" s="55" t="s">
        <v>35</v>
      </c>
      <c r="AT11" s="56" t="s">
        <v>38</v>
      </c>
      <c r="AU11" s="57" t="s">
        <v>112</v>
      </c>
      <c r="AV11" s="67">
        <v>6</v>
      </c>
      <c r="AW11" s="67">
        <v>6</v>
      </c>
      <c r="AX11" s="67"/>
      <c r="AY11" s="67"/>
      <c r="AZ11" s="67"/>
      <c r="BA11" s="68">
        <v>4</v>
      </c>
      <c r="BB11" s="67"/>
      <c r="BC11" s="73">
        <f t="shared" si="3"/>
        <v>5</v>
      </c>
      <c r="BD11" s="67"/>
      <c r="BE11" s="24">
        <v>4</v>
      </c>
      <c r="BF11" s="58" t="s">
        <v>50</v>
      </c>
      <c r="BG11" s="55" t="s">
        <v>35</v>
      </c>
      <c r="BH11" s="56" t="s">
        <v>38</v>
      </c>
      <c r="BI11" s="57" t="s">
        <v>112</v>
      </c>
      <c r="BJ11" s="67">
        <v>6</v>
      </c>
      <c r="BK11" s="67"/>
      <c r="BL11" s="67"/>
      <c r="BM11" s="67"/>
      <c r="BN11" s="67"/>
      <c r="BO11" s="68">
        <v>8</v>
      </c>
      <c r="BP11" s="67"/>
      <c r="BQ11" s="73">
        <f t="shared" si="4"/>
        <v>7</v>
      </c>
      <c r="BR11" s="67"/>
      <c r="BS11" s="24">
        <v>4</v>
      </c>
      <c r="BT11" s="58" t="s">
        <v>50</v>
      </c>
      <c r="BU11" s="55" t="s">
        <v>35</v>
      </c>
      <c r="BV11" s="56" t="s">
        <v>38</v>
      </c>
      <c r="BW11" s="57" t="s">
        <v>112</v>
      </c>
      <c r="BX11" s="67">
        <v>7</v>
      </c>
      <c r="BY11" s="67">
        <v>6</v>
      </c>
      <c r="BZ11" s="67">
        <v>7</v>
      </c>
      <c r="CA11" s="67"/>
      <c r="CB11" s="67"/>
      <c r="CC11" s="68">
        <v>4</v>
      </c>
      <c r="CD11" s="67"/>
      <c r="CE11" s="73">
        <f t="shared" si="5"/>
        <v>5</v>
      </c>
      <c r="CF11" s="67"/>
      <c r="CG11" s="24">
        <v>4</v>
      </c>
      <c r="CH11" s="58" t="s">
        <v>50</v>
      </c>
      <c r="CI11" s="55" t="s">
        <v>35</v>
      </c>
      <c r="CJ11" s="56" t="s">
        <v>38</v>
      </c>
      <c r="CK11" s="57" t="s">
        <v>112</v>
      </c>
      <c r="CL11" s="67">
        <v>7</v>
      </c>
      <c r="CM11" s="67">
        <v>6</v>
      </c>
      <c r="CN11" s="67">
        <v>7</v>
      </c>
      <c r="CO11" s="67"/>
      <c r="CP11" s="67"/>
      <c r="CQ11" s="68">
        <v>4</v>
      </c>
      <c r="CR11" s="67"/>
      <c r="CS11" s="73">
        <f t="shared" si="6"/>
        <v>5</v>
      </c>
      <c r="CT11" s="67"/>
    </row>
    <row r="12" spans="1:98" ht="15">
      <c r="A12" s="24">
        <v>5</v>
      </c>
      <c r="B12" s="58" t="s">
        <v>51</v>
      </c>
      <c r="C12" s="55" t="s">
        <v>52</v>
      </c>
      <c r="D12" s="56" t="s">
        <v>53</v>
      </c>
      <c r="E12" s="57" t="s">
        <v>113</v>
      </c>
      <c r="F12" s="67">
        <v>0</v>
      </c>
      <c r="G12" s="67">
        <v>0</v>
      </c>
      <c r="H12" s="67">
        <v>0</v>
      </c>
      <c r="I12" s="67">
        <v>0</v>
      </c>
      <c r="J12" s="67"/>
      <c r="K12" s="68">
        <v>0</v>
      </c>
      <c r="L12" s="67"/>
      <c r="M12" s="73">
        <f t="shared" si="1"/>
        <v>0</v>
      </c>
      <c r="N12" s="67"/>
      <c r="O12" s="24">
        <v>5</v>
      </c>
      <c r="P12" s="58" t="s">
        <v>51</v>
      </c>
      <c r="Q12" s="55" t="s">
        <v>52</v>
      </c>
      <c r="R12" s="56" t="s">
        <v>53</v>
      </c>
      <c r="S12" s="57" t="s">
        <v>113</v>
      </c>
      <c r="T12" s="67">
        <v>0</v>
      </c>
      <c r="U12" s="67">
        <v>0</v>
      </c>
      <c r="V12" s="67">
        <v>0</v>
      </c>
      <c r="W12" s="67"/>
      <c r="X12" s="67"/>
      <c r="Y12" s="95">
        <v>0</v>
      </c>
      <c r="Z12" s="67"/>
      <c r="AA12" s="73">
        <f t="shared" si="2"/>
        <v>0</v>
      </c>
      <c r="AB12" s="67"/>
      <c r="AC12" s="24">
        <v>5</v>
      </c>
      <c r="AD12" s="58" t="s">
        <v>51</v>
      </c>
      <c r="AE12" s="55" t="s">
        <v>52</v>
      </c>
      <c r="AF12" s="56" t="s">
        <v>53</v>
      </c>
      <c r="AG12" s="57" t="s">
        <v>113</v>
      </c>
      <c r="AH12" s="67">
        <v>4</v>
      </c>
      <c r="AI12" s="67">
        <v>5</v>
      </c>
      <c r="AJ12" s="67">
        <v>5</v>
      </c>
      <c r="AK12" s="67"/>
      <c r="AL12" s="67"/>
      <c r="AM12" s="68">
        <v>0</v>
      </c>
      <c r="AN12" s="67"/>
      <c r="AO12" s="73">
        <f t="shared" si="0"/>
        <v>1</v>
      </c>
      <c r="AP12" s="67"/>
      <c r="AQ12" s="24">
        <v>5</v>
      </c>
      <c r="AR12" s="58" t="s">
        <v>51</v>
      </c>
      <c r="AS12" s="55" t="s">
        <v>52</v>
      </c>
      <c r="AT12" s="56" t="s">
        <v>53</v>
      </c>
      <c r="AU12" s="57" t="s">
        <v>113</v>
      </c>
      <c r="AV12" s="67">
        <v>0</v>
      </c>
      <c r="AW12" s="67">
        <v>0</v>
      </c>
      <c r="AX12" s="67"/>
      <c r="AY12" s="67"/>
      <c r="AZ12" s="67"/>
      <c r="BA12" s="68">
        <v>0</v>
      </c>
      <c r="BB12" s="67"/>
      <c r="BC12" s="73">
        <f t="shared" si="3"/>
        <v>0</v>
      </c>
      <c r="BD12" s="67"/>
      <c r="BE12" s="24">
        <v>5</v>
      </c>
      <c r="BF12" s="58" t="s">
        <v>51</v>
      </c>
      <c r="BG12" s="55" t="s">
        <v>52</v>
      </c>
      <c r="BH12" s="56" t="s">
        <v>53</v>
      </c>
      <c r="BI12" s="57" t="s">
        <v>113</v>
      </c>
      <c r="BJ12" s="67">
        <v>0</v>
      </c>
      <c r="BK12" s="67"/>
      <c r="BL12" s="67"/>
      <c r="BM12" s="67"/>
      <c r="BN12" s="67"/>
      <c r="BO12" s="68">
        <v>0</v>
      </c>
      <c r="BP12" s="67"/>
      <c r="BQ12" s="73">
        <f t="shared" si="4"/>
        <v>0</v>
      </c>
      <c r="BR12" s="67"/>
      <c r="BS12" s="24">
        <v>5</v>
      </c>
      <c r="BT12" s="58" t="s">
        <v>51</v>
      </c>
      <c r="BU12" s="55" t="s">
        <v>52</v>
      </c>
      <c r="BV12" s="56" t="s">
        <v>53</v>
      </c>
      <c r="BW12" s="57" t="s">
        <v>113</v>
      </c>
      <c r="BX12" s="67">
        <v>0</v>
      </c>
      <c r="BY12" s="67">
        <v>0</v>
      </c>
      <c r="BZ12" s="67">
        <v>0</v>
      </c>
      <c r="CA12" s="67"/>
      <c r="CB12" s="67"/>
      <c r="CC12" s="68">
        <v>0</v>
      </c>
      <c r="CD12" s="67"/>
      <c r="CE12" s="73">
        <f t="shared" si="5"/>
        <v>0</v>
      </c>
      <c r="CF12" s="67"/>
      <c r="CG12" s="24">
        <v>5</v>
      </c>
      <c r="CH12" s="58" t="s">
        <v>51</v>
      </c>
      <c r="CI12" s="55" t="s">
        <v>52</v>
      </c>
      <c r="CJ12" s="56" t="s">
        <v>53</v>
      </c>
      <c r="CK12" s="57" t="s">
        <v>113</v>
      </c>
      <c r="CL12" s="67">
        <v>0</v>
      </c>
      <c r="CM12" s="67">
        <v>0</v>
      </c>
      <c r="CN12" s="67">
        <v>0</v>
      </c>
      <c r="CO12" s="67"/>
      <c r="CP12" s="67"/>
      <c r="CQ12" s="68">
        <v>0</v>
      </c>
      <c r="CR12" s="67"/>
      <c r="CS12" s="73">
        <f t="shared" si="6"/>
        <v>0</v>
      </c>
      <c r="CT12" s="67"/>
    </row>
    <row r="13" spans="1:98" ht="15">
      <c r="A13" s="24">
        <v>6</v>
      </c>
      <c r="B13" s="58" t="s">
        <v>54</v>
      </c>
      <c r="C13" s="55" t="s">
        <v>34</v>
      </c>
      <c r="D13" s="56" t="s">
        <v>55</v>
      </c>
      <c r="E13" s="57" t="s">
        <v>114</v>
      </c>
      <c r="F13" s="67">
        <v>8</v>
      </c>
      <c r="G13" s="67">
        <v>7</v>
      </c>
      <c r="H13" s="67">
        <v>8</v>
      </c>
      <c r="I13" s="67">
        <v>8</v>
      </c>
      <c r="J13" s="67"/>
      <c r="K13" s="68">
        <v>7</v>
      </c>
      <c r="L13" s="67"/>
      <c r="M13" s="73">
        <f t="shared" si="1"/>
        <v>7</v>
      </c>
      <c r="N13" s="73"/>
      <c r="O13" s="24">
        <v>6</v>
      </c>
      <c r="P13" s="58" t="s">
        <v>54</v>
      </c>
      <c r="Q13" s="55" t="s">
        <v>34</v>
      </c>
      <c r="R13" s="56" t="s">
        <v>55</v>
      </c>
      <c r="S13" s="57" t="s">
        <v>114</v>
      </c>
      <c r="T13" s="67">
        <v>8</v>
      </c>
      <c r="U13" s="67">
        <v>7</v>
      </c>
      <c r="V13" s="67">
        <v>8</v>
      </c>
      <c r="W13" s="67"/>
      <c r="X13" s="67"/>
      <c r="Y13" s="95">
        <v>7</v>
      </c>
      <c r="Z13" s="67"/>
      <c r="AA13" s="73">
        <f t="shared" si="2"/>
        <v>7</v>
      </c>
      <c r="AB13" s="73"/>
      <c r="AC13" s="24">
        <v>6</v>
      </c>
      <c r="AD13" s="58" t="s">
        <v>54</v>
      </c>
      <c r="AE13" s="55" t="s">
        <v>34</v>
      </c>
      <c r="AF13" s="56" t="s">
        <v>55</v>
      </c>
      <c r="AG13" s="57" t="s">
        <v>114</v>
      </c>
      <c r="AH13" s="67">
        <v>7</v>
      </c>
      <c r="AI13" s="67">
        <v>7</v>
      </c>
      <c r="AJ13" s="67">
        <v>7</v>
      </c>
      <c r="AK13" s="67"/>
      <c r="AL13" s="67"/>
      <c r="AM13" s="68">
        <v>4</v>
      </c>
      <c r="AN13" s="67"/>
      <c r="AO13" s="73">
        <f t="shared" si="0"/>
        <v>5</v>
      </c>
      <c r="AP13" s="73"/>
      <c r="AQ13" s="24">
        <v>6</v>
      </c>
      <c r="AR13" s="58" t="s">
        <v>54</v>
      </c>
      <c r="AS13" s="55" t="s">
        <v>34</v>
      </c>
      <c r="AT13" s="56" t="s">
        <v>55</v>
      </c>
      <c r="AU13" s="57" t="s">
        <v>114</v>
      </c>
      <c r="AV13" s="67">
        <v>6</v>
      </c>
      <c r="AW13" s="67">
        <v>6</v>
      </c>
      <c r="AX13" s="67"/>
      <c r="AY13" s="67"/>
      <c r="AZ13" s="67"/>
      <c r="BA13" s="68">
        <v>7</v>
      </c>
      <c r="BB13" s="67"/>
      <c r="BC13" s="73">
        <f t="shared" si="3"/>
        <v>7</v>
      </c>
      <c r="BD13" s="73"/>
      <c r="BE13" s="24">
        <v>6</v>
      </c>
      <c r="BF13" s="58" t="s">
        <v>54</v>
      </c>
      <c r="BG13" s="55" t="s">
        <v>34</v>
      </c>
      <c r="BH13" s="56" t="s">
        <v>55</v>
      </c>
      <c r="BI13" s="57" t="s">
        <v>114</v>
      </c>
      <c r="BJ13" s="67">
        <v>6</v>
      </c>
      <c r="BK13" s="67"/>
      <c r="BL13" s="67"/>
      <c r="BM13" s="67"/>
      <c r="BN13" s="67"/>
      <c r="BO13" s="68">
        <v>7</v>
      </c>
      <c r="BP13" s="67"/>
      <c r="BQ13" s="73">
        <f t="shared" si="4"/>
        <v>7</v>
      </c>
      <c r="BR13" s="73"/>
      <c r="BS13" s="24">
        <v>6</v>
      </c>
      <c r="BT13" s="58" t="s">
        <v>54</v>
      </c>
      <c r="BU13" s="55" t="s">
        <v>34</v>
      </c>
      <c r="BV13" s="56" t="s">
        <v>55</v>
      </c>
      <c r="BW13" s="57" t="s">
        <v>114</v>
      </c>
      <c r="BX13" s="67">
        <v>5</v>
      </c>
      <c r="BY13" s="67">
        <v>5</v>
      </c>
      <c r="BZ13" s="67">
        <v>5</v>
      </c>
      <c r="CA13" s="67"/>
      <c r="CB13" s="67"/>
      <c r="CC13" s="68">
        <v>4</v>
      </c>
      <c r="CD13" s="67">
        <v>6</v>
      </c>
      <c r="CE13" s="73">
        <f t="shared" si="5"/>
        <v>4</v>
      </c>
      <c r="CF13" s="73">
        <f>ROUND((SUM(BX13:CB13)/3*0.3+CD13*0.7),0)</f>
        <v>6</v>
      </c>
      <c r="CG13" s="24">
        <v>6</v>
      </c>
      <c r="CH13" s="58" t="s">
        <v>54</v>
      </c>
      <c r="CI13" s="55" t="s">
        <v>34</v>
      </c>
      <c r="CJ13" s="56" t="s">
        <v>55</v>
      </c>
      <c r="CK13" s="57" t="s">
        <v>114</v>
      </c>
      <c r="CL13" s="67">
        <v>6</v>
      </c>
      <c r="CM13" s="67">
        <v>7</v>
      </c>
      <c r="CN13" s="67">
        <v>6</v>
      </c>
      <c r="CO13" s="67"/>
      <c r="CP13" s="67"/>
      <c r="CQ13" s="68">
        <v>5</v>
      </c>
      <c r="CR13" s="67"/>
      <c r="CS13" s="73">
        <f t="shared" si="6"/>
        <v>5</v>
      </c>
      <c r="CT13" s="73"/>
    </row>
    <row r="14" spans="1:98" ht="15">
      <c r="A14" s="24">
        <v>7</v>
      </c>
      <c r="B14" s="58" t="s">
        <v>56</v>
      </c>
      <c r="C14" s="55" t="s">
        <v>57</v>
      </c>
      <c r="D14" s="56" t="s">
        <v>58</v>
      </c>
      <c r="E14" s="57" t="s">
        <v>115</v>
      </c>
      <c r="F14" s="67">
        <v>7</v>
      </c>
      <c r="G14" s="67">
        <v>8</v>
      </c>
      <c r="H14" s="67">
        <v>8</v>
      </c>
      <c r="I14" s="67">
        <v>8</v>
      </c>
      <c r="J14" s="67"/>
      <c r="K14" s="68">
        <v>5</v>
      </c>
      <c r="L14" s="67"/>
      <c r="M14" s="73">
        <f t="shared" si="1"/>
        <v>6</v>
      </c>
      <c r="N14" s="67"/>
      <c r="O14" s="24">
        <v>7</v>
      </c>
      <c r="P14" s="58" t="s">
        <v>56</v>
      </c>
      <c r="Q14" s="55" t="s">
        <v>57</v>
      </c>
      <c r="R14" s="56" t="s">
        <v>58</v>
      </c>
      <c r="S14" s="57" t="s">
        <v>115</v>
      </c>
      <c r="T14" s="67">
        <v>8</v>
      </c>
      <c r="U14" s="67">
        <v>8</v>
      </c>
      <c r="V14" s="67">
        <v>8</v>
      </c>
      <c r="W14" s="67"/>
      <c r="X14" s="67"/>
      <c r="Y14" s="95">
        <v>6</v>
      </c>
      <c r="Z14" s="67"/>
      <c r="AA14" s="73">
        <f t="shared" si="2"/>
        <v>7</v>
      </c>
      <c r="AB14" s="67"/>
      <c r="AC14" s="24">
        <v>7</v>
      </c>
      <c r="AD14" s="58" t="s">
        <v>56</v>
      </c>
      <c r="AE14" s="55" t="s">
        <v>57</v>
      </c>
      <c r="AF14" s="56" t="s">
        <v>58</v>
      </c>
      <c r="AG14" s="57" t="s">
        <v>115</v>
      </c>
      <c r="AH14" s="67">
        <v>7</v>
      </c>
      <c r="AI14" s="67">
        <v>7</v>
      </c>
      <c r="AJ14" s="67">
        <v>7</v>
      </c>
      <c r="AK14" s="67"/>
      <c r="AL14" s="67"/>
      <c r="AM14" s="68">
        <v>7</v>
      </c>
      <c r="AN14" s="67"/>
      <c r="AO14" s="73">
        <f t="shared" si="0"/>
        <v>7</v>
      </c>
      <c r="AP14" s="67"/>
      <c r="AQ14" s="24">
        <v>7</v>
      </c>
      <c r="AR14" s="58" t="s">
        <v>56</v>
      </c>
      <c r="AS14" s="55" t="s">
        <v>57</v>
      </c>
      <c r="AT14" s="56" t="s">
        <v>58</v>
      </c>
      <c r="AU14" s="57" t="s">
        <v>115</v>
      </c>
      <c r="AV14" s="67">
        <v>6</v>
      </c>
      <c r="AW14" s="67">
        <v>6</v>
      </c>
      <c r="AX14" s="67"/>
      <c r="AY14" s="67"/>
      <c r="AZ14" s="67"/>
      <c r="BA14" s="68">
        <v>7</v>
      </c>
      <c r="BB14" s="67"/>
      <c r="BC14" s="73">
        <f t="shared" si="3"/>
        <v>7</v>
      </c>
      <c r="BD14" s="67"/>
      <c r="BE14" s="24">
        <v>7</v>
      </c>
      <c r="BF14" s="58" t="s">
        <v>56</v>
      </c>
      <c r="BG14" s="55" t="s">
        <v>57</v>
      </c>
      <c r="BH14" s="56" t="s">
        <v>58</v>
      </c>
      <c r="BI14" s="57" t="s">
        <v>115</v>
      </c>
      <c r="BJ14" s="67">
        <v>6</v>
      </c>
      <c r="BK14" s="67"/>
      <c r="BL14" s="67"/>
      <c r="BM14" s="67"/>
      <c r="BN14" s="67"/>
      <c r="BO14" s="68">
        <v>8</v>
      </c>
      <c r="BP14" s="67"/>
      <c r="BQ14" s="73">
        <f t="shared" si="4"/>
        <v>7</v>
      </c>
      <c r="BR14" s="67"/>
      <c r="BS14" s="24">
        <v>7</v>
      </c>
      <c r="BT14" s="58" t="s">
        <v>56</v>
      </c>
      <c r="BU14" s="55" t="s">
        <v>57</v>
      </c>
      <c r="BV14" s="56" t="s">
        <v>58</v>
      </c>
      <c r="BW14" s="57" t="s">
        <v>115</v>
      </c>
      <c r="BX14" s="67">
        <v>7</v>
      </c>
      <c r="BY14" s="67">
        <v>7</v>
      </c>
      <c r="BZ14" s="67">
        <v>7</v>
      </c>
      <c r="CA14" s="67"/>
      <c r="CB14" s="67"/>
      <c r="CC14" s="68">
        <v>5</v>
      </c>
      <c r="CD14" s="67"/>
      <c r="CE14" s="73">
        <f t="shared" si="5"/>
        <v>6</v>
      </c>
      <c r="CF14" s="67"/>
      <c r="CG14" s="24">
        <v>7</v>
      </c>
      <c r="CH14" s="58" t="s">
        <v>56</v>
      </c>
      <c r="CI14" s="55" t="s">
        <v>57</v>
      </c>
      <c r="CJ14" s="56" t="s">
        <v>58</v>
      </c>
      <c r="CK14" s="57" t="s">
        <v>115</v>
      </c>
      <c r="CL14" s="67">
        <v>7</v>
      </c>
      <c r="CM14" s="67">
        <v>7</v>
      </c>
      <c r="CN14" s="67">
        <v>6</v>
      </c>
      <c r="CO14" s="67"/>
      <c r="CP14" s="67"/>
      <c r="CQ14" s="68">
        <v>5</v>
      </c>
      <c r="CR14" s="67"/>
      <c r="CS14" s="73">
        <f t="shared" si="6"/>
        <v>6</v>
      </c>
      <c r="CT14" s="67"/>
    </row>
    <row r="15" spans="1:98" ht="15">
      <c r="A15" s="24">
        <v>8</v>
      </c>
      <c r="B15" s="58" t="s">
        <v>59</v>
      </c>
      <c r="C15" s="55" t="s">
        <v>60</v>
      </c>
      <c r="D15" s="56" t="s">
        <v>61</v>
      </c>
      <c r="E15" s="57" t="s">
        <v>116</v>
      </c>
      <c r="F15" s="67">
        <v>8</v>
      </c>
      <c r="G15" s="67">
        <v>8</v>
      </c>
      <c r="H15" s="67">
        <v>8</v>
      </c>
      <c r="I15" s="67">
        <v>7</v>
      </c>
      <c r="J15" s="67"/>
      <c r="K15" s="68">
        <v>7</v>
      </c>
      <c r="L15" s="67"/>
      <c r="M15" s="73">
        <f t="shared" si="1"/>
        <v>7</v>
      </c>
      <c r="N15" s="67"/>
      <c r="O15" s="24">
        <v>8</v>
      </c>
      <c r="P15" s="58" t="s">
        <v>59</v>
      </c>
      <c r="Q15" s="55" t="s">
        <v>60</v>
      </c>
      <c r="R15" s="56" t="s">
        <v>61</v>
      </c>
      <c r="S15" s="57" t="s">
        <v>116</v>
      </c>
      <c r="T15" s="67">
        <v>7</v>
      </c>
      <c r="U15" s="67">
        <v>7</v>
      </c>
      <c r="V15" s="67">
        <v>6</v>
      </c>
      <c r="W15" s="67"/>
      <c r="X15" s="67"/>
      <c r="Y15" s="95">
        <v>7</v>
      </c>
      <c r="Z15" s="67"/>
      <c r="AA15" s="73">
        <f t="shared" si="2"/>
        <v>7</v>
      </c>
      <c r="AB15" s="67"/>
      <c r="AC15" s="24">
        <v>8</v>
      </c>
      <c r="AD15" s="58" t="s">
        <v>59</v>
      </c>
      <c r="AE15" s="55" t="s">
        <v>60</v>
      </c>
      <c r="AF15" s="56" t="s">
        <v>61</v>
      </c>
      <c r="AG15" s="57" t="s">
        <v>116</v>
      </c>
      <c r="AH15" s="67">
        <v>7</v>
      </c>
      <c r="AI15" s="67">
        <v>7</v>
      </c>
      <c r="AJ15" s="67">
        <v>6</v>
      </c>
      <c r="AK15" s="67"/>
      <c r="AL15" s="67"/>
      <c r="AM15" s="68">
        <v>5</v>
      </c>
      <c r="AN15" s="67"/>
      <c r="AO15" s="73">
        <f t="shared" si="0"/>
        <v>6</v>
      </c>
      <c r="AP15" s="67"/>
      <c r="AQ15" s="24">
        <v>8</v>
      </c>
      <c r="AR15" s="58" t="s">
        <v>59</v>
      </c>
      <c r="AS15" s="55" t="s">
        <v>60</v>
      </c>
      <c r="AT15" s="56" t="s">
        <v>61</v>
      </c>
      <c r="AU15" s="57" t="s">
        <v>116</v>
      </c>
      <c r="AV15" s="67">
        <v>6</v>
      </c>
      <c r="AW15" s="67">
        <v>5</v>
      </c>
      <c r="AX15" s="67"/>
      <c r="AY15" s="67"/>
      <c r="AZ15" s="67"/>
      <c r="BA15" s="68">
        <v>5</v>
      </c>
      <c r="BB15" s="67"/>
      <c r="BC15" s="73">
        <f t="shared" si="3"/>
        <v>5</v>
      </c>
      <c r="BD15" s="67"/>
      <c r="BE15" s="24">
        <v>8</v>
      </c>
      <c r="BF15" s="58" t="s">
        <v>59</v>
      </c>
      <c r="BG15" s="55" t="s">
        <v>60</v>
      </c>
      <c r="BH15" s="56" t="s">
        <v>61</v>
      </c>
      <c r="BI15" s="57" t="s">
        <v>116</v>
      </c>
      <c r="BJ15" s="67">
        <v>6</v>
      </c>
      <c r="BK15" s="67"/>
      <c r="BL15" s="67"/>
      <c r="BM15" s="67"/>
      <c r="BN15" s="67"/>
      <c r="BO15" s="68">
        <v>8</v>
      </c>
      <c r="BP15" s="67"/>
      <c r="BQ15" s="73">
        <f t="shared" si="4"/>
        <v>7</v>
      </c>
      <c r="BR15" s="67"/>
      <c r="BS15" s="24">
        <v>8</v>
      </c>
      <c r="BT15" s="58" t="s">
        <v>59</v>
      </c>
      <c r="BU15" s="55" t="s">
        <v>60</v>
      </c>
      <c r="BV15" s="56" t="s">
        <v>61</v>
      </c>
      <c r="BW15" s="57" t="s">
        <v>116</v>
      </c>
      <c r="BX15" s="67">
        <v>7</v>
      </c>
      <c r="BY15" s="67">
        <v>7</v>
      </c>
      <c r="BZ15" s="67">
        <v>7</v>
      </c>
      <c r="CA15" s="67"/>
      <c r="CB15" s="67"/>
      <c r="CC15" s="68">
        <v>5</v>
      </c>
      <c r="CD15" s="67"/>
      <c r="CE15" s="73">
        <f t="shared" si="5"/>
        <v>6</v>
      </c>
      <c r="CF15" s="67"/>
      <c r="CG15" s="24">
        <v>8</v>
      </c>
      <c r="CH15" s="58" t="s">
        <v>59</v>
      </c>
      <c r="CI15" s="55" t="s">
        <v>60</v>
      </c>
      <c r="CJ15" s="56" t="s">
        <v>61</v>
      </c>
      <c r="CK15" s="57" t="s">
        <v>116</v>
      </c>
      <c r="CL15" s="67">
        <v>6</v>
      </c>
      <c r="CM15" s="67">
        <v>7</v>
      </c>
      <c r="CN15" s="67">
        <v>7</v>
      </c>
      <c r="CO15" s="67"/>
      <c r="CP15" s="67"/>
      <c r="CQ15" s="68">
        <v>5</v>
      </c>
      <c r="CR15" s="67"/>
      <c r="CS15" s="73">
        <f t="shared" si="6"/>
        <v>6</v>
      </c>
      <c r="CT15" s="67"/>
    </row>
    <row r="16" spans="1:98" ht="15">
      <c r="A16" s="24">
        <v>9</v>
      </c>
      <c r="B16" s="58" t="s">
        <v>62</v>
      </c>
      <c r="C16" s="55" t="s">
        <v>63</v>
      </c>
      <c r="D16" s="56" t="s">
        <v>64</v>
      </c>
      <c r="E16" s="57" t="s">
        <v>117</v>
      </c>
      <c r="F16" s="67">
        <v>7</v>
      </c>
      <c r="G16" s="67">
        <v>6</v>
      </c>
      <c r="H16" s="67">
        <v>7</v>
      </c>
      <c r="I16" s="67">
        <v>6</v>
      </c>
      <c r="J16" s="67"/>
      <c r="K16" s="68">
        <v>6</v>
      </c>
      <c r="L16" s="67"/>
      <c r="M16" s="73">
        <f t="shared" si="1"/>
        <v>6</v>
      </c>
      <c r="N16" s="67"/>
      <c r="O16" s="24">
        <v>9</v>
      </c>
      <c r="P16" s="58" t="s">
        <v>62</v>
      </c>
      <c r="Q16" s="55" t="s">
        <v>63</v>
      </c>
      <c r="R16" s="56" t="s">
        <v>64</v>
      </c>
      <c r="S16" s="57" t="s">
        <v>117</v>
      </c>
      <c r="T16" s="67">
        <v>6</v>
      </c>
      <c r="U16" s="67">
        <v>7</v>
      </c>
      <c r="V16" s="67">
        <v>7</v>
      </c>
      <c r="W16" s="67"/>
      <c r="X16" s="67"/>
      <c r="Y16" s="95">
        <v>7</v>
      </c>
      <c r="Z16" s="67"/>
      <c r="AA16" s="73">
        <f t="shared" si="2"/>
        <v>7</v>
      </c>
      <c r="AB16" s="67"/>
      <c r="AC16" s="24">
        <v>9</v>
      </c>
      <c r="AD16" s="58" t="s">
        <v>62</v>
      </c>
      <c r="AE16" s="55" t="s">
        <v>63</v>
      </c>
      <c r="AF16" s="56" t="s">
        <v>64</v>
      </c>
      <c r="AG16" s="57" t="s">
        <v>117</v>
      </c>
      <c r="AH16" s="67">
        <v>5</v>
      </c>
      <c r="AI16" s="67">
        <v>5</v>
      </c>
      <c r="AJ16" s="67">
        <v>4</v>
      </c>
      <c r="AK16" s="67"/>
      <c r="AL16" s="67"/>
      <c r="AM16" s="68">
        <v>5</v>
      </c>
      <c r="AN16" s="67"/>
      <c r="AO16" s="73">
        <f t="shared" si="0"/>
        <v>5</v>
      </c>
      <c r="AP16" s="67"/>
      <c r="AQ16" s="24">
        <v>9</v>
      </c>
      <c r="AR16" s="58" t="s">
        <v>62</v>
      </c>
      <c r="AS16" s="55" t="s">
        <v>63</v>
      </c>
      <c r="AT16" s="56" t="s">
        <v>64</v>
      </c>
      <c r="AU16" s="57" t="s">
        <v>117</v>
      </c>
      <c r="AV16" s="67">
        <v>7</v>
      </c>
      <c r="AW16" s="67">
        <v>7</v>
      </c>
      <c r="AX16" s="67"/>
      <c r="AY16" s="67"/>
      <c r="AZ16" s="67"/>
      <c r="BA16" s="68">
        <v>6</v>
      </c>
      <c r="BB16" s="67"/>
      <c r="BC16" s="73">
        <f t="shared" si="3"/>
        <v>6</v>
      </c>
      <c r="BD16" s="67"/>
      <c r="BE16" s="24">
        <v>9</v>
      </c>
      <c r="BF16" s="58" t="s">
        <v>62</v>
      </c>
      <c r="BG16" s="55" t="s">
        <v>63</v>
      </c>
      <c r="BH16" s="56" t="s">
        <v>64</v>
      </c>
      <c r="BI16" s="57" t="s">
        <v>117</v>
      </c>
      <c r="BJ16" s="67">
        <v>7</v>
      </c>
      <c r="BK16" s="67"/>
      <c r="BL16" s="67"/>
      <c r="BM16" s="67"/>
      <c r="BN16" s="67"/>
      <c r="BO16" s="68">
        <v>7</v>
      </c>
      <c r="BP16" s="67"/>
      <c r="BQ16" s="73">
        <f t="shared" si="4"/>
        <v>7</v>
      </c>
      <c r="BR16" s="67"/>
      <c r="BS16" s="24">
        <v>9</v>
      </c>
      <c r="BT16" s="58" t="s">
        <v>62</v>
      </c>
      <c r="BU16" s="55" t="s">
        <v>63</v>
      </c>
      <c r="BV16" s="56" t="s">
        <v>64</v>
      </c>
      <c r="BW16" s="57" t="s">
        <v>117</v>
      </c>
      <c r="BX16" s="67">
        <v>7</v>
      </c>
      <c r="BY16" s="67">
        <v>6</v>
      </c>
      <c r="BZ16" s="67">
        <v>7</v>
      </c>
      <c r="CA16" s="67"/>
      <c r="CB16" s="67"/>
      <c r="CC16" s="68">
        <v>7</v>
      </c>
      <c r="CD16" s="67"/>
      <c r="CE16" s="73">
        <f t="shared" si="5"/>
        <v>7</v>
      </c>
      <c r="CF16" s="67"/>
      <c r="CG16" s="24">
        <v>9</v>
      </c>
      <c r="CH16" s="58" t="s">
        <v>62</v>
      </c>
      <c r="CI16" s="55" t="s">
        <v>63</v>
      </c>
      <c r="CJ16" s="56" t="s">
        <v>64</v>
      </c>
      <c r="CK16" s="57" t="s">
        <v>117</v>
      </c>
      <c r="CL16" s="67">
        <v>6</v>
      </c>
      <c r="CM16" s="67">
        <v>6</v>
      </c>
      <c r="CN16" s="67">
        <v>7</v>
      </c>
      <c r="CO16" s="67"/>
      <c r="CP16" s="67"/>
      <c r="CQ16" s="68">
        <v>5</v>
      </c>
      <c r="CR16" s="67"/>
      <c r="CS16" s="73">
        <f t="shared" si="6"/>
        <v>5</v>
      </c>
      <c r="CT16" s="67"/>
    </row>
    <row r="17" spans="1:98" ht="15">
      <c r="A17" s="24">
        <v>10</v>
      </c>
      <c r="B17" s="58" t="s">
        <v>65</v>
      </c>
      <c r="C17" s="55" t="s">
        <v>66</v>
      </c>
      <c r="D17" s="56" t="s">
        <v>67</v>
      </c>
      <c r="E17" s="57" t="s">
        <v>118</v>
      </c>
      <c r="F17" s="67">
        <v>7</v>
      </c>
      <c r="G17" s="67">
        <v>6</v>
      </c>
      <c r="H17" s="67">
        <v>7</v>
      </c>
      <c r="I17" s="67">
        <v>7</v>
      </c>
      <c r="J17" s="67"/>
      <c r="K17" s="68">
        <v>6</v>
      </c>
      <c r="L17" s="67"/>
      <c r="M17" s="73">
        <f t="shared" si="1"/>
        <v>6</v>
      </c>
      <c r="N17" s="67"/>
      <c r="O17" s="24">
        <v>10</v>
      </c>
      <c r="P17" s="58" t="s">
        <v>65</v>
      </c>
      <c r="Q17" s="55" t="s">
        <v>66</v>
      </c>
      <c r="R17" s="56" t="s">
        <v>67</v>
      </c>
      <c r="S17" s="57" t="s">
        <v>118</v>
      </c>
      <c r="T17" s="67">
        <v>7</v>
      </c>
      <c r="U17" s="67">
        <v>6</v>
      </c>
      <c r="V17" s="67">
        <v>7</v>
      </c>
      <c r="W17" s="67"/>
      <c r="X17" s="67"/>
      <c r="Y17" s="95">
        <v>7</v>
      </c>
      <c r="Z17" s="67"/>
      <c r="AA17" s="73">
        <f t="shared" si="2"/>
        <v>7</v>
      </c>
      <c r="AB17" s="67"/>
      <c r="AC17" s="24">
        <v>10</v>
      </c>
      <c r="AD17" s="58" t="s">
        <v>65</v>
      </c>
      <c r="AE17" s="55" t="s">
        <v>66</v>
      </c>
      <c r="AF17" s="56" t="s">
        <v>67</v>
      </c>
      <c r="AG17" s="57" t="s">
        <v>118</v>
      </c>
      <c r="AH17" s="67">
        <v>7</v>
      </c>
      <c r="AI17" s="67">
        <v>7</v>
      </c>
      <c r="AJ17" s="67">
        <v>7</v>
      </c>
      <c r="AK17" s="67"/>
      <c r="AL17" s="67"/>
      <c r="AM17" s="68">
        <v>1</v>
      </c>
      <c r="AN17" s="67">
        <v>4</v>
      </c>
      <c r="AO17" s="73">
        <f t="shared" si="0"/>
        <v>3</v>
      </c>
      <c r="AP17" s="73">
        <f>ROUND((SUM(AH17:AL17)/3*0.3+AN17*0.7),0)</f>
        <v>5</v>
      </c>
      <c r="AQ17" s="24">
        <v>10</v>
      </c>
      <c r="AR17" s="58" t="s">
        <v>65</v>
      </c>
      <c r="AS17" s="55" t="s">
        <v>66</v>
      </c>
      <c r="AT17" s="56" t="s">
        <v>67</v>
      </c>
      <c r="AU17" s="57" t="s">
        <v>118</v>
      </c>
      <c r="AV17" s="67">
        <v>5</v>
      </c>
      <c r="AW17" s="67">
        <v>6</v>
      </c>
      <c r="AX17" s="67"/>
      <c r="AY17" s="67"/>
      <c r="AZ17" s="67"/>
      <c r="BA17" s="68">
        <v>5</v>
      </c>
      <c r="BB17" s="67"/>
      <c r="BC17" s="73">
        <f t="shared" si="3"/>
        <v>5</v>
      </c>
      <c r="BD17" s="67"/>
      <c r="BE17" s="24">
        <v>10</v>
      </c>
      <c r="BF17" s="58" t="s">
        <v>65</v>
      </c>
      <c r="BG17" s="55" t="s">
        <v>66</v>
      </c>
      <c r="BH17" s="56" t="s">
        <v>67</v>
      </c>
      <c r="BI17" s="57" t="s">
        <v>118</v>
      </c>
      <c r="BJ17" s="67">
        <v>6</v>
      </c>
      <c r="BK17" s="67"/>
      <c r="BL17" s="67"/>
      <c r="BM17" s="67"/>
      <c r="BN17" s="67"/>
      <c r="BO17" s="68">
        <v>7</v>
      </c>
      <c r="BP17" s="67"/>
      <c r="BQ17" s="73">
        <f t="shared" si="4"/>
        <v>7</v>
      </c>
      <c r="BR17" s="67"/>
      <c r="BS17" s="24">
        <v>10</v>
      </c>
      <c r="BT17" s="58" t="s">
        <v>65</v>
      </c>
      <c r="BU17" s="55" t="s">
        <v>66</v>
      </c>
      <c r="BV17" s="56" t="s">
        <v>67</v>
      </c>
      <c r="BW17" s="57" t="s">
        <v>118</v>
      </c>
      <c r="BX17" s="67">
        <v>5</v>
      </c>
      <c r="BY17" s="67">
        <v>6</v>
      </c>
      <c r="BZ17" s="67">
        <v>5</v>
      </c>
      <c r="CA17" s="67"/>
      <c r="CB17" s="67"/>
      <c r="CC17" s="68">
        <v>7</v>
      </c>
      <c r="CD17" s="67"/>
      <c r="CE17" s="73">
        <f t="shared" si="5"/>
        <v>7</v>
      </c>
      <c r="CF17" s="67"/>
      <c r="CG17" s="24">
        <v>10</v>
      </c>
      <c r="CH17" s="58" t="s">
        <v>65</v>
      </c>
      <c r="CI17" s="55" t="s">
        <v>66</v>
      </c>
      <c r="CJ17" s="56" t="s">
        <v>67</v>
      </c>
      <c r="CK17" s="57" t="s">
        <v>118</v>
      </c>
      <c r="CL17" s="67">
        <v>6</v>
      </c>
      <c r="CM17" s="67">
        <v>7</v>
      </c>
      <c r="CN17" s="67">
        <v>6</v>
      </c>
      <c r="CO17" s="67"/>
      <c r="CP17" s="67"/>
      <c r="CQ17" s="68">
        <v>5</v>
      </c>
      <c r="CR17" s="67"/>
      <c r="CS17" s="73">
        <f t="shared" si="6"/>
        <v>5</v>
      </c>
      <c r="CT17" s="67"/>
    </row>
    <row r="18" spans="1:98" ht="15">
      <c r="A18" s="24">
        <v>11</v>
      </c>
      <c r="B18" s="58" t="s">
        <v>68</v>
      </c>
      <c r="C18" s="55" t="s">
        <v>69</v>
      </c>
      <c r="D18" s="56" t="s">
        <v>67</v>
      </c>
      <c r="E18" s="57" t="s">
        <v>119</v>
      </c>
      <c r="F18" s="67">
        <v>7</v>
      </c>
      <c r="G18" s="67">
        <v>6</v>
      </c>
      <c r="H18" s="67">
        <v>8</v>
      </c>
      <c r="I18" s="67">
        <v>6</v>
      </c>
      <c r="J18" s="67"/>
      <c r="K18" s="68">
        <v>7</v>
      </c>
      <c r="L18" s="67"/>
      <c r="M18" s="73">
        <f t="shared" si="1"/>
        <v>7</v>
      </c>
      <c r="N18" s="67"/>
      <c r="O18" s="24">
        <v>11</v>
      </c>
      <c r="P18" s="58" t="s">
        <v>68</v>
      </c>
      <c r="Q18" s="55" t="s">
        <v>69</v>
      </c>
      <c r="R18" s="56" t="s">
        <v>67</v>
      </c>
      <c r="S18" s="57" t="s">
        <v>119</v>
      </c>
      <c r="T18" s="67">
        <v>6</v>
      </c>
      <c r="U18" s="67">
        <v>7</v>
      </c>
      <c r="V18" s="67">
        <v>7</v>
      </c>
      <c r="W18" s="67"/>
      <c r="X18" s="67"/>
      <c r="Y18" s="95">
        <v>7</v>
      </c>
      <c r="Z18" s="67"/>
      <c r="AA18" s="73">
        <f t="shared" si="2"/>
        <v>7</v>
      </c>
      <c r="AB18" s="67"/>
      <c r="AC18" s="24">
        <v>11</v>
      </c>
      <c r="AD18" s="58" t="s">
        <v>68</v>
      </c>
      <c r="AE18" s="55" t="s">
        <v>69</v>
      </c>
      <c r="AF18" s="56" t="s">
        <v>67</v>
      </c>
      <c r="AG18" s="57" t="s">
        <v>119</v>
      </c>
      <c r="AH18" s="67">
        <v>6</v>
      </c>
      <c r="AI18" s="67">
        <v>7</v>
      </c>
      <c r="AJ18" s="67">
        <v>7</v>
      </c>
      <c r="AK18" s="67"/>
      <c r="AL18" s="67"/>
      <c r="AM18" s="68">
        <v>2</v>
      </c>
      <c r="AN18" s="67">
        <v>5</v>
      </c>
      <c r="AO18" s="73">
        <f t="shared" si="0"/>
        <v>3</v>
      </c>
      <c r="AP18" s="73">
        <f>ROUND((SUM(AH18:AL18)/3*0.3+AN18*0.7),0)</f>
        <v>6</v>
      </c>
      <c r="AQ18" s="24">
        <v>11</v>
      </c>
      <c r="AR18" s="58" t="s">
        <v>68</v>
      </c>
      <c r="AS18" s="55" t="s">
        <v>69</v>
      </c>
      <c r="AT18" s="56" t="s">
        <v>67</v>
      </c>
      <c r="AU18" s="57" t="s">
        <v>119</v>
      </c>
      <c r="AV18" s="67">
        <v>7</v>
      </c>
      <c r="AW18" s="67">
        <v>7</v>
      </c>
      <c r="AX18" s="67"/>
      <c r="AY18" s="67"/>
      <c r="AZ18" s="67"/>
      <c r="BA18" s="68">
        <v>5</v>
      </c>
      <c r="BB18" s="67"/>
      <c r="BC18" s="73">
        <f t="shared" si="3"/>
        <v>6</v>
      </c>
      <c r="BD18" s="67"/>
      <c r="BE18" s="24">
        <v>11</v>
      </c>
      <c r="BF18" s="58" t="s">
        <v>68</v>
      </c>
      <c r="BG18" s="55" t="s">
        <v>69</v>
      </c>
      <c r="BH18" s="56" t="s">
        <v>67</v>
      </c>
      <c r="BI18" s="57" t="s">
        <v>119</v>
      </c>
      <c r="BJ18" s="67">
        <v>6</v>
      </c>
      <c r="BK18" s="67"/>
      <c r="BL18" s="67"/>
      <c r="BM18" s="67"/>
      <c r="BN18" s="67"/>
      <c r="BO18" s="68">
        <v>8</v>
      </c>
      <c r="BP18" s="67"/>
      <c r="BQ18" s="73">
        <f t="shared" si="4"/>
        <v>7</v>
      </c>
      <c r="BR18" s="67"/>
      <c r="BS18" s="24">
        <v>11</v>
      </c>
      <c r="BT18" s="58" t="s">
        <v>68</v>
      </c>
      <c r="BU18" s="55" t="s">
        <v>69</v>
      </c>
      <c r="BV18" s="56" t="s">
        <v>67</v>
      </c>
      <c r="BW18" s="57" t="s">
        <v>119</v>
      </c>
      <c r="BX18" s="67">
        <v>7</v>
      </c>
      <c r="BY18" s="67">
        <v>7</v>
      </c>
      <c r="BZ18" s="67">
        <v>6</v>
      </c>
      <c r="CA18" s="67"/>
      <c r="CB18" s="67"/>
      <c r="CC18" s="68">
        <v>7</v>
      </c>
      <c r="CD18" s="67"/>
      <c r="CE18" s="73">
        <f t="shared" si="5"/>
        <v>7</v>
      </c>
      <c r="CF18" s="67"/>
      <c r="CG18" s="24">
        <v>11</v>
      </c>
      <c r="CH18" s="58" t="s">
        <v>68</v>
      </c>
      <c r="CI18" s="55" t="s">
        <v>69</v>
      </c>
      <c r="CJ18" s="56" t="s">
        <v>67</v>
      </c>
      <c r="CK18" s="57" t="s">
        <v>119</v>
      </c>
      <c r="CL18" s="67">
        <v>6</v>
      </c>
      <c r="CM18" s="67">
        <v>6</v>
      </c>
      <c r="CN18" s="67">
        <v>6</v>
      </c>
      <c r="CO18" s="67"/>
      <c r="CP18" s="67"/>
      <c r="CQ18" s="68">
        <v>6</v>
      </c>
      <c r="CR18" s="67"/>
      <c r="CS18" s="73">
        <f t="shared" si="6"/>
        <v>6</v>
      </c>
      <c r="CT18" s="67"/>
    </row>
    <row r="19" spans="1:98" ht="15">
      <c r="A19" s="24">
        <v>12</v>
      </c>
      <c r="B19" s="58" t="s">
        <v>70</v>
      </c>
      <c r="C19" s="55" t="s">
        <v>71</v>
      </c>
      <c r="D19" s="56" t="s">
        <v>40</v>
      </c>
      <c r="E19" s="57" t="s">
        <v>120</v>
      </c>
      <c r="F19" s="67">
        <v>7</v>
      </c>
      <c r="G19" s="67">
        <v>7</v>
      </c>
      <c r="H19" s="67">
        <v>7</v>
      </c>
      <c r="I19" s="67">
        <v>6</v>
      </c>
      <c r="J19" s="67"/>
      <c r="K19" s="68">
        <v>6</v>
      </c>
      <c r="L19" s="67"/>
      <c r="M19" s="73">
        <f t="shared" si="1"/>
        <v>6</v>
      </c>
      <c r="N19" s="67"/>
      <c r="O19" s="24">
        <v>12</v>
      </c>
      <c r="P19" s="58" t="s">
        <v>70</v>
      </c>
      <c r="Q19" s="55" t="s">
        <v>71</v>
      </c>
      <c r="R19" s="56" t="s">
        <v>40</v>
      </c>
      <c r="S19" s="57" t="s">
        <v>120</v>
      </c>
      <c r="T19" s="67">
        <v>7</v>
      </c>
      <c r="U19" s="67">
        <v>6</v>
      </c>
      <c r="V19" s="67">
        <v>7</v>
      </c>
      <c r="W19" s="67"/>
      <c r="X19" s="67"/>
      <c r="Y19" s="95">
        <v>6</v>
      </c>
      <c r="Z19" s="67"/>
      <c r="AA19" s="73">
        <f t="shared" si="2"/>
        <v>6</v>
      </c>
      <c r="AB19" s="67"/>
      <c r="AC19" s="24">
        <v>12</v>
      </c>
      <c r="AD19" s="58" t="s">
        <v>70</v>
      </c>
      <c r="AE19" s="55" t="s">
        <v>71</v>
      </c>
      <c r="AF19" s="56" t="s">
        <v>40</v>
      </c>
      <c r="AG19" s="57" t="s">
        <v>120</v>
      </c>
      <c r="AH19" s="67">
        <v>7</v>
      </c>
      <c r="AI19" s="67">
        <v>7</v>
      </c>
      <c r="AJ19" s="67">
        <v>6</v>
      </c>
      <c r="AK19" s="67"/>
      <c r="AL19" s="67"/>
      <c r="AM19" s="68">
        <v>7</v>
      </c>
      <c r="AN19" s="67"/>
      <c r="AO19" s="73">
        <f t="shared" si="0"/>
        <v>7</v>
      </c>
      <c r="AP19" s="67"/>
      <c r="AQ19" s="24">
        <v>12</v>
      </c>
      <c r="AR19" s="58" t="s">
        <v>70</v>
      </c>
      <c r="AS19" s="55" t="s">
        <v>71</v>
      </c>
      <c r="AT19" s="56" t="s">
        <v>40</v>
      </c>
      <c r="AU19" s="57" t="s">
        <v>120</v>
      </c>
      <c r="AV19" s="67">
        <v>6</v>
      </c>
      <c r="AW19" s="67">
        <v>7</v>
      </c>
      <c r="AX19" s="67"/>
      <c r="AY19" s="67"/>
      <c r="AZ19" s="67"/>
      <c r="BA19" s="68">
        <v>5</v>
      </c>
      <c r="BB19" s="67"/>
      <c r="BC19" s="73">
        <f t="shared" si="3"/>
        <v>5</v>
      </c>
      <c r="BD19" s="67"/>
      <c r="BE19" s="24">
        <v>12</v>
      </c>
      <c r="BF19" s="58" t="s">
        <v>70</v>
      </c>
      <c r="BG19" s="55" t="s">
        <v>71</v>
      </c>
      <c r="BH19" s="56" t="s">
        <v>40</v>
      </c>
      <c r="BI19" s="57" t="s">
        <v>120</v>
      </c>
      <c r="BJ19" s="67">
        <v>6</v>
      </c>
      <c r="BK19" s="67"/>
      <c r="BL19" s="67"/>
      <c r="BM19" s="67"/>
      <c r="BN19" s="67"/>
      <c r="BO19" s="68">
        <v>7</v>
      </c>
      <c r="BP19" s="67"/>
      <c r="BQ19" s="73">
        <f t="shared" si="4"/>
        <v>7</v>
      </c>
      <c r="BR19" s="67"/>
      <c r="BS19" s="24">
        <v>12</v>
      </c>
      <c r="BT19" s="58" t="s">
        <v>70</v>
      </c>
      <c r="BU19" s="55" t="s">
        <v>71</v>
      </c>
      <c r="BV19" s="56" t="s">
        <v>40</v>
      </c>
      <c r="BW19" s="57" t="s">
        <v>120</v>
      </c>
      <c r="BX19" s="67">
        <v>6</v>
      </c>
      <c r="BY19" s="67">
        <v>7</v>
      </c>
      <c r="BZ19" s="67">
        <v>7</v>
      </c>
      <c r="CA19" s="67"/>
      <c r="CB19" s="67"/>
      <c r="CC19" s="68">
        <v>5</v>
      </c>
      <c r="CD19" s="67"/>
      <c r="CE19" s="73">
        <f t="shared" si="5"/>
        <v>6</v>
      </c>
      <c r="CF19" s="67"/>
      <c r="CG19" s="24">
        <v>12</v>
      </c>
      <c r="CH19" s="58" t="s">
        <v>70</v>
      </c>
      <c r="CI19" s="55" t="s">
        <v>71</v>
      </c>
      <c r="CJ19" s="56" t="s">
        <v>40</v>
      </c>
      <c r="CK19" s="57" t="s">
        <v>120</v>
      </c>
      <c r="CL19" s="67">
        <v>7</v>
      </c>
      <c r="CM19" s="67">
        <v>6</v>
      </c>
      <c r="CN19" s="67">
        <v>6</v>
      </c>
      <c r="CO19" s="67"/>
      <c r="CP19" s="67"/>
      <c r="CQ19" s="68">
        <v>7</v>
      </c>
      <c r="CR19" s="67"/>
      <c r="CS19" s="73">
        <f t="shared" si="6"/>
        <v>7</v>
      </c>
      <c r="CT19" s="67"/>
    </row>
    <row r="20" spans="1:98" ht="15">
      <c r="A20" s="24">
        <v>13</v>
      </c>
      <c r="B20" s="58" t="s">
        <v>74</v>
      </c>
      <c r="C20" s="55" t="s">
        <v>75</v>
      </c>
      <c r="D20" s="56" t="s">
        <v>76</v>
      </c>
      <c r="E20" s="57" t="s">
        <v>122</v>
      </c>
      <c r="F20" s="67">
        <v>8</v>
      </c>
      <c r="G20" s="67">
        <v>7</v>
      </c>
      <c r="H20" s="67">
        <v>8</v>
      </c>
      <c r="I20" s="67">
        <v>7</v>
      </c>
      <c r="J20" s="67"/>
      <c r="K20" s="68">
        <v>6</v>
      </c>
      <c r="L20" s="67"/>
      <c r="M20" s="73">
        <f t="shared" si="1"/>
        <v>6</v>
      </c>
      <c r="N20" s="69"/>
      <c r="O20" s="24">
        <v>13</v>
      </c>
      <c r="P20" s="58" t="s">
        <v>74</v>
      </c>
      <c r="Q20" s="55" t="s">
        <v>75</v>
      </c>
      <c r="R20" s="56" t="s">
        <v>76</v>
      </c>
      <c r="S20" s="57" t="s">
        <v>122</v>
      </c>
      <c r="T20" s="67">
        <v>7</v>
      </c>
      <c r="U20" s="67">
        <v>8</v>
      </c>
      <c r="V20" s="67">
        <v>7</v>
      </c>
      <c r="W20" s="67"/>
      <c r="X20" s="67"/>
      <c r="Y20" s="95">
        <v>7</v>
      </c>
      <c r="Z20" s="67"/>
      <c r="AA20" s="73">
        <f t="shared" si="2"/>
        <v>7</v>
      </c>
      <c r="AB20" s="69"/>
      <c r="AC20" s="24">
        <v>13</v>
      </c>
      <c r="AD20" s="58" t="s">
        <v>74</v>
      </c>
      <c r="AE20" s="55" t="s">
        <v>75</v>
      </c>
      <c r="AF20" s="56" t="s">
        <v>76</v>
      </c>
      <c r="AG20" s="57" t="s">
        <v>122</v>
      </c>
      <c r="AH20" s="67">
        <v>7</v>
      </c>
      <c r="AI20" s="67">
        <v>7</v>
      </c>
      <c r="AJ20" s="67">
        <v>7</v>
      </c>
      <c r="AK20" s="67"/>
      <c r="AL20" s="67"/>
      <c r="AM20" s="68">
        <v>5</v>
      </c>
      <c r="AN20" s="67"/>
      <c r="AO20" s="73">
        <f t="shared" si="0"/>
        <v>6</v>
      </c>
      <c r="AP20" s="69"/>
      <c r="AQ20" s="24">
        <v>13</v>
      </c>
      <c r="AR20" s="58" t="s">
        <v>74</v>
      </c>
      <c r="AS20" s="55" t="s">
        <v>75</v>
      </c>
      <c r="AT20" s="56" t="s">
        <v>76</v>
      </c>
      <c r="AU20" s="57" t="s">
        <v>122</v>
      </c>
      <c r="AV20" s="67">
        <v>8</v>
      </c>
      <c r="AW20" s="67">
        <v>8</v>
      </c>
      <c r="AX20" s="67"/>
      <c r="AY20" s="67"/>
      <c r="AZ20" s="67"/>
      <c r="BA20" s="68">
        <v>7</v>
      </c>
      <c r="BB20" s="67"/>
      <c r="BC20" s="73">
        <f t="shared" si="3"/>
        <v>7</v>
      </c>
      <c r="BD20" s="69"/>
      <c r="BE20" s="24">
        <v>13</v>
      </c>
      <c r="BF20" s="58" t="s">
        <v>74</v>
      </c>
      <c r="BG20" s="55" t="s">
        <v>75</v>
      </c>
      <c r="BH20" s="56" t="s">
        <v>76</v>
      </c>
      <c r="BI20" s="57" t="s">
        <v>122</v>
      </c>
      <c r="BJ20" s="67">
        <v>6</v>
      </c>
      <c r="BK20" s="67"/>
      <c r="BL20" s="67"/>
      <c r="BM20" s="67"/>
      <c r="BN20" s="67"/>
      <c r="BO20" s="68">
        <v>8</v>
      </c>
      <c r="BP20" s="67"/>
      <c r="BQ20" s="73">
        <f t="shared" si="4"/>
        <v>7</v>
      </c>
      <c r="BR20" s="69"/>
      <c r="BS20" s="24">
        <v>13</v>
      </c>
      <c r="BT20" s="58" t="s">
        <v>74</v>
      </c>
      <c r="BU20" s="55" t="s">
        <v>75</v>
      </c>
      <c r="BV20" s="56" t="s">
        <v>76</v>
      </c>
      <c r="BW20" s="57" t="s">
        <v>122</v>
      </c>
      <c r="BX20" s="67">
        <v>7</v>
      </c>
      <c r="BY20" s="67">
        <v>7</v>
      </c>
      <c r="BZ20" s="67">
        <v>7</v>
      </c>
      <c r="CA20" s="67"/>
      <c r="CB20" s="67"/>
      <c r="CC20" s="68">
        <v>6</v>
      </c>
      <c r="CD20" s="67"/>
      <c r="CE20" s="73">
        <f t="shared" si="5"/>
        <v>6</v>
      </c>
      <c r="CF20" s="69"/>
      <c r="CG20" s="24">
        <v>13</v>
      </c>
      <c r="CH20" s="58" t="s">
        <v>74</v>
      </c>
      <c r="CI20" s="55" t="s">
        <v>75</v>
      </c>
      <c r="CJ20" s="56" t="s">
        <v>76</v>
      </c>
      <c r="CK20" s="57" t="s">
        <v>122</v>
      </c>
      <c r="CL20" s="67">
        <v>7</v>
      </c>
      <c r="CM20" s="67">
        <v>7</v>
      </c>
      <c r="CN20" s="67">
        <v>6</v>
      </c>
      <c r="CO20" s="67"/>
      <c r="CP20" s="67"/>
      <c r="CQ20" s="68">
        <v>5</v>
      </c>
      <c r="CR20" s="67"/>
      <c r="CS20" s="73">
        <f t="shared" si="6"/>
        <v>6</v>
      </c>
      <c r="CT20" s="69"/>
    </row>
    <row r="21" spans="1:98" ht="15">
      <c r="A21" s="24">
        <v>14</v>
      </c>
      <c r="B21" s="58" t="s">
        <v>77</v>
      </c>
      <c r="C21" s="55" t="s">
        <v>78</v>
      </c>
      <c r="D21" s="56" t="s">
        <v>79</v>
      </c>
      <c r="E21" s="57" t="s">
        <v>123</v>
      </c>
      <c r="F21" s="67">
        <v>7</v>
      </c>
      <c r="G21" s="67">
        <v>6</v>
      </c>
      <c r="H21" s="67">
        <v>5</v>
      </c>
      <c r="I21" s="67">
        <v>7</v>
      </c>
      <c r="J21" s="67"/>
      <c r="K21" s="68">
        <v>8</v>
      </c>
      <c r="L21" s="67"/>
      <c r="M21" s="73">
        <f t="shared" si="1"/>
        <v>7</v>
      </c>
      <c r="N21" s="67"/>
      <c r="O21" s="24">
        <v>14</v>
      </c>
      <c r="P21" s="58" t="s">
        <v>77</v>
      </c>
      <c r="Q21" s="55" t="s">
        <v>78</v>
      </c>
      <c r="R21" s="56" t="s">
        <v>79</v>
      </c>
      <c r="S21" s="57" t="s">
        <v>123</v>
      </c>
      <c r="T21" s="67">
        <v>7</v>
      </c>
      <c r="U21" s="67">
        <v>7</v>
      </c>
      <c r="V21" s="67">
        <v>7</v>
      </c>
      <c r="W21" s="67"/>
      <c r="X21" s="67"/>
      <c r="Y21" s="95">
        <v>8</v>
      </c>
      <c r="Z21" s="67"/>
      <c r="AA21" s="73">
        <f t="shared" si="2"/>
        <v>8</v>
      </c>
      <c r="AB21" s="67"/>
      <c r="AC21" s="24">
        <v>14</v>
      </c>
      <c r="AD21" s="58" t="s">
        <v>77</v>
      </c>
      <c r="AE21" s="55" t="s">
        <v>78</v>
      </c>
      <c r="AF21" s="56" t="s">
        <v>79</v>
      </c>
      <c r="AG21" s="57" t="s">
        <v>123</v>
      </c>
      <c r="AH21" s="67">
        <v>6</v>
      </c>
      <c r="AI21" s="67">
        <v>7</v>
      </c>
      <c r="AJ21" s="67">
        <v>7</v>
      </c>
      <c r="AK21" s="67"/>
      <c r="AL21" s="67"/>
      <c r="AM21" s="68">
        <v>7</v>
      </c>
      <c r="AN21" s="67"/>
      <c r="AO21" s="73">
        <f t="shared" si="0"/>
        <v>7</v>
      </c>
      <c r="AP21" s="67"/>
      <c r="AQ21" s="24">
        <v>14</v>
      </c>
      <c r="AR21" s="58" t="s">
        <v>77</v>
      </c>
      <c r="AS21" s="55" t="s">
        <v>78</v>
      </c>
      <c r="AT21" s="56" t="s">
        <v>79</v>
      </c>
      <c r="AU21" s="57" t="s">
        <v>123</v>
      </c>
      <c r="AV21" s="67">
        <v>6</v>
      </c>
      <c r="AW21" s="67">
        <v>6</v>
      </c>
      <c r="AX21" s="67"/>
      <c r="AY21" s="67"/>
      <c r="AZ21" s="67"/>
      <c r="BA21" s="68">
        <v>5</v>
      </c>
      <c r="BB21" s="67"/>
      <c r="BC21" s="73">
        <f t="shared" si="3"/>
        <v>5</v>
      </c>
      <c r="BD21" s="67"/>
      <c r="BE21" s="24">
        <v>14</v>
      </c>
      <c r="BF21" s="58" t="s">
        <v>77</v>
      </c>
      <c r="BG21" s="55" t="s">
        <v>78</v>
      </c>
      <c r="BH21" s="56" t="s">
        <v>79</v>
      </c>
      <c r="BI21" s="57" t="s">
        <v>123</v>
      </c>
      <c r="BJ21" s="67">
        <v>6</v>
      </c>
      <c r="BK21" s="67"/>
      <c r="BL21" s="67"/>
      <c r="BM21" s="67"/>
      <c r="BN21" s="67"/>
      <c r="BO21" s="68">
        <v>7</v>
      </c>
      <c r="BP21" s="67"/>
      <c r="BQ21" s="73">
        <f t="shared" si="4"/>
        <v>7</v>
      </c>
      <c r="BR21" s="67"/>
      <c r="BS21" s="24">
        <v>14</v>
      </c>
      <c r="BT21" s="58" t="s">
        <v>77</v>
      </c>
      <c r="BU21" s="55" t="s">
        <v>78</v>
      </c>
      <c r="BV21" s="56" t="s">
        <v>79</v>
      </c>
      <c r="BW21" s="57" t="s">
        <v>123</v>
      </c>
      <c r="BX21" s="67">
        <v>6</v>
      </c>
      <c r="BY21" s="67">
        <v>6</v>
      </c>
      <c r="BZ21" s="67">
        <v>5</v>
      </c>
      <c r="CA21" s="67"/>
      <c r="CB21" s="67"/>
      <c r="CC21" s="68">
        <v>8</v>
      </c>
      <c r="CD21" s="67"/>
      <c r="CE21" s="73">
        <f t="shared" si="5"/>
        <v>7</v>
      </c>
      <c r="CF21" s="67"/>
      <c r="CG21" s="24">
        <v>14</v>
      </c>
      <c r="CH21" s="58" t="s">
        <v>77</v>
      </c>
      <c r="CI21" s="55" t="s">
        <v>78</v>
      </c>
      <c r="CJ21" s="56" t="s">
        <v>79</v>
      </c>
      <c r="CK21" s="57" t="s">
        <v>123</v>
      </c>
      <c r="CL21" s="67">
        <v>6</v>
      </c>
      <c r="CM21" s="67">
        <v>6</v>
      </c>
      <c r="CN21" s="67">
        <v>7</v>
      </c>
      <c r="CO21" s="67"/>
      <c r="CP21" s="67"/>
      <c r="CQ21" s="68">
        <v>5</v>
      </c>
      <c r="CR21" s="67"/>
      <c r="CS21" s="73">
        <f t="shared" si="6"/>
        <v>5</v>
      </c>
      <c r="CT21" s="67"/>
    </row>
    <row r="22" spans="1:98" ht="15">
      <c r="A22" s="24">
        <v>15</v>
      </c>
      <c r="B22" s="58" t="s">
        <v>80</v>
      </c>
      <c r="C22" s="55" t="s">
        <v>60</v>
      </c>
      <c r="D22" s="56" t="s">
        <v>79</v>
      </c>
      <c r="E22" s="57" t="s">
        <v>124</v>
      </c>
      <c r="F22" s="67">
        <v>6</v>
      </c>
      <c r="G22" s="67">
        <v>6</v>
      </c>
      <c r="H22" s="67">
        <v>6</v>
      </c>
      <c r="I22" s="67">
        <v>7</v>
      </c>
      <c r="J22" s="67"/>
      <c r="K22" s="68">
        <v>6</v>
      </c>
      <c r="L22" s="67"/>
      <c r="M22" s="73">
        <f t="shared" si="1"/>
        <v>6</v>
      </c>
      <c r="N22" s="67"/>
      <c r="O22" s="24">
        <v>15</v>
      </c>
      <c r="P22" s="58" t="s">
        <v>80</v>
      </c>
      <c r="Q22" s="55" t="s">
        <v>60</v>
      </c>
      <c r="R22" s="56" t="s">
        <v>79</v>
      </c>
      <c r="S22" s="57" t="s">
        <v>124</v>
      </c>
      <c r="T22" s="67">
        <v>7</v>
      </c>
      <c r="U22" s="67">
        <v>6</v>
      </c>
      <c r="V22" s="67">
        <v>7</v>
      </c>
      <c r="W22" s="67"/>
      <c r="X22" s="67"/>
      <c r="Y22" s="95">
        <v>5</v>
      </c>
      <c r="Z22" s="67"/>
      <c r="AA22" s="73">
        <f t="shared" si="2"/>
        <v>6</v>
      </c>
      <c r="AB22" s="67"/>
      <c r="AC22" s="24">
        <v>15</v>
      </c>
      <c r="AD22" s="58" t="s">
        <v>80</v>
      </c>
      <c r="AE22" s="55" t="s">
        <v>60</v>
      </c>
      <c r="AF22" s="56" t="s">
        <v>79</v>
      </c>
      <c r="AG22" s="57" t="s">
        <v>124</v>
      </c>
      <c r="AH22" s="67">
        <v>5</v>
      </c>
      <c r="AI22" s="67">
        <v>6</v>
      </c>
      <c r="AJ22" s="67">
        <v>5</v>
      </c>
      <c r="AK22" s="67"/>
      <c r="AL22" s="67"/>
      <c r="AM22" s="68">
        <v>7</v>
      </c>
      <c r="AN22" s="67"/>
      <c r="AO22" s="73">
        <f t="shared" si="0"/>
        <v>7</v>
      </c>
      <c r="AP22" s="67"/>
      <c r="AQ22" s="24">
        <v>15</v>
      </c>
      <c r="AR22" s="58" t="s">
        <v>80</v>
      </c>
      <c r="AS22" s="55" t="s">
        <v>60</v>
      </c>
      <c r="AT22" s="56" t="s">
        <v>79</v>
      </c>
      <c r="AU22" s="57" t="s">
        <v>124</v>
      </c>
      <c r="AV22" s="67">
        <v>6</v>
      </c>
      <c r="AW22" s="67">
        <v>6</v>
      </c>
      <c r="AX22" s="67"/>
      <c r="AY22" s="67"/>
      <c r="AZ22" s="67"/>
      <c r="BA22" s="68">
        <v>4</v>
      </c>
      <c r="BB22" s="67"/>
      <c r="BC22" s="73">
        <f t="shared" si="3"/>
        <v>5</v>
      </c>
      <c r="BD22" s="67"/>
      <c r="BE22" s="24">
        <v>15</v>
      </c>
      <c r="BF22" s="58" t="s">
        <v>80</v>
      </c>
      <c r="BG22" s="55" t="s">
        <v>60</v>
      </c>
      <c r="BH22" s="56" t="s">
        <v>79</v>
      </c>
      <c r="BI22" s="57" t="s">
        <v>124</v>
      </c>
      <c r="BJ22" s="67">
        <v>6</v>
      </c>
      <c r="BK22" s="67"/>
      <c r="BL22" s="67"/>
      <c r="BM22" s="67"/>
      <c r="BN22" s="67"/>
      <c r="BO22" s="68">
        <v>8</v>
      </c>
      <c r="BP22" s="67"/>
      <c r="BQ22" s="73">
        <f t="shared" si="4"/>
        <v>7</v>
      </c>
      <c r="BR22" s="67"/>
      <c r="BS22" s="24">
        <v>15</v>
      </c>
      <c r="BT22" s="58" t="s">
        <v>80</v>
      </c>
      <c r="BU22" s="55" t="s">
        <v>60</v>
      </c>
      <c r="BV22" s="56" t="s">
        <v>79</v>
      </c>
      <c r="BW22" s="57" t="s">
        <v>124</v>
      </c>
      <c r="BX22" s="67">
        <v>7</v>
      </c>
      <c r="BY22" s="67">
        <v>7</v>
      </c>
      <c r="BZ22" s="67">
        <v>7</v>
      </c>
      <c r="CA22" s="67"/>
      <c r="CB22" s="67"/>
      <c r="CC22" s="68">
        <v>5</v>
      </c>
      <c r="CD22" s="67"/>
      <c r="CE22" s="73">
        <f t="shared" si="5"/>
        <v>6</v>
      </c>
      <c r="CF22" s="67"/>
      <c r="CG22" s="24">
        <v>15</v>
      </c>
      <c r="CH22" s="58" t="s">
        <v>80</v>
      </c>
      <c r="CI22" s="55" t="s">
        <v>60</v>
      </c>
      <c r="CJ22" s="56" t="s">
        <v>79</v>
      </c>
      <c r="CK22" s="57" t="s">
        <v>124</v>
      </c>
      <c r="CL22" s="67">
        <v>7</v>
      </c>
      <c r="CM22" s="67">
        <v>6</v>
      </c>
      <c r="CN22" s="67">
        <v>6</v>
      </c>
      <c r="CO22" s="67"/>
      <c r="CP22" s="67"/>
      <c r="CQ22" s="68">
        <v>5</v>
      </c>
      <c r="CR22" s="67"/>
      <c r="CS22" s="73">
        <f t="shared" si="6"/>
        <v>5</v>
      </c>
      <c r="CT22" s="67"/>
    </row>
    <row r="23" spans="1:98" ht="15">
      <c r="A23" s="24">
        <v>16</v>
      </c>
      <c r="B23" s="58" t="s">
        <v>81</v>
      </c>
      <c r="C23" s="55" t="s">
        <v>82</v>
      </c>
      <c r="D23" s="56" t="s">
        <v>83</v>
      </c>
      <c r="E23" s="57" t="s">
        <v>125</v>
      </c>
      <c r="F23" s="67">
        <v>7</v>
      </c>
      <c r="G23" s="67">
        <v>6</v>
      </c>
      <c r="H23" s="67">
        <v>7</v>
      </c>
      <c r="I23" s="67">
        <v>7</v>
      </c>
      <c r="J23" s="67"/>
      <c r="K23" s="68">
        <v>7</v>
      </c>
      <c r="L23" s="67"/>
      <c r="M23" s="73">
        <f t="shared" si="1"/>
        <v>7</v>
      </c>
      <c r="N23" s="67"/>
      <c r="O23" s="24">
        <v>16</v>
      </c>
      <c r="P23" s="58" t="s">
        <v>81</v>
      </c>
      <c r="Q23" s="55" t="s">
        <v>82</v>
      </c>
      <c r="R23" s="56" t="s">
        <v>83</v>
      </c>
      <c r="S23" s="57" t="s">
        <v>125</v>
      </c>
      <c r="T23" s="67">
        <v>7</v>
      </c>
      <c r="U23" s="67">
        <v>6</v>
      </c>
      <c r="V23" s="67">
        <v>7</v>
      </c>
      <c r="W23" s="67"/>
      <c r="X23" s="67"/>
      <c r="Y23" s="95">
        <v>5</v>
      </c>
      <c r="Z23" s="67"/>
      <c r="AA23" s="73">
        <f t="shared" si="2"/>
        <v>6</v>
      </c>
      <c r="AB23" s="67"/>
      <c r="AC23" s="24">
        <v>16</v>
      </c>
      <c r="AD23" s="58" t="s">
        <v>81</v>
      </c>
      <c r="AE23" s="55" t="s">
        <v>82</v>
      </c>
      <c r="AF23" s="56" t="s">
        <v>83</v>
      </c>
      <c r="AG23" s="57" t="s">
        <v>125</v>
      </c>
      <c r="AH23" s="67">
        <v>5</v>
      </c>
      <c r="AI23" s="67">
        <v>7</v>
      </c>
      <c r="AJ23" s="67">
        <v>0</v>
      </c>
      <c r="AK23" s="67"/>
      <c r="AL23" s="67"/>
      <c r="AM23" s="68">
        <v>7</v>
      </c>
      <c r="AN23" s="67"/>
      <c r="AO23" s="73">
        <f t="shared" si="0"/>
        <v>6</v>
      </c>
      <c r="AP23" s="67"/>
      <c r="AQ23" s="24">
        <v>16</v>
      </c>
      <c r="AR23" s="58" t="s">
        <v>81</v>
      </c>
      <c r="AS23" s="55" t="s">
        <v>82</v>
      </c>
      <c r="AT23" s="56" t="s">
        <v>83</v>
      </c>
      <c r="AU23" s="57" t="s">
        <v>125</v>
      </c>
      <c r="AV23" s="67">
        <v>5</v>
      </c>
      <c r="AW23" s="67">
        <v>6</v>
      </c>
      <c r="AX23" s="67"/>
      <c r="AY23" s="67"/>
      <c r="AZ23" s="67"/>
      <c r="BA23" s="68">
        <v>5</v>
      </c>
      <c r="BB23" s="67"/>
      <c r="BC23" s="73">
        <f t="shared" si="3"/>
        <v>5</v>
      </c>
      <c r="BD23" s="67"/>
      <c r="BE23" s="24">
        <v>16</v>
      </c>
      <c r="BF23" s="58" t="s">
        <v>81</v>
      </c>
      <c r="BG23" s="55" t="s">
        <v>82</v>
      </c>
      <c r="BH23" s="56" t="s">
        <v>83</v>
      </c>
      <c r="BI23" s="57" t="s">
        <v>125</v>
      </c>
      <c r="BJ23" s="67">
        <v>6</v>
      </c>
      <c r="BK23" s="67"/>
      <c r="BL23" s="67"/>
      <c r="BM23" s="67"/>
      <c r="BN23" s="67"/>
      <c r="BO23" s="68">
        <v>8</v>
      </c>
      <c r="BP23" s="67"/>
      <c r="BQ23" s="73">
        <f t="shared" si="4"/>
        <v>7</v>
      </c>
      <c r="BR23" s="67"/>
      <c r="BS23" s="24">
        <v>16</v>
      </c>
      <c r="BT23" s="58" t="s">
        <v>81</v>
      </c>
      <c r="BU23" s="55" t="s">
        <v>82</v>
      </c>
      <c r="BV23" s="56" t="s">
        <v>83</v>
      </c>
      <c r="BW23" s="57" t="s">
        <v>125</v>
      </c>
      <c r="BX23" s="67">
        <v>5</v>
      </c>
      <c r="BY23" s="67">
        <v>6</v>
      </c>
      <c r="BZ23" s="67">
        <v>5</v>
      </c>
      <c r="CA23" s="67"/>
      <c r="CB23" s="67"/>
      <c r="CC23" s="68">
        <v>6</v>
      </c>
      <c r="CD23" s="67"/>
      <c r="CE23" s="73">
        <f t="shared" si="5"/>
        <v>6</v>
      </c>
      <c r="CF23" s="67"/>
      <c r="CG23" s="24">
        <v>16</v>
      </c>
      <c r="CH23" s="58" t="s">
        <v>81</v>
      </c>
      <c r="CI23" s="55" t="s">
        <v>82</v>
      </c>
      <c r="CJ23" s="56" t="s">
        <v>83</v>
      </c>
      <c r="CK23" s="57" t="s">
        <v>125</v>
      </c>
      <c r="CL23" s="67">
        <v>5</v>
      </c>
      <c r="CM23" s="67">
        <v>7</v>
      </c>
      <c r="CN23" s="67">
        <v>7</v>
      </c>
      <c r="CO23" s="67"/>
      <c r="CP23" s="67"/>
      <c r="CQ23" s="68">
        <v>5</v>
      </c>
      <c r="CR23" s="67"/>
      <c r="CS23" s="73">
        <f t="shared" si="6"/>
        <v>5</v>
      </c>
      <c r="CT23" s="67"/>
    </row>
    <row r="24" spans="1:98" ht="15">
      <c r="A24" s="24">
        <v>17</v>
      </c>
      <c r="B24" s="58" t="s">
        <v>89</v>
      </c>
      <c r="C24" s="55" t="s">
        <v>90</v>
      </c>
      <c r="D24" s="56" t="s">
        <v>91</v>
      </c>
      <c r="E24" s="57" t="s">
        <v>128</v>
      </c>
      <c r="F24" s="67">
        <v>7</v>
      </c>
      <c r="G24" s="67">
        <v>6</v>
      </c>
      <c r="H24" s="67">
        <v>7</v>
      </c>
      <c r="I24" s="67">
        <v>6</v>
      </c>
      <c r="J24" s="67"/>
      <c r="K24" s="68">
        <v>6</v>
      </c>
      <c r="L24" s="67"/>
      <c r="M24" s="73">
        <f t="shared" si="1"/>
        <v>6</v>
      </c>
      <c r="N24" s="67"/>
      <c r="O24" s="24">
        <v>17</v>
      </c>
      <c r="P24" s="58" t="s">
        <v>89</v>
      </c>
      <c r="Q24" s="55" t="s">
        <v>90</v>
      </c>
      <c r="R24" s="56" t="s">
        <v>91</v>
      </c>
      <c r="S24" s="57" t="s">
        <v>128</v>
      </c>
      <c r="T24" s="67">
        <v>7</v>
      </c>
      <c r="U24" s="67">
        <v>8</v>
      </c>
      <c r="V24" s="67">
        <v>9</v>
      </c>
      <c r="W24" s="67"/>
      <c r="X24" s="67"/>
      <c r="Y24" s="95">
        <v>7</v>
      </c>
      <c r="Z24" s="67"/>
      <c r="AA24" s="73">
        <f t="shared" si="2"/>
        <v>7</v>
      </c>
      <c r="AB24" s="67"/>
      <c r="AC24" s="24">
        <v>17</v>
      </c>
      <c r="AD24" s="58" t="s">
        <v>89</v>
      </c>
      <c r="AE24" s="55" t="s">
        <v>90</v>
      </c>
      <c r="AF24" s="56" t="s">
        <v>91</v>
      </c>
      <c r="AG24" s="57" t="s">
        <v>128</v>
      </c>
      <c r="AH24" s="67">
        <v>7</v>
      </c>
      <c r="AI24" s="67">
        <v>6</v>
      </c>
      <c r="AJ24" s="67">
        <v>7</v>
      </c>
      <c r="AK24" s="67"/>
      <c r="AL24" s="67"/>
      <c r="AM24" s="68">
        <v>2</v>
      </c>
      <c r="AN24" s="67">
        <v>6</v>
      </c>
      <c r="AO24" s="73">
        <f t="shared" si="0"/>
        <v>3</v>
      </c>
      <c r="AP24" s="73">
        <f>ROUND((SUM(AH24:AL24)/3*0.3+AN24*0.7),0)</f>
        <v>6</v>
      </c>
      <c r="AQ24" s="24">
        <v>17</v>
      </c>
      <c r="AR24" s="58" t="s">
        <v>89</v>
      </c>
      <c r="AS24" s="55" t="s">
        <v>90</v>
      </c>
      <c r="AT24" s="56" t="s">
        <v>91</v>
      </c>
      <c r="AU24" s="57" t="s">
        <v>128</v>
      </c>
      <c r="AV24" s="67">
        <v>5</v>
      </c>
      <c r="AW24" s="67">
        <v>6</v>
      </c>
      <c r="AX24" s="67"/>
      <c r="AY24" s="67"/>
      <c r="AZ24" s="67"/>
      <c r="BA24" s="68">
        <v>5</v>
      </c>
      <c r="BB24" s="67"/>
      <c r="BC24" s="73">
        <f t="shared" si="3"/>
        <v>5</v>
      </c>
      <c r="BD24" s="67"/>
      <c r="BE24" s="24">
        <v>17</v>
      </c>
      <c r="BF24" s="58" t="s">
        <v>89</v>
      </c>
      <c r="BG24" s="55" t="s">
        <v>90</v>
      </c>
      <c r="BH24" s="56" t="s">
        <v>91</v>
      </c>
      <c r="BI24" s="57" t="s">
        <v>128</v>
      </c>
      <c r="BJ24" s="67">
        <v>6</v>
      </c>
      <c r="BK24" s="67"/>
      <c r="BL24" s="67"/>
      <c r="BM24" s="67"/>
      <c r="BN24" s="67"/>
      <c r="BO24" s="68">
        <v>6</v>
      </c>
      <c r="BP24" s="67"/>
      <c r="BQ24" s="73">
        <f t="shared" si="4"/>
        <v>6</v>
      </c>
      <c r="BR24" s="67"/>
      <c r="BS24" s="24">
        <v>17</v>
      </c>
      <c r="BT24" s="58" t="s">
        <v>89</v>
      </c>
      <c r="BU24" s="55" t="s">
        <v>90</v>
      </c>
      <c r="BV24" s="56" t="s">
        <v>91</v>
      </c>
      <c r="BW24" s="57" t="s">
        <v>128</v>
      </c>
      <c r="BX24" s="67">
        <v>7</v>
      </c>
      <c r="BY24" s="67">
        <v>7</v>
      </c>
      <c r="BZ24" s="67">
        <v>7</v>
      </c>
      <c r="CA24" s="67"/>
      <c r="CB24" s="67"/>
      <c r="CC24" s="68">
        <v>5</v>
      </c>
      <c r="CD24" s="67"/>
      <c r="CE24" s="73">
        <f t="shared" si="5"/>
        <v>6</v>
      </c>
      <c r="CF24" s="67"/>
      <c r="CG24" s="24">
        <v>17</v>
      </c>
      <c r="CH24" s="58" t="s">
        <v>89</v>
      </c>
      <c r="CI24" s="55" t="s">
        <v>90</v>
      </c>
      <c r="CJ24" s="56" t="s">
        <v>91</v>
      </c>
      <c r="CK24" s="57" t="s">
        <v>128</v>
      </c>
      <c r="CL24" s="67">
        <v>6</v>
      </c>
      <c r="CM24" s="67">
        <v>6</v>
      </c>
      <c r="CN24" s="67">
        <v>7</v>
      </c>
      <c r="CO24" s="67"/>
      <c r="CP24" s="67"/>
      <c r="CQ24" s="68">
        <v>5</v>
      </c>
      <c r="CR24" s="67"/>
      <c r="CS24" s="73">
        <f t="shared" si="6"/>
        <v>5</v>
      </c>
      <c r="CT24" s="67"/>
    </row>
    <row r="25" spans="1:98" ht="15">
      <c r="A25" s="24">
        <v>18</v>
      </c>
      <c r="B25" s="58" t="s">
        <v>92</v>
      </c>
      <c r="C25" s="55" t="s">
        <v>93</v>
      </c>
      <c r="D25" s="56" t="s">
        <v>94</v>
      </c>
      <c r="E25" s="57" t="s">
        <v>129</v>
      </c>
      <c r="F25" s="67">
        <v>8</v>
      </c>
      <c r="G25" s="67">
        <v>8</v>
      </c>
      <c r="H25" s="67">
        <v>8</v>
      </c>
      <c r="I25" s="67">
        <v>9</v>
      </c>
      <c r="J25" s="67"/>
      <c r="K25" s="68">
        <v>5</v>
      </c>
      <c r="L25" s="67"/>
      <c r="M25" s="73">
        <f t="shared" si="1"/>
        <v>6</v>
      </c>
      <c r="N25" s="67"/>
      <c r="O25" s="24">
        <v>18</v>
      </c>
      <c r="P25" s="58" t="s">
        <v>92</v>
      </c>
      <c r="Q25" s="55" t="s">
        <v>93</v>
      </c>
      <c r="R25" s="56" t="s">
        <v>94</v>
      </c>
      <c r="S25" s="57" t="s">
        <v>129</v>
      </c>
      <c r="T25" s="67">
        <v>8</v>
      </c>
      <c r="U25" s="67">
        <v>8</v>
      </c>
      <c r="V25" s="67">
        <v>8</v>
      </c>
      <c r="W25" s="67"/>
      <c r="X25" s="67"/>
      <c r="Y25" s="95">
        <v>7</v>
      </c>
      <c r="Z25" s="67"/>
      <c r="AA25" s="73">
        <f t="shared" si="2"/>
        <v>7</v>
      </c>
      <c r="AB25" s="67"/>
      <c r="AC25" s="24">
        <v>18</v>
      </c>
      <c r="AD25" s="58" t="s">
        <v>92</v>
      </c>
      <c r="AE25" s="55" t="s">
        <v>93</v>
      </c>
      <c r="AF25" s="56" t="s">
        <v>94</v>
      </c>
      <c r="AG25" s="57" t="s">
        <v>129</v>
      </c>
      <c r="AH25" s="67">
        <v>8</v>
      </c>
      <c r="AI25" s="67">
        <v>8</v>
      </c>
      <c r="AJ25" s="67">
        <v>8</v>
      </c>
      <c r="AK25" s="67"/>
      <c r="AL25" s="67"/>
      <c r="AM25" s="68">
        <v>5</v>
      </c>
      <c r="AN25" s="67"/>
      <c r="AO25" s="73">
        <f t="shared" si="0"/>
        <v>6</v>
      </c>
      <c r="AP25" s="67"/>
      <c r="AQ25" s="24">
        <v>18</v>
      </c>
      <c r="AR25" s="58" t="s">
        <v>92</v>
      </c>
      <c r="AS25" s="55" t="s">
        <v>93</v>
      </c>
      <c r="AT25" s="56" t="s">
        <v>94</v>
      </c>
      <c r="AU25" s="57" t="s">
        <v>129</v>
      </c>
      <c r="AV25" s="67">
        <v>7</v>
      </c>
      <c r="AW25" s="67">
        <v>7</v>
      </c>
      <c r="AX25" s="67"/>
      <c r="AY25" s="67"/>
      <c r="AZ25" s="67"/>
      <c r="BA25" s="68">
        <v>6</v>
      </c>
      <c r="BB25" s="67"/>
      <c r="BC25" s="73">
        <f t="shared" si="3"/>
        <v>6</v>
      </c>
      <c r="BD25" s="67"/>
      <c r="BE25" s="24">
        <v>18</v>
      </c>
      <c r="BF25" s="58" t="s">
        <v>92</v>
      </c>
      <c r="BG25" s="55" t="s">
        <v>93</v>
      </c>
      <c r="BH25" s="56" t="s">
        <v>94</v>
      </c>
      <c r="BI25" s="57" t="s">
        <v>129</v>
      </c>
      <c r="BJ25" s="67">
        <v>7</v>
      </c>
      <c r="BK25" s="67"/>
      <c r="BL25" s="67"/>
      <c r="BM25" s="67"/>
      <c r="BN25" s="67"/>
      <c r="BO25" s="68">
        <v>8</v>
      </c>
      <c r="BP25" s="67"/>
      <c r="BQ25" s="73">
        <f t="shared" si="4"/>
        <v>8</v>
      </c>
      <c r="BR25" s="67"/>
      <c r="BS25" s="24">
        <v>18</v>
      </c>
      <c r="BT25" s="58" t="s">
        <v>92</v>
      </c>
      <c r="BU25" s="55" t="s">
        <v>93</v>
      </c>
      <c r="BV25" s="56" t="s">
        <v>94</v>
      </c>
      <c r="BW25" s="57" t="s">
        <v>129</v>
      </c>
      <c r="BX25" s="67">
        <v>7</v>
      </c>
      <c r="BY25" s="67">
        <v>7</v>
      </c>
      <c r="BZ25" s="67">
        <v>7</v>
      </c>
      <c r="CA25" s="67"/>
      <c r="CB25" s="67"/>
      <c r="CC25" s="68">
        <v>5</v>
      </c>
      <c r="CD25" s="67"/>
      <c r="CE25" s="73">
        <f t="shared" si="5"/>
        <v>6</v>
      </c>
      <c r="CF25" s="67"/>
      <c r="CG25" s="24">
        <v>18</v>
      </c>
      <c r="CH25" s="58" t="s">
        <v>92</v>
      </c>
      <c r="CI25" s="55" t="s">
        <v>93</v>
      </c>
      <c r="CJ25" s="56" t="s">
        <v>94</v>
      </c>
      <c r="CK25" s="57" t="s">
        <v>129</v>
      </c>
      <c r="CL25" s="67">
        <v>6</v>
      </c>
      <c r="CM25" s="67">
        <v>7</v>
      </c>
      <c r="CN25" s="67">
        <v>7</v>
      </c>
      <c r="CO25" s="67"/>
      <c r="CP25" s="67"/>
      <c r="CQ25" s="68">
        <v>6</v>
      </c>
      <c r="CR25" s="67"/>
      <c r="CS25" s="73">
        <f t="shared" si="6"/>
        <v>6</v>
      </c>
      <c r="CT25" s="67"/>
    </row>
    <row r="26" spans="1:98" ht="15">
      <c r="A26" s="24">
        <v>19</v>
      </c>
      <c r="B26" s="58" t="s">
        <v>95</v>
      </c>
      <c r="C26" s="55" t="s">
        <v>36</v>
      </c>
      <c r="D26" s="56" t="s">
        <v>41</v>
      </c>
      <c r="E26" s="57" t="s">
        <v>130</v>
      </c>
      <c r="F26" s="67">
        <v>0</v>
      </c>
      <c r="G26" s="67">
        <v>0</v>
      </c>
      <c r="H26" s="67">
        <v>0</v>
      </c>
      <c r="I26" s="67">
        <v>0</v>
      </c>
      <c r="J26" s="67"/>
      <c r="K26" s="68">
        <v>0</v>
      </c>
      <c r="L26" s="67"/>
      <c r="M26" s="73">
        <f t="shared" si="1"/>
        <v>0</v>
      </c>
      <c r="N26" s="67"/>
      <c r="O26" s="24">
        <v>19</v>
      </c>
      <c r="P26" s="58" t="s">
        <v>95</v>
      </c>
      <c r="Q26" s="55" t="s">
        <v>36</v>
      </c>
      <c r="R26" s="56" t="s">
        <v>41</v>
      </c>
      <c r="S26" s="57" t="s">
        <v>130</v>
      </c>
      <c r="T26" s="67">
        <v>0</v>
      </c>
      <c r="U26" s="67">
        <v>0</v>
      </c>
      <c r="V26" s="67">
        <v>0</v>
      </c>
      <c r="W26" s="67"/>
      <c r="X26" s="67"/>
      <c r="Y26" s="95">
        <v>0</v>
      </c>
      <c r="Z26" s="67"/>
      <c r="AA26" s="73">
        <f t="shared" si="2"/>
        <v>0</v>
      </c>
      <c r="AB26" s="67"/>
      <c r="AC26" s="24">
        <v>19</v>
      </c>
      <c r="AD26" s="58" t="s">
        <v>95</v>
      </c>
      <c r="AE26" s="55" t="s">
        <v>36</v>
      </c>
      <c r="AF26" s="56" t="s">
        <v>41</v>
      </c>
      <c r="AG26" s="57" t="s">
        <v>130</v>
      </c>
      <c r="AH26" s="67">
        <v>0</v>
      </c>
      <c r="AI26" s="67">
        <v>0</v>
      </c>
      <c r="AJ26" s="67">
        <v>0</v>
      </c>
      <c r="AK26" s="67"/>
      <c r="AL26" s="67"/>
      <c r="AM26" s="68">
        <v>0</v>
      </c>
      <c r="AN26" s="67"/>
      <c r="AO26" s="73">
        <f t="shared" si="0"/>
        <v>0</v>
      </c>
      <c r="AP26" s="67"/>
      <c r="AQ26" s="24">
        <v>19</v>
      </c>
      <c r="AR26" s="58" t="s">
        <v>95</v>
      </c>
      <c r="AS26" s="55" t="s">
        <v>36</v>
      </c>
      <c r="AT26" s="56" t="s">
        <v>41</v>
      </c>
      <c r="AU26" s="57" t="s">
        <v>130</v>
      </c>
      <c r="AV26" s="67">
        <v>0</v>
      </c>
      <c r="AW26" s="67">
        <v>0</v>
      </c>
      <c r="AX26" s="67"/>
      <c r="AY26" s="67"/>
      <c r="AZ26" s="67"/>
      <c r="BA26" s="68">
        <v>0</v>
      </c>
      <c r="BB26" s="67"/>
      <c r="BC26" s="73">
        <f t="shared" si="3"/>
        <v>0</v>
      </c>
      <c r="BD26" s="67"/>
      <c r="BE26" s="24">
        <v>19</v>
      </c>
      <c r="BF26" s="58" t="s">
        <v>95</v>
      </c>
      <c r="BG26" s="55" t="s">
        <v>36</v>
      </c>
      <c r="BH26" s="56" t="s">
        <v>41</v>
      </c>
      <c r="BI26" s="57" t="s">
        <v>130</v>
      </c>
      <c r="BJ26" s="67">
        <v>0</v>
      </c>
      <c r="BK26" s="67"/>
      <c r="BL26" s="67"/>
      <c r="BM26" s="67"/>
      <c r="BN26" s="67"/>
      <c r="BO26" s="68">
        <v>0</v>
      </c>
      <c r="BP26" s="67"/>
      <c r="BQ26" s="73">
        <f t="shared" si="4"/>
        <v>0</v>
      </c>
      <c r="BR26" s="67"/>
      <c r="BS26" s="24">
        <v>19</v>
      </c>
      <c r="BT26" s="58" t="s">
        <v>95</v>
      </c>
      <c r="BU26" s="55" t="s">
        <v>36</v>
      </c>
      <c r="BV26" s="56" t="s">
        <v>41</v>
      </c>
      <c r="BW26" s="57" t="s">
        <v>130</v>
      </c>
      <c r="BX26" s="67">
        <v>0</v>
      </c>
      <c r="BY26" s="67">
        <v>0</v>
      </c>
      <c r="BZ26" s="67">
        <v>0</v>
      </c>
      <c r="CA26" s="67"/>
      <c r="CB26" s="67"/>
      <c r="CC26" s="68">
        <v>0</v>
      </c>
      <c r="CD26" s="67"/>
      <c r="CE26" s="73">
        <f t="shared" si="5"/>
        <v>0</v>
      </c>
      <c r="CF26" s="67"/>
      <c r="CG26" s="24">
        <v>19</v>
      </c>
      <c r="CH26" s="58" t="s">
        <v>95</v>
      </c>
      <c r="CI26" s="55" t="s">
        <v>36</v>
      </c>
      <c r="CJ26" s="56" t="s">
        <v>41</v>
      </c>
      <c r="CK26" s="57" t="s">
        <v>130</v>
      </c>
      <c r="CL26" s="67">
        <v>0</v>
      </c>
      <c r="CM26" s="67">
        <v>0</v>
      </c>
      <c r="CN26" s="67">
        <v>0</v>
      </c>
      <c r="CO26" s="67"/>
      <c r="CP26" s="67"/>
      <c r="CQ26" s="68">
        <v>0</v>
      </c>
      <c r="CR26" s="67"/>
      <c r="CS26" s="73">
        <f t="shared" si="6"/>
        <v>0</v>
      </c>
      <c r="CT26" s="67"/>
    </row>
    <row r="27" spans="1:98" ht="15">
      <c r="A27" s="24">
        <v>20</v>
      </c>
      <c r="B27" s="58" t="s">
        <v>96</v>
      </c>
      <c r="C27" s="55" t="s">
        <v>97</v>
      </c>
      <c r="D27" s="56" t="s">
        <v>98</v>
      </c>
      <c r="E27" s="57" t="s">
        <v>131</v>
      </c>
      <c r="F27" s="67">
        <v>7</v>
      </c>
      <c r="G27" s="67">
        <v>8</v>
      </c>
      <c r="H27" s="67">
        <v>7</v>
      </c>
      <c r="I27" s="67">
        <v>8</v>
      </c>
      <c r="J27" s="67"/>
      <c r="K27" s="68">
        <v>4</v>
      </c>
      <c r="L27" s="67"/>
      <c r="M27" s="73">
        <f t="shared" si="1"/>
        <v>5</v>
      </c>
      <c r="N27" s="67"/>
      <c r="O27" s="24">
        <v>20</v>
      </c>
      <c r="P27" s="58" t="s">
        <v>96</v>
      </c>
      <c r="Q27" s="55" t="s">
        <v>97</v>
      </c>
      <c r="R27" s="56" t="s">
        <v>98</v>
      </c>
      <c r="S27" s="57" t="s">
        <v>131</v>
      </c>
      <c r="T27" s="67">
        <v>7</v>
      </c>
      <c r="U27" s="67">
        <v>6</v>
      </c>
      <c r="V27" s="67">
        <v>6</v>
      </c>
      <c r="W27" s="67"/>
      <c r="X27" s="67"/>
      <c r="Y27" s="95">
        <v>4</v>
      </c>
      <c r="Z27" s="67"/>
      <c r="AA27" s="73">
        <f>ROUND((SUM(T27:X27)/3*0.3+Y27*0.7),0)</f>
        <v>5</v>
      </c>
      <c r="AB27" s="73"/>
      <c r="AC27" s="24">
        <v>20</v>
      </c>
      <c r="AD27" s="58" t="s">
        <v>96</v>
      </c>
      <c r="AE27" s="55" t="s">
        <v>97</v>
      </c>
      <c r="AF27" s="56" t="s">
        <v>98</v>
      </c>
      <c r="AG27" s="57" t="s">
        <v>131</v>
      </c>
      <c r="AH27" s="67">
        <v>5</v>
      </c>
      <c r="AI27" s="67">
        <v>5</v>
      </c>
      <c r="AJ27" s="67">
        <v>6</v>
      </c>
      <c r="AK27" s="67"/>
      <c r="AL27" s="67"/>
      <c r="AM27" s="68">
        <v>2</v>
      </c>
      <c r="AN27" s="67">
        <v>3</v>
      </c>
      <c r="AO27" s="73">
        <f t="shared" si="0"/>
        <v>3</v>
      </c>
      <c r="AP27" s="73">
        <f>ROUND((SUM(AH27:AL27)/3*0.3+AN27*0.7),0)</f>
        <v>4</v>
      </c>
      <c r="AQ27" s="24">
        <v>20</v>
      </c>
      <c r="AR27" s="58" t="s">
        <v>96</v>
      </c>
      <c r="AS27" s="55" t="s">
        <v>97</v>
      </c>
      <c r="AT27" s="56" t="s">
        <v>98</v>
      </c>
      <c r="AU27" s="57" t="s">
        <v>131</v>
      </c>
      <c r="AV27" s="67">
        <v>6</v>
      </c>
      <c r="AW27" s="67">
        <v>6</v>
      </c>
      <c r="AX27" s="67"/>
      <c r="AY27" s="67"/>
      <c r="AZ27" s="67"/>
      <c r="BA27" s="68">
        <v>5</v>
      </c>
      <c r="BB27" s="67"/>
      <c r="BC27" s="73">
        <f t="shared" si="3"/>
        <v>5</v>
      </c>
      <c r="BD27" s="67"/>
      <c r="BE27" s="24">
        <v>20</v>
      </c>
      <c r="BF27" s="58" t="s">
        <v>96</v>
      </c>
      <c r="BG27" s="55" t="s">
        <v>97</v>
      </c>
      <c r="BH27" s="56" t="s">
        <v>98</v>
      </c>
      <c r="BI27" s="57" t="s">
        <v>131</v>
      </c>
      <c r="BJ27" s="67">
        <v>6</v>
      </c>
      <c r="BK27" s="67"/>
      <c r="BL27" s="67"/>
      <c r="BM27" s="67"/>
      <c r="BN27" s="67"/>
      <c r="BO27" s="68">
        <v>6</v>
      </c>
      <c r="BP27" s="67"/>
      <c r="BQ27" s="73">
        <f t="shared" si="4"/>
        <v>6</v>
      </c>
      <c r="BR27" s="67"/>
      <c r="BS27" s="24">
        <v>20</v>
      </c>
      <c r="BT27" s="58" t="s">
        <v>96</v>
      </c>
      <c r="BU27" s="55" t="s">
        <v>97</v>
      </c>
      <c r="BV27" s="56" t="s">
        <v>98</v>
      </c>
      <c r="BW27" s="57" t="s">
        <v>131</v>
      </c>
      <c r="BX27" s="67">
        <v>7</v>
      </c>
      <c r="BY27" s="67">
        <v>6</v>
      </c>
      <c r="BZ27" s="67">
        <v>7</v>
      </c>
      <c r="CA27" s="67"/>
      <c r="CB27" s="67"/>
      <c r="CC27" s="68">
        <v>7</v>
      </c>
      <c r="CD27" s="67"/>
      <c r="CE27" s="73">
        <f t="shared" si="5"/>
        <v>7</v>
      </c>
      <c r="CF27" s="67"/>
      <c r="CG27" s="24">
        <v>20</v>
      </c>
      <c r="CH27" s="58" t="s">
        <v>96</v>
      </c>
      <c r="CI27" s="55" t="s">
        <v>97</v>
      </c>
      <c r="CJ27" s="56" t="s">
        <v>98</v>
      </c>
      <c r="CK27" s="57" t="s">
        <v>131</v>
      </c>
      <c r="CL27" s="67">
        <v>6</v>
      </c>
      <c r="CM27" s="67">
        <v>6</v>
      </c>
      <c r="CN27" s="67">
        <v>6</v>
      </c>
      <c r="CO27" s="67"/>
      <c r="CP27" s="67"/>
      <c r="CQ27" s="68">
        <v>4</v>
      </c>
      <c r="CR27" s="67"/>
      <c r="CS27" s="73">
        <f t="shared" si="6"/>
        <v>5</v>
      </c>
      <c r="CT27" s="67"/>
    </row>
    <row r="28" spans="1:98" ht="15">
      <c r="A28" s="24">
        <v>21</v>
      </c>
      <c r="B28" s="58" t="s">
        <v>99</v>
      </c>
      <c r="C28" s="55" t="s">
        <v>100</v>
      </c>
      <c r="D28" s="56" t="s">
        <v>101</v>
      </c>
      <c r="E28" s="57" t="s">
        <v>132</v>
      </c>
      <c r="F28" s="67">
        <v>8</v>
      </c>
      <c r="G28" s="67">
        <v>8</v>
      </c>
      <c r="H28" s="67">
        <v>8</v>
      </c>
      <c r="I28" s="67">
        <v>8</v>
      </c>
      <c r="J28" s="67"/>
      <c r="K28" s="68">
        <v>8</v>
      </c>
      <c r="L28" s="67"/>
      <c r="M28" s="73">
        <f t="shared" si="1"/>
        <v>8</v>
      </c>
      <c r="N28" s="67"/>
      <c r="O28" s="24">
        <v>21</v>
      </c>
      <c r="P28" s="58" t="s">
        <v>99</v>
      </c>
      <c r="Q28" s="55" t="s">
        <v>100</v>
      </c>
      <c r="R28" s="56" t="s">
        <v>101</v>
      </c>
      <c r="S28" s="57" t="s">
        <v>132</v>
      </c>
      <c r="T28" s="67">
        <v>7</v>
      </c>
      <c r="U28" s="67">
        <v>6</v>
      </c>
      <c r="V28" s="67">
        <v>7</v>
      </c>
      <c r="W28" s="67"/>
      <c r="X28" s="67"/>
      <c r="Y28" s="95">
        <v>8</v>
      </c>
      <c r="Z28" s="67"/>
      <c r="AA28" s="73">
        <f t="shared" si="2"/>
        <v>8</v>
      </c>
      <c r="AB28" s="67"/>
      <c r="AC28" s="24">
        <v>21</v>
      </c>
      <c r="AD28" s="58" t="s">
        <v>99</v>
      </c>
      <c r="AE28" s="55" t="s">
        <v>100</v>
      </c>
      <c r="AF28" s="56" t="s">
        <v>101</v>
      </c>
      <c r="AG28" s="57" t="s">
        <v>132</v>
      </c>
      <c r="AH28" s="67">
        <v>7</v>
      </c>
      <c r="AI28" s="67">
        <v>6</v>
      </c>
      <c r="AJ28" s="67">
        <v>7</v>
      </c>
      <c r="AK28" s="67"/>
      <c r="AL28" s="67"/>
      <c r="AM28" s="68">
        <v>7</v>
      </c>
      <c r="AN28" s="67"/>
      <c r="AO28" s="73">
        <f t="shared" si="0"/>
        <v>7</v>
      </c>
      <c r="AP28" s="67"/>
      <c r="AQ28" s="24">
        <v>21</v>
      </c>
      <c r="AR28" s="58" t="s">
        <v>99</v>
      </c>
      <c r="AS28" s="55" t="s">
        <v>100</v>
      </c>
      <c r="AT28" s="56" t="s">
        <v>101</v>
      </c>
      <c r="AU28" s="57" t="s">
        <v>132</v>
      </c>
      <c r="AV28" s="67">
        <v>8</v>
      </c>
      <c r="AW28" s="67">
        <v>8</v>
      </c>
      <c r="AX28" s="67"/>
      <c r="AY28" s="67"/>
      <c r="AZ28" s="67"/>
      <c r="BA28" s="68">
        <v>7</v>
      </c>
      <c r="BB28" s="67"/>
      <c r="BC28" s="73">
        <f t="shared" si="3"/>
        <v>7</v>
      </c>
      <c r="BD28" s="67"/>
      <c r="BE28" s="24">
        <v>21</v>
      </c>
      <c r="BF28" s="58" t="s">
        <v>99</v>
      </c>
      <c r="BG28" s="55" t="s">
        <v>100</v>
      </c>
      <c r="BH28" s="56" t="s">
        <v>101</v>
      </c>
      <c r="BI28" s="57" t="s">
        <v>132</v>
      </c>
      <c r="BJ28" s="67">
        <v>6</v>
      </c>
      <c r="BK28" s="67"/>
      <c r="BL28" s="67"/>
      <c r="BM28" s="67"/>
      <c r="BN28" s="67"/>
      <c r="BO28" s="68">
        <v>8</v>
      </c>
      <c r="BP28" s="67"/>
      <c r="BQ28" s="73">
        <f t="shared" si="4"/>
        <v>7</v>
      </c>
      <c r="BR28" s="67"/>
      <c r="BS28" s="24">
        <v>21</v>
      </c>
      <c r="BT28" s="58" t="s">
        <v>99</v>
      </c>
      <c r="BU28" s="55" t="s">
        <v>100</v>
      </c>
      <c r="BV28" s="56" t="s">
        <v>101</v>
      </c>
      <c r="BW28" s="57" t="s">
        <v>132</v>
      </c>
      <c r="BX28" s="67">
        <v>6</v>
      </c>
      <c r="BY28" s="67">
        <v>7</v>
      </c>
      <c r="BZ28" s="67">
        <v>7</v>
      </c>
      <c r="CA28" s="67"/>
      <c r="CB28" s="67"/>
      <c r="CC28" s="68">
        <v>5</v>
      </c>
      <c r="CD28" s="67"/>
      <c r="CE28" s="73">
        <f t="shared" si="5"/>
        <v>6</v>
      </c>
      <c r="CF28" s="67"/>
      <c r="CG28" s="24">
        <v>21</v>
      </c>
      <c r="CH28" s="58" t="s">
        <v>99</v>
      </c>
      <c r="CI28" s="55" t="s">
        <v>100</v>
      </c>
      <c r="CJ28" s="56" t="s">
        <v>101</v>
      </c>
      <c r="CK28" s="57" t="s">
        <v>132</v>
      </c>
      <c r="CL28" s="67">
        <v>6</v>
      </c>
      <c r="CM28" s="67">
        <v>5</v>
      </c>
      <c r="CN28" s="67">
        <v>7</v>
      </c>
      <c r="CO28" s="67"/>
      <c r="CP28" s="67"/>
      <c r="CQ28" s="68">
        <v>5</v>
      </c>
      <c r="CR28" s="67"/>
      <c r="CS28" s="73">
        <f t="shared" si="6"/>
        <v>5</v>
      </c>
      <c r="CT28" s="67"/>
    </row>
    <row r="29" spans="1:98" ht="15">
      <c r="A29" s="24">
        <v>22</v>
      </c>
      <c r="B29" s="58" t="s">
        <v>102</v>
      </c>
      <c r="C29" s="55" t="s">
        <v>103</v>
      </c>
      <c r="D29" s="56" t="s">
        <v>104</v>
      </c>
      <c r="E29" s="57" t="s">
        <v>133</v>
      </c>
      <c r="F29" s="90">
        <v>6</v>
      </c>
      <c r="G29" s="90">
        <v>6</v>
      </c>
      <c r="H29" s="90">
        <v>7</v>
      </c>
      <c r="I29" s="66">
        <v>7</v>
      </c>
      <c r="J29" s="66"/>
      <c r="K29" s="71">
        <v>6</v>
      </c>
      <c r="L29" s="66"/>
      <c r="M29" s="73">
        <f t="shared" si="1"/>
        <v>6</v>
      </c>
      <c r="N29" s="66"/>
      <c r="O29" s="24">
        <v>22</v>
      </c>
      <c r="P29" s="58" t="s">
        <v>102</v>
      </c>
      <c r="Q29" s="55" t="s">
        <v>103</v>
      </c>
      <c r="R29" s="56" t="s">
        <v>104</v>
      </c>
      <c r="S29" s="57" t="s">
        <v>133</v>
      </c>
      <c r="T29" s="90">
        <v>6</v>
      </c>
      <c r="U29" s="90">
        <v>7</v>
      </c>
      <c r="V29" s="90">
        <v>6</v>
      </c>
      <c r="W29" s="66"/>
      <c r="X29" s="66"/>
      <c r="Y29" s="96">
        <v>4</v>
      </c>
      <c r="Z29" s="66"/>
      <c r="AA29" s="73">
        <f t="shared" si="2"/>
        <v>5</v>
      </c>
      <c r="AB29" s="66"/>
      <c r="AC29" s="24">
        <v>22</v>
      </c>
      <c r="AD29" s="58" t="s">
        <v>102</v>
      </c>
      <c r="AE29" s="55" t="s">
        <v>103</v>
      </c>
      <c r="AF29" s="56" t="s">
        <v>104</v>
      </c>
      <c r="AG29" s="57" t="s">
        <v>133</v>
      </c>
      <c r="AH29" s="90">
        <v>8</v>
      </c>
      <c r="AI29" s="90">
        <v>8</v>
      </c>
      <c r="AJ29" s="90">
        <v>8</v>
      </c>
      <c r="AK29" s="66" t="s">
        <v>225</v>
      </c>
      <c r="AL29" s="66"/>
      <c r="AM29" s="71">
        <v>6</v>
      </c>
      <c r="AN29" s="66"/>
      <c r="AO29" s="73">
        <f t="shared" si="0"/>
        <v>7</v>
      </c>
      <c r="AP29" s="66"/>
      <c r="AQ29" s="24">
        <v>22</v>
      </c>
      <c r="AR29" s="58" t="s">
        <v>102</v>
      </c>
      <c r="AS29" s="55" t="s">
        <v>103</v>
      </c>
      <c r="AT29" s="56" t="s">
        <v>104</v>
      </c>
      <c r="AU29" s="57" t="s">
        <v>133</v>
      </c>
      <c r="AV29" s="90">
        <v>6</v>
      </c>
      <c r="AW29" s="90">
        <v>6</v>
      </c>
      <c r="AX29" s="90"/>
      <c r="AY29" s="66"/>
      <c r="AZ29" s="66"/>
      <c r="BA29" s="71">
        <v>6</v>
      </c>
      <c r="BB29" s="66"/>
      <c r="BC29" s="73">
        <f t="shared" si="3"/>
        <v>6</v>
      </c>
      <c r="BD29" s="66"/>
      <c r="BE29" s="24">
        <v>22</v>
      </c>
      <c r="BF29" s="58" t="s">
        <v>102</v>
      </c>
      <c r="BG29" s="55" t="s">
        <v>103</v>
      </c>
      <c r="BH29" s="56" t="s">
        <v>104</v>
      </c>
      <c r="BI29" s="57" t="s">
        <v>133</v>
      </c>
      <c r="BJ29" s="90">
        <v>6</v>
      </c>
      <c r="BK29" s="90"/>
      <c r="BL29" s="90"/>
      <c r="BM29" s="66"/>
      <c r="BN29" s="66"/>
      <c r="BO29" s="71">
        <v>6</v>
      </c>
      <c r="BP29" s="66"/>
      <c r="BQ29" s="73">
        <f t="shared" si="4"/>
        <v>6</v>
      </c>
      <c r="BR29" s="66"/>
      <c r="BS29" s="24">
        <v>22</v>
      </c>
      <c r="BT29" s="58" t="s">
        <v>102</v>
      </c>
      <c r="BU29" s="55" t="s">
        <v>103</v>
      </c>
      <c r="BV29" s="56" t="s">
        <v>104</v>
      </c>
      <c r="BW29" s="57" t="s">
        <v>133</v>
      </c>
      <c r="BX29" s="90">
        <v>5</v>
      </c>
      <c r="BY29" s="90">
        <v>4</v>
      </c>
      <c r="BZ29" s="90">
        <v>4</v>
      </c>
      <c r="CA29" s="66"/>
      <c r="CB29" s="66"/>
      <c r="CC29" s="71">
        <v>5</v>
      </c>
      <c r="CD29" s="66"/>
      <c r="CE29" s="73">
        <f t="shared" si="5"/>
        <v>5</v>
      </c>
      <c r="CF29" s="66"/>
      <c r="CG29" s="24">
        <v>22</v>
      </c>
      <c r="CH29" s="58" t="s">
        <v>102</v>
      </c>
      <c r="CI29" s="55" t="s">
        <v>103</v>
      </c>
      <c r="CJ29" s="56" t="s">
        <v>104</v>
      </c>
      <c r="CK29" s="57" t="s">
        <v>133</v>
      </c>
      <c r="CL29" s="90">
        <v>7</v>
      </c>
      <c r="CM29" s="90">
        <v>7</v>
      </c>
      <c r="CN29" s="90">
        <v>5</v>
      </c>
      <c r="CO29" s="66"/>
      <c r="CP29" s="66"/>
      <c r="CQ29" s="71">
        <v>5</v>
      </c>
      <c r="CR29" s="66"/>
      <c r="CS29" s="73">
        <f t="shared" si="6"/>
        <v>5</v>
      </c>
      <c r="CT29" s="66"/>
    </row>
    <row r="30" spans="1:98" ht="15">
      <c r="A30" s="24">
        <v>23</v>
      </c>
      <c r="B30" s="58" t="s">
        <v>105</v>
      </c>
      <c r="C30" s="55" t="s">
        <v>106</v>
      </c>
      <c r="D30" s="56" t="s">
        <v>107</v>
      </c>
      <c r="E30" s="57" t="s">
        <v>134</v>
      </c>
      <c r="F30" s="90">
        <v>8</v>
      </c>
      <c r="G30" s="90">
        <v>8</v>
      </c>
      <c r="H30" s="90">
        <v>7</v>
      </c>
      <c r="I30" s="66">
        <v>8</v>
      </c>
      <c r="J30" s="66"/>
      <c r="K30" s="71">
        <v>6</v>
      </c>
      <c r="L30" s="66"/>
      <c r="M30" s="73">
        <f t="shared" si="1"/>
        <v>7</v>
      </c>
      <c r="N30" s="66"/>
      <c r="O30" s="24">
        <v>23</v>
      </c>
      <c r="P30" s="58" t="s">
        <v>105</v>
      </c>
      <c r="Q30" s="55" t="s">
        <v>106</v>
      </c>
      <c r="R30" s="56" t="s">
        <v>107</v>
      </c>
      <c r="S30" s="57" t="s">
        <v>134</v>
      </c>
      <c r="T30" s="90">
        <v>7</v>
      </c>
      <c r="U30" s="90">
        <v>8</v>
      </c>
      <c r="V30" s="90">
        <v>7</v>
      </c>
      <c r="W30" s="66"/>
      <c r="X30" s="66"/>
      <c r="Y30" s="96">
        <v>7</v>
      </c>
      <c r="Z30" s="66"/>
      <c r="AA30" s="73">
        <f t="shared" si="2"/>
        <v>7</v>
      </c>
      <c r="AB30" s="66"/>
      <c r="AC30" s="24">
        <v>23</v>
      </c>
      <c r="AD30" s="58" t="s">
        <v>105</v>
      </c>
      <c r="AE30" s="55" t="s">
        <v>106</v>
      </c>
      <c r="AF30" s="56" t="s">
        <v>107</v>
      </c>
      <c r="AG30" s="57" t="s">
        <v>134</v>
      </c>
      <c r="AH30" s="90">
        <v>7</v>
      </c>
      <c r="AI30" s="90">
        <v>7</v>
      </c>
      <c r="AJ30" s="90">
        <v>7</v>
      </c>
      <c r="AK30" s="66"/>
      <c r="AL30" s="66"/>
      <c r="AM30" s="71">
        <v>8</v>
      </c>
      <c r="AN30" s="66"/>
      <c r="AO30" s="73">
        <f t="shared" si="0"/>
        <v>8</v>
      </c>
      <c r="AP30" s="66"/>
      <c r="AQ30" s="24">
        <v>23</v>
      </c>
      <c r="AR30" s="58" t="s">
        <v>105</v>
      </c>
      <c r="AS30" s="55" t="s">
        <v>106</v>
      </c>
      <c r="AT30" s="56" t="s">
        <v>107</v>
      </c>
      <c r="AU30" s="57" t="s">
        <v>134</v>
      </c>
      <c r="AV30" s="90">
        <v>7</v>
      </c>
      <c r="AW30" s="90">
        <v>7</v>
      </c>
      <c r="AX30" s="90"/>
      <c r="AY30" s="66"/>
      <c r="AZ30" s="66"/>
      <c r="BA30" s="71">
        <v>7</v>
      </c>
      <c r="BB30" s="66"/>
      <c r="BC30" s="73">
        <f t="shared" si="3"/>
        <v>7</v>
      </c>
      <c r="BD30" s="66"/>
      <c r="BE30" s="24">
        <v>23</v>
      </c>
      <c r="BF30" s="58" t="s">
        <v>105</v>
      </c>
      <c r="BG30" s="55" t="s">
        <v>106</v>
      </c>
      <c r="BH30" s="56" t="s">
        <v>107</v>
      </c>
      <c r="BI30" s="57" t="s">
        <v>134</v>
      </c>
      <c r="BJ30" s="90">
        <v>6</v>
      </c>
      <c r="BK30" s="90"/>
      <c r="BL30" s="90"/>
      <c r="BM30" s="66"/>
      <c r="BN30" s="66"/>
      <c r="BO30" s="71">
        <v>8</v>
      </c>
      <c r="BP30" s="66"/>
      <c r="BQ30" s="73">
        <f t="shared" si="4"/>
        <v>7</v>
      </c>
      <c r="BR30" s="66"/>
      <c r="BS30" s="24">
        <v>23</v>
      </c>
      <c r="BT30" s="58" t="s">
        <v>105</v>
      </c>
      <c r="BU30" s="55" t="s">
        <v>106</v>
      </c>
      <c r="BV30" s="56" t="s">
        <v>107</v>
      </c>
      <c r="BW30" s="57" t="s">
        <v>134</v>
      </c>
      <c r="BX30" s="90">
        <v>7</v>
      </c>
      <c r="BY30" s="90">
        <v>6</v>
      </c>
      <c r="BZ30" s="90">
        <v>7</v>
      </c>
      <c r="CA30" s="66"/>
      <c r="CB30" s="66"/>
      <c r="CC30" s="71">
        <v>7</v>
      </c>
      <c r="CD30" s="66"/>
      <c r="CE30" s="73">
        <f t="shared" si="5"/>
        <v>7</v>
      </c>
      <c r="CF30" s="66"/>
      <c r="CG30" s="24">
        <v>23</v>
      </c>
      <c r="CH30" s="58" t="s">
        <v>105</v>
      </c>
      <c r="CI30" s="55" t="s">
        <v>106</v>
      </c>
      <c r="CJ30" s="56" t="s">
        <v>107</v>
      </c>
      <c r="CK30" s="57" t="s">
        <v>134</v>
      </c>
      <c r="CL30" s="90">
        <v>6</v>
      </c>
      <c r="CM30" s="90">
        <v>7</v>
      </c>
      <c r="CN30" s="90">
        <v>6</v>
      </c>
      <c r="CO30" s="66"/>
      <c r="CP30" s="66"/>
      <c r="CQ30" s="71">
        <v>6</v>
      </c>
      <c r="CR30" s="66"/>
      <c r="CS30" s="73">
        <f t="shared" si="6"/>
        <v>6</v>
      </c>
      <c r="CT30" s="66"/>
    </row>
  </sheetData>
  <mergeCells count="105">
    <mergeCell ref="CK5:CK7"/>
    <mergeCell ref="CL5:CP5"/>
    <mergeCell ref="CQ5:CR5"/>
    <mergeCell ref="CS5:CT5"/>
    <mergeCell ref="CL6:CP6"/>
    <mergeCell ref="CQ6:CR6"/>
    <mergeCell ref="CS6:CT6"/>
    <mergeCell ref="CG5:CG7"/>
    <mergeCell ref="CH5:CH7"/>
    <mergeCell ref="CI5:CI7"/>
    <mergeCell ref="CJ5:CJ7"/>
    <mergeCell ref="CL1:CS1"/>
    <mergeCell ref="CL2:CS2"/>
    <mergeCell ref="CH4:CK4"/>
    <mergeCell ref="CL4:CT4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Y6:Z6"/>
    <mergeCell ref="AA6:AB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X1:CE1"/>
    <mergeCell ref="BX2:CE2"/>
    <mergeCell ref="BT4:BW4"/>
    <mergeCell ref="BX4:CF4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C6:CD6"/>
    <mergeCell ref="CE6:C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30"/>
  <sheetViews>
    <sheetView workbookViewId="0" topLeftCell="BE1">
      <selection activeCell="BW24" sqref="BW24"/>
    </sheetView>
  </sheetViews>
  <sheetFormatPr defaultColWidth="9.140625" defaultRowHeight="12.75"/>
  <cols>
    <col min="1" max="1" width="5.421875" style="0" customWidth="1"/>
    <col min="3" max="3" width="16.00390625" style="0" customWidth="1"/>
    <col min="6" max="14" width="6.7109375" style="0" customWidth="1"/>
    <col min="15" max="15" width="6.140625" style="0" customWidth="1"/>
    <col min="17" max="17" width="15.00390625" style="0" customWidth="1"/>
    <col min="20" max="28" width="5.421875" style="0" customWidth="1"/>
    <col min="29" max="29" width="4.421875" style="0" customWidth="1"/>
    <col min="31" max="31" width="15.28125" style="0" customWidth="1"/>
    <col min="34" max="42" width="5.8515625" style="0" customWidth="1"/>
    <col min="43" max="43" width="6.00390625" style="0" customWidth="1"/>
    <col min="45" max="45" width="12.421875" style="0" customWidth="1"/>
    <col min="48" max="56" width="5.57421875" style="0" customWidth="1"/>
    <col min="57" max="57" width="5.421875" style="0" customWidth="1"/>
    <col min="59" max="59" width="15.7109375" style="0" customWidth="1"/>
    <col min="62" max="70" width="5.421875" style="0" customWidth="1"/>
    <col min="71" max="71" width="4.57421875" style="0" customWidth="1"/>
    <col min="73" max="73" width="14.57421875" style="0" customWidth="1"/>
    <col min="76" max="83" width="4.7109375" style="0" customWidth="1"/>
    <col min="84" max="84" width="5.421875" style="0" customWidth="1"/>
  </cols>
  <sheetData>
    <row r="1" spans="2:84" ht="14.25">
      <c r="B1" s="59" t="s">
        <v>141</v>
      </c>
      <c r="C1" s="59"/>
      <c r="D1" s="59"/>
      <c r="E1" s="59"/>
      <c r="F1" s="168" t="s">
        <v>142</v>
      </c>
      <c r="G1" s="168"/>
      <c r="H1" s="168"/>
      <c r="I1" s="168"/>
      <c r="J1" s="168"/>
      <c r="K1" s="168"/>
      <c r="L1" s="168"/>
      <c r="M1" s="168"/>
      <c r="N1" s="59"/>
      <c r="P1" s="59" t="s">
        <v>141</v>
      </c>
      <c r="Q1" s="59"/>
      <c r="R1" s="59"/>
      <c r="S1" s="59"/>
      <c r="T1" s="168" t="s">
        <v>142</v>
      </c>
      <c r="U1" s="168"/>
      <c r="V1" s="168"/>
      <c r="W1" s="168"/>
      <c r="X1" s="168"/>
      <c r="Y1" s="168"/>
      <c r="Z1" s="168"/>
      <c r="AA1" s="168"/>
      <c r="AB1" s="59"/>
      <c r="AD1" s="59" t="s">
        <v>141</v>
      </c>
      <c r="AE1" s="59"/>
      <c r="AF1" s="59"/>
      <c r="AG1" s="59"/>
      <c r="AH1" s="168" t="s">
        <v>142</v>
      </c>
      <c r="AI1" s="168"/>
      <c r="AJ1" s="168"/>
      <c r="AK1" s="168"/>
      <c r="AL1" s="168"/>
      <c r="AM1" s="168"/>
      <c r="AN1" s="168"/>
      <c r="AO1" s="168"/>
      <c r="AP1" s="59"/>
      <c r="AR1" s="59" t="s">
        <v>141</v>
      </c>
      <c r="AS1" s="59"/>
      <c r="AT1" s="59"/>
      <c r="AU1" s="59"/>
      <c r="AV1" s="168" t="s">
        <v>142</v>
      </c>
      <c r="AW1" s="168"/>
      <c r="AX1" s="168"/>
      <c r="AY1" s="168"/>
      <c r="AZ1" s="168"/>
      <c r="BA1" s="168"/>
      <c r="BB1" s="168"/>
      <c r="BC1" s="168"/>
      <c r="BD1" s="59"/>
      <c r="BF1" s="59" t="s">
        <v>141</v>
      </c>
      <c r="BG1" s="59"/>
      <c r="BH1" s="59"/>
      <c r="BI1" s="59"/>
      <c r="BJ1" s="168" t="s">
        <v>142</v>
      </c>
      <c r="BK1" s="168"/>
      <c r="BL1" s="168"/>
      <c r="BM1" s="168"/>
      <c r="BN1" s="168"/>
      <c r="BO1" s="168"/>
      <c r="BP1" s="168"/>
      <c r="BQ1" s="168"/>
      <c r="BR1" s="59"/>
      <c r="BT1" s="59" t="s">
        <v>141</v>
      </c>
      <c r="BU1" s="59"/>
      <c r="BV1" s="59"/>
      <c r="BW1" s="59"/>
      <c r="BX1" s="168" t="s">
        <v>142</v>
      </c>
      <c r="BY1" s="168"/>
      <c r="BZ1" s="168"/>
      <c r="CA1" s="168"/>
      <c r="CB1" s="168"/>
      <c r="CC1" s="168"/>
      <c r="CD1" s="168"/>
      <c r="CE1" s="168"/>
      <c r="CF1" s="59"/>
    </row>
    <row r="2" spans="2:84" ht="14.25">
      <c r="B2" s="59" t="s">
        <v>143</v>
      </c>
      <c r="C2" s="59"/>
      <c r="D2" s="59"/>
      <c r="E2" s="59"/>
      <c r="F2" s="168" t="s">
        <v>227</v>
      </c>
      <c r="G2" s="168"/>
      <c r="H2" s="168"/>
      <c r="I2" s="168"/>
      <c r="J2" s="168"/>
      <c r="K2" s="168"/>
      <c r="L2" s="168"/>
      <c r="M2" s="168"/>
      <c r="N2" s="59"/>
      <c r="P2" s="59" t="s">
        <v>143</v>
      </c>
      <c r="Q2" s="59"/>
      <c r="R2" s="59"/>
      <c r="S2" s="59"/>
      <c r="T2" s="168" t="s">
        <v>227</v>
      </c>
      <c r="U2" s="168"/>
      <c r="V2" s="168"/>
      <c r="W2" s="168"/>
      <c r="X2" s="168"/>
      <c r="Y2" s="168"/>
      <c r="Z2" s="168"/>
      <c r="AA2" s="168"/>
      <c r="AB2" s="59"/>
      <c r="AD2" s="59" t="s">
        <v>143</v>
      </c>
      <c r="AE2" s="59"/>
      <c r="AF2" s="59"/>
      <c r="AG2" s="59"/>
      <c r="AH2" s="168" t="s">
        <v>227</v>
      </c>
      <c r="AI2" s="168"/>
      <c r="AJ2" s="168"/>
      <c r="AK2" s="168"/>
      <c r="AL2" s="168"/>
      <c r="AM2" s="168"/>
      <c r="AN2" s="168"/>
      <c r="AO2" s="168"/>
      <c r="AP2" s="59"/>
      <c r="AR2" s="59" t="s">
        <v>143</v>
      </c>
      <c r="AS2" s="59"/>
      <c r="AT2" s="59"/>
      <c r="AU2" s="59"/>
      <c r="AV2" s="168" t="s">
        <v>227</v>
      </c>
      <c r="AW2" s="168"/>
      <c r="AX2" s="168"/>
      <c r="AY2" s="168"/>
      <c r="AZ2" s="168"/>
      <c r="BA2" s="168"/>
      <c r="BB2" s="168"/>
      <c r="BC2" s="168"/>
      <c r="BD2" s="59"/>
      <c r="BF2" s="59" t="s">
        <v>143</v>
      </c>
      <c r="BG2" s="59"/>
      <c r="BH2" s="59"/>
      <c r="BI2" s="59"/>
      <c r="BJ2" s="168" t="s">
        <v>227</v>
      </c>
      <c r="BK2" s="168"/>
      <c r="BL2" s="168"/>
      <c r="BM2" s="168"/>
      <c r="BN2" s="168"/>
      <c r="BO2" s="168"/>
      <c r="BP2" s="168"/>
      <c r="BQ2" s="168"/>
      <c r="BR2" s="59"/>
      <c r="BT2" s="59" t="s">
        <v>143</v>
      </c>
      <c r="BU2" s="59"/>
      <c r="BV2" s="59"/>
      <c r="BW2" s="59"/>
      <c r="BX2" s="168" t="s">
        <v>227</v>
      </c>
      <c r="BY2" s="168"/>
      <c r="BZ2" s="168"/>
      <c r="CA2" s="168"/>
      <c r="CB2" s="168"/>
      <c r="CC2" s="168"/>
      <c r="CD2" s="168"/>
      <c r="CE2" s="168"/>
      <c r="CF2" s="59"/>
    </row>
    <row r="3" spans="2:84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61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61"/>
      <c r="CD3" s="60"/>
      <c r="CE3" s="60"/>
      <c r="CF3" s="60"/>
    </row>
    <row r="4" spans="2:84" ht="12.75">
      <c r="B4" s="169" t="s">
        <v>153</v>
      </c>
      <c r="C4" s="170"/>
      <c r="D4" s="170"/>
      <c r="E4" s="170"/>
      <c r="F4" s="171" t="s">
        <v>226</v>
      </c>
      <c r="G4" s="171"/>
      <c r="H4" s="171"/>
      <c r="I4" s="171"/>
      <c r="J4" s="171"/>
      <c r="K4" s="171"/>
      <c r="L4" s="171"/>
      <c r="M4" s="171"/>
      <c r="N4" s="171"/>
      <c r="P4" s="169" t="s">
        <v>153</v>
      </c>
      <c r="Q4" s="170"/>
      <c r="R4" s="170"/>
      <c r="S4" s="170"/>
      <c r="T4" s="171" t="s">
        <v>228</v>
      </c>
      <c r="U4" s="171"/>
      <c r="V4" s="171"/>
      <c r="W4" s="171"/>
      <c r="X4" s="171"/>
      <c r="Y4" s="171"/>
      <c r="Z4" s="171"/>
      <c r="AA4" s="171"/>
      <c r="AB4" s="171"/>
      <c r="AD4" s="169" t="s">
        <v>153</v>
      </c>
      <c r="AE4" s="170"/>
      <c r="AF4" s="170"/>
      <c r="AG4" s="170"/>
      <c r="AH4" s="171" t="s">
        <v>229</v>
      </c>
      <c r="AI4" s="171"/>
      <c r="AJ4" s="171"/>
      <c r="AK4" s="171"/>
      <c r="AL4" s="171"/>
      <c r="AM4" s="171"/>
      <c r="AN4" s="171"/>
      <c r="AO4" s="171"/>
      <c r="AP4" s="171"/>
      <c r="AR4" s="169" t="s">
        <v>153</v>
      </c>
      <c r="AS4" s="170"/>
      <c r="AT4" s="170"/>
      <c r="AU4" s="170"/>
      <c r="AV4" s="171" t="s">
        <v>230</v>
      </c>
      <c r="AW4" s="171"/>
      <c r="AX4" s="171"/>
      <c r="AY4" s="171"/>
      <c r="AZ4" s="171"/>
      <c r="BA4" s="171"/>
      <c r="BB4" s="171"/>
      <c r="BC4" s="171"/>
      <c r="BD4" s="171"/>
      <c r="BF4" s="169" t="s">
        <v>153</v>
      </c>
      <c r="BG4" s="170"/>
      <c r="BH4" s="170"/>
      <c r="BI4" s="170"/>
      <c r="BJ4" s="171" t="s">
        <v>231</v>
      </c>
      <c r="BK4" s="171"/>
      <c r="BL4" s="171"/>
      <c r="BM4" s="171"/>
      <c r="BN4" s="171"/>
      <c r="BO4" s="171"/>
      <c r="BP4" s="171"/>
      <c r="BQ4" s="171"/>
      <c r="BR4" s="171"/>
      <c r="BT4" s="169" t="s">
        <v>153</v>
      </c>
      <c r="BU4" s="170"/>
      <c r="BV4" s="170"/>
      <c r="BW4" s="170"/>
      <c r="BX4" s="171" t="s">
        <v>232</v>
      </c>
      <c r="BY4" s="171"/>
      <c r="BZ4" s="171"/>
      <c r="CA4" s="171"/>
      <c r="CB4" s="171"/>
      <c r="CC4" s="171"/>
      <c r="CD4" s="171"/>
      <c r="CE4" s="171"/>
      <c r="CF4" s="171"/>
    </row>
    <row r="5" spans="1:84" ht="12.75">
      <c r="A5" s="172" t="s">
        <v>0</v>
      </c>
      <c r="B5" s="175" t="s">
        <v>1</v>
      </c>
      <c r="C5" s="175" t="s">
        <v>144</v>
      </c>
      <c r="D5" s="175" t="s">
        <v>145</v>
      </c>
      <c r="E5" s="175" t="s">
        <v>146</v>
      </c>
      <c r="F5" s="178"/>
      <c r="G5" s="179"/>
      <c r="H5" s="179"/>
      <c r="I5" s="179"/>
      <c r="J5" s="179"/>
      <c r="K5" s="178"/>
      <c r="L5" s="180"/>
      <c r="M5" s="178"/>
      <c r="N5" s="180"/>
      <c r="O5" s="172" t="s">
        <v>0</v>
      </c>
      <c r="P5" s="175" t="s">
        <v>1</v>
      </c>
      <c r="Q5" s="175" t="s">
        <v>144</v>
      </c>
      <c r="R5" s="175" t="s">
        <v>145</v>
      </c>
      <c r="S5" s="175" t="s">
        <v>146</v>
      </c>
      <c r="T5" s="178"/>
      <c r="U5" s="179"/>
      <c r="V5" s="179"/>
      <c r="W5" s="179"/>
      <c r="X5" s="179"/>
      <c r="Y5" s="178"/>
      <c r="Z5" s="180"/>
      <c r="AA5" s="178"/>
      <c r="AB5" s="180"/>
      <c r="AC5" s="172" t="s">
        <v>0</v>
      </c>
      <c r="AD5" s="175" t="s">
        <v>1</v>
      </c>
      <c r="AE5" s="175" t="s">
        <v>144</v>
      </c>
      <c r="AF5" s="175" t="s">
        <v>145</v>
      </c>
      <c r="AG5" s="175" t="s">
        <v>146</v>
      </c>
      <c r="AH5" s="178"/>
      <c r="AI5" s="179"/>
      <c r="AJ5" s="179"/>
      <c r="AK5" s="179"/>
      <c r="AL5" s="179"/>
      <c r="AM5" s="178"/>
      <c r="AN5" s="180"/>
      <c r="AO5" s="178"/>
      <c r="AP5" s="180"/>
      <c r="AQ5" s="172" t="s">
        <v>0</v>
      </c>
      <c r="AR5" s="175" t="s">
        <v>1</v>
      </c>
      <c r="AS5" s="175" t="s">
        <v>144</v>
      </c>
      <c r="AT5" s="175" t="s">
        <v>145</v>
      </c>
      <c r="AU5" s="175" t="s">
        <v>146</v>
      </c>
      <c r="AV5" s="178"/>
      <c r="AW5" s="179"/>
      <c r="AX5" s="179"/>
      <c r="AY5" s="179"/>
      <c r="AZ5" s="179"/>
      <c r="BA5" s="178"/>
      <c r="BB5" s="180"/>
      <c r="BC5" s="178"/>
      <c r="BD5" s="180"/>
      <c r="BE5" s="172" t="s">
        <v>0</v>
      </c>
      <c r="BF5" s="175" t="s">
        <v>1</v>
      </c>
      <c r="BG5" s="175" t="s">
        <v>144</v>
      </c>
      <c r="BH5" s="175" t="s">
        <v>145</v>
      </c>
      <c r="BI5" s="175" t="s">
        <v>146</v>
      </c>
      <c r="BJ5" s="178"/>
      <c r="BK5" s="179"/>
      <c r="BL5" s="179"/>
      <c r="BM5" s="179"/>
      <c r="BN5" s="179"/>
      <c r="BO5" s="178"/>
      <c r="BP5" s="180"/>
      <c r="BQ5" s="178"/>
      <c r="BR5" s="180"/>
      <c r="BS5" s="172" t="s">
        <v>0</v>
      </c>
      <c r="BT5" s="175" t="s">
        <v>1</v>
      </c>
      <c r="BU5" s="175" t="s">
        <v>144</v>
      </c>
      <c r="BV5" s="175" t="s">
        <v>145</v>
      </c>
      <c r="BW5" s="175" t="s">
        <v>146</v>
      </c>
      <c r="BX5" s="178"/>
      <c r="BY5" s="179"/>
      <c r="BZ5" s="179"/>
      <c r="CA5" s="179"/>
      <c r="CB5" s="179"/>
      <c r="CC5" s="178"/>
      <c r="CD5" s="180"/>
      <c r="CE5" s="178"/>
      <c r="CF5" s="180"/>
    </row>
    <row r="6" spans="1:84" ht="12.75">
      <c r="A6" s="173"/>
      <c r="B6" s="176"/>
      <c r="C6" s="176"/>
      <c r="D6" s="176"/>
      <c r="E6" s="176"/>
      <c r="F6" s="178" t="s">
        <v>147</v>
      </c>
      <c r="G6" s="179"/>
      <c r="H6" s="179"/>
      <c r="I6" s="179"/>
      <c r="J6" s="179"/>
      <c r="K6" s="178" t="s">
        <v>148</v>
      </c>
      <c r="L6" s="180"/>
      <c r="M6" s="178" t="s">
        <v>149</v>
      </c>
      <c r="N6" s="180"/>
      <c r="O6" s="173"/>
      <c r="P6" s="176"/>
      <c r="Q6" s="176"/>
      <c r="R6" s="176"/>
      <c r="S6" s="176"/>
      <c r="T6" s="178" t="s">
        <v>147</v>
      </c>
      <c r="U6" s="179"/>
      <c r="V6" s="179"/>
      <c r="W6" s="179"/>
      <c r="X6" s="179"/>
      <c r="Y6" s="178" t="s">
        <v>148</v>
      </c>
      <c r="Z6" s="180"/>
      <c r="AA6" s="178" t="s">
        <v>149</v>
      </c>
      <c r="AB6" s="180"/>
      <c r="AC6" s="173"/>
      <c r="AD6" s="176"/>
      <c r="AE6" s="176"/>
      <c r="AF6" s="176"/>
      <c r="AG6" s="176"/>
      <c r="AH6" s="178" t="s">
        <v>147</v>
      </c>
      <c r="AI6" s="179"/>
      <c r="AJ6" s="179"/>
      <c r="AK6" s="179"/>
      <c r="AL6" s="179"/>
      <c r="AM6" s="178" t="s">
        <v>148</v>
      </c>
      <c r="AN6" s="180"/>
      <c r="AO6" s="178" t="s">
        <v>149</v>
      </c>
      <c r="AP6" s="180"/>
      <c r="AQ6" s="173"/>
      <c r="AR6" s="176"/>
      <c r="AS6" s="176"/>
      <c r="AT6" s="176"/>
      <c r="AU6" s="176"/>
      <c r="AV6" s="178" t="s">
        <v>147</v>
      </c>
      <c r="AW6" s="179"/>
      <c r="AX6" s="179"/>
      <c r="AY6" s="179"/>
      <c r="AZ6" s="179"/>
      <c r="BA6" s="178" t="s">
        <v>148</v>
      </c>
      <c r="BB6" s="180"/>
      <c r="BC6" s="178" t="s">
        <v>149</v>
      </c>
      <c r="BD6" s="180"/>
      <c r="BE6" s="173"/>
      <c r="BF6" s="176"/>
      <c r="BG6" s="176"/>
      <c r="BH6" s="176"/>
      <c r="BI6" s="176"/>
      <c r="BJ6" s="178" t="s">
        <v>147</v>
      </c>
      <c r="BK6" s="179"/>
      <c r="BL6" s="179"/>
      <c r="BM6" s="179"/>
      <c r="BN6" s="179"/>
      <c r="BO6" s="178" t="s">
        <v>148</v>
      </c>
      <c r="BP6" s="180"/>
      <c r="BQ6" s="178" t="s">
        <v>149</v>
      </c>
      <c r="BR6" s="180"/>
      <c r="BS6" s="173"/>
      <c r="BT6" s="176"/>
      <c r="BU6" s="176"/>
      <c r="BV6" s="176"/>
      <c r="BW6" s="176"/>
      <c r="BX6" s="178" t="s">
        <v>147</v>
      </c>
      <c r="BY6" s="179"/>
      <c r="BZ6" s="179"/>
      <c r="CA6" s="179"/>
      <c r="CB6" s="179"/>
      <c r="CC6" s="178" t="s">
        <v>148</v>
      </c>
      <c r="CD6" s="180"/>
      <c r="CE6" s="178" t="s">
        <v>149</v>
      </c>
      <c r="CF6" s="180"/>
    </row>
    <row r="7" spans="1:84" ht="14.25">
      <c r="A7" s="174"/>
      <c r="B7" s="177"/>
      <c r="C7" s="177"/>
      <c r="D7" s="177"/>
      <c r="E7" s="177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3" t="s">
        <v>150</v>
      </c>
      <c r="L7" s="62" t="s">
        <v>151</v>
      </c>
      <c r="M7" s="62" t="s">
        <v>150</v>
      </c>
      <c r="N7" s="62" t="s">
        <v>151</v>
      </c>
      <c r="O7" s="174"/>
      <c r="P7" s="177"/>
      <c r="Q7" s="177"/>
      <c r="R7" s="177"/>
      <c r="S7" s="177"/>
      <c r="T7" s="62">
        <v>1</v>
      </c>
      <c r="U7" s="62">
        <v>2</v>
      </c>
      <c r="V7" s="62">
        <v>3</v>
      </c>
      <c r="W7" s="62">
        <v>4</v>
      </c>
      <c r="X7" s="62">
        <v>5</v>
      </c>
      <c r="Y7" s="63" t="s">
        <v>150</v>
      </c>
      <c r="Z7" s="62" t="s">
        <v>151</v>
      </c>
      <c r="AA7" s="62" t="s">
        <v>150</v>
      </c>
      <c r="AB7" s="62" t="s">
        <v>151</v>
      </c>
      <c r="AC7" s="174"/>
      <c r="AD7" s="177"/>
      <c r="AE7" s="177"/>
      <c r="AF7" s="177"/>
      <c r="AG7" s="177"/>
      <c r="AH7" s="62">
        <v>1</v>
      </c>
      <c r="AI7" s="62">
        <v>2</v>
      </c>
      <c r="AJ7" s="62">
        <v>3</v>
      </c>
      <c r="AK7" s="62">
        <v>4</v>
      </c>
      <c r="AL7" s="62">
        <v>5</v>
      </c>
      <c r="AM7" s="63" t="s">
        <v>150</v>
      </c>
      <c r="AN7" s="62" t="s">
        <v>151</v>
      </c>
      <c r="AO7" s="62" t="s">
        <v>150</v>
      </c>
      <c r="AP7" s="62" t="s">
        <v>151</v>
      </c>
      <c r="AQ7" s="174"/>
      <c r="AR7" s="177"/>
      <c r="AS7" s="177"/>
      <c r="AT7" s="177"/>
      <c r="AU7" s="177"/>
      <c r="AV7" s="62">
        <v>1</v>
      </c>
      <c r="AW7" s="62">
        <v>2</v>
      </c>
      <c r="AX7" s="62">
        <v>3</v>
      </c>
      <c r="AY7" s="62">
        <v>4</v>
      </c>
      <c r="AZ7" s="62">
        <v>5</v>
      </c>
      <c r="BA7" s="63" t="s">
        <v>150</v>
      </c>
      <c r="BB7" s="62" t="s">
        <v>151</v>
      </c>
      <c r="BC7" s="62" t="s">
        <v>150</v>
      </c>
      <c r="BD7" s="62" t="s">
        <v>151</v>
      </c>
      <c r="BE7" s="174"/>
      <c r="BF7" s="177"/>
      <c r="BG7" s="177"/>
      <c r="BH7" s="177"/>
      <c r="BI7" s="177"/>
      <c r="BJ7" s="62">
        <v>1</v>
      </c>
      <c r="BK7" s="62">
        <v>2</v>
      </c>
      <c r="BL7" s="62">
        <v>3</v>
      </c>
      <c r="BM7" s="62">
        <v>4</v>
      </c>
      <c r="BN7" s="62">
        <v>5</v>
      </c>
      <c r="BO7" s="63" t="s">
        <v>150</v>
      </c>
      <c r="BP7" s="62" t="s">
        <v>151</v>
      </c>
      <c r="BQ7" s="62" t="s">
        <v>150</v>
      </c>
      <c r="BR7" s="62" t="s">
        <v>151</v>
      </c>
      <c r="BS7" s="174"/>
      <c r="BT7" s="177"/>
      <c r="BU7" s="177"/>
      <c r="BV7" s="177"/>
      <c r="BW7" s="177"/>
      <c r="BX7" s="62">
        <v>1</v>
      </c>
      <c r="BY7" s="62">
        <v>2</v>
      </c>
      <c r="BZ7" s="62">
        <v>3</v>
      </c>
      <c r="CA7" s="62">
        <v>4</v>
      </c>
      <c r="CB7" s="62">
        <v>5</v>
      </c>
      <c r="CC7" s="63" t="s">
        <v>150</v>
      </c>
      <c r="CD7" s="62" t="s">
        <v>151</v>
      </c>
      <c r="CE7" s="62" t="s">
        <v>150</v>
      </c>
      <c r="CF7" s="62" t="s">
        <v>151</v>
      </c>
    </row>
    <row r="8" spans="1:84" ht="15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67">
        <v>7</v>
      </c>
      <c r="G8" s="67">
        <v>7</v>
      </c>
      <c r="H8" s="67">
        <v>7</v>
      </c>
      <c r="I8" s="67"/>
      <c r="J8" s="67"/>
      <c r="K8" s="68">
        <v>6</v>
      </c>
      <c r="L8" s="67"/>
      <c r="M8" s="73">
        <f>ROUND((SUM(F8:J8)/3*0.3+K8*0.7),0)</f>
        <v>6</v>
      </c>
      <c r="N8" s="67"/>
      <c r="O8" s="24">
        <v>1</v>
      </c>
      <c r="P8" s="58" t="s">
        <v>43</v>
      </c>
      <c r="Q8" s="55" t="s">
        <v>44</v>
      </c>
      <c r="R8" s="56" t="s">
        <v>37</v>
      </c>
      <c r="S8" s="57" t="s">
        <v>108</v>
      </c>
      <c r="T8" s="67">
        <v>7</v>
      </c>
      <c r="U8" s="67">
        <v>6</v>
      </c>
      <c r="V8" s="67">
        <v>8</v>
      </c>
      <c r="W8" s="67">
        <v>7</v>
      </c>
      <c r="X8" s="67"/>
      <c r="Y8" s="68">
        <v>8</v>
      </c>
      <c r="Z8" s="67"/>
      <c r="AA8" s="73">
        <f>ROUND((SUM(T8:X8)/3*0.3+Y8*0.7),0)</f>
        <v>8</v>
      </c>
      <c r="AB8" s="67"/>
      <c r="AC8" s="24">
        <v>1</v>
      </c>
      <c r="AD8" s="58" t="s">
        <v>43</v>
      </c>
      <c r="AE8" s="55" t="s">
        <v>44</v>
      </c>
      <c r="AF8" s="56" t="s">
        <v>37</v>
      </c>
      <c r="AG8" s="57" t="s">
        <v>108</v>
      </c>
      <c r="AH8" s="67">
        <v>8</v>
      </c>
      <c r="AI8" s="67"/>
      <c r="AJ8" s="67"/>
      <c r="AK8" s="67"/>
      <c r="AL8" s="67"/>
      <c r="AM8" s="68">
        <v>6</v>
      </c>
      <c r="AN8" s="67"/>
      <c r="AO8" s="73">
        <f>ROUND((SUM(AH8:AL8)/1*0.3+AM8*0.7),0)</f>
        <v>7</v>
      </c>
      <c r="AP8" s="67"/>
      <c r="AQ8" s="24">
        <v>1</v>
      </c>
      <c r="AR8" s="58" t="s">
        <v>43</v>
      </c>
      <c r="AS8" s="55" t="s">
        <v>44</v>
      </c>
      <c r="AT8" s="56" t="s">
        <v>37</v>
      </c>
      <c r="AU8" s="57" t="s">
        <v>108</v>
      </c>
      <c r="AV8" s="67">
        <v>7</v>
      </c>
      <c r="AW8" s="67"/>
      <c r="AX8" s="67"/>
      <c r="AY8" s="67"/>
      <c r="AZ8" s="67"/>
      <c r="BA8" s="68">
        <v>5</v>
      </c>
      <c r="BB8" s="67"/>
      <c r="BC8" s="73">
        <f>ROUND((SUM(AV8:AZ8)/1*0.3+BA8*0.7),0)</f>
        <v>6</v>
      </c>
      <c r="BD8" s="67"/>
      <c r="BE8" s="24">
        <v>1</v>
      </c>
      <c r="BF8" s="58" t="s">
        <v>43</v>
      </c>
      <c r="BG8" s="55" t="s">
        <v>44</v>
      </c>
      <c r="BH8" s="56" t="s">
        <v>37</v>
      </c>
      <c r="BI8" s="57" t="s">
        <v>108</v>
      </c>
      <c r="BJ8" s="67">
        <v>7</v>
      </c>
      <c r="BK8" s="67"/>
      <c r="BL8" s="67"/>
      <c r="BM8" s="67"/>
      <c r="BN8" s="67"/>
      <c r="BO8" s="68">
        <v>5</v>
      </c>
      <c r="BP8" s="67"/>
      <c r="BQ8" s="73">
        <f>ROUND((SUM(BJ8:BN8)/1*0.3+BO8*0.7),0)</f>
        <v>6</v>
      </c>
      <c r="BR8" s="67"/>
      <c r="BS8" s="24">
        <v>1</v>
      </c>
      <c r="BT8" s="58" t="s">
        <v>43</v>
      </c>
      <c r="BU8" s="55" t="s">
        <v>44</v>
      </c>
      <c r="BV8" s="56" t="s">
        <v>37</v>
      </c>
      <c r="BW8" s="57" t="s">
        <v>108</v>
      </c>
      <c r="BX8" s="67">
        <v>8</v>
      </c>
      <c r="BY8" s="67"/>
      <c r="BZ8" s="67"/>
      <c r="CA8" s="67"/>
      <c r="CB8" s="67"/>
      <c r="CC8" s="68">
        <v>6</v>
      </c>
      <c r="CD8" s="67"/>
      <c r="CE8" s="73">
        <f>ROUND((SUM(BX8:CB8)/1*0.3+CC8*0.7),0)</f>
        <v>7</v>
      </c>
      <c r="CF8" s="67"/>
    </row>
    <row r="9" spans="1:84" ht="15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67">
        <v>8</v>
      </c>
      <c r="G9" s="67">
        <v>8</v>
      </c>
      <c r="H9" s="67">
        <v>8</v>
      </c>
      <c r="I9" s="67"/>
      <c r="J9" s="67"/>
      <c r="K9" s="68">
        <v>5</v>
      </c>
      <c r="L9" s="67"/>
      <c r="M9" s="73">
        <f aca="true" t="shared" si="0" ref="M9:M30">ROUND((SUM(F9:J9)/3*0.3+K9*0.7),0)</f>
        <v>6</v>
      </c>
      <c r="N9" s="67"/>
      <c r="O9" s="24">
        <v>2</v>
      </c>
      <c r="P9" s="58" t="s">
        <v>45</v>
      </c>
      <c r="Q9" s="55" t="s">
        <v>46</v>
      </c>
      <c r="R9" s="56" t="s">
        <v>37</v>
      </c>
      <c r="S9" s="57" t="s">
        <v>109</v>
      </c>
      <c r="T9" s="67">
        <v>6</v>
      </c>
      <c r="U9" s="67">
        <v>7</v>
      </c>
      <c r="V9" s="67">
        <v>5</v>
      </c>
      <c r="W9" s="67">
        <v>6</v>
      </c>
      <c r="X9" s="67"/>
      <c r="Y9" s="68">
        <v>7</v>
      </c>
      <c r="Z9" s="67"/>
      <c r="AA9" s="73">
        <f aca="true" t="shared" si="1" ref="AA9:AA30">ROUND((SUM(T9:X9)/3*0.3+Y9*0.7),0)</f>
        <v>7</v>
      </c>
      <c r="AB9" s="67"/>
      <c r="AC9" s="24">
        <v>2</v>
      </c>
      <c r="AD9" s="58" t="s">
        <v>45</v>
      </c>
      <c r="AE9" s="55" t="s">
        <v>46</v>
      </c>
      <c r="AF9" s="56" t="s">
        <v>37</v>
      </c>
      <c r="AG9" s="57" t="s">
        <v>109</v>
      </c>
      <c r="AH9" s="67">
        <v>8</v>
      </c>
      <c r="AI9" s="67"/>
      <c r="AJ9" s="67"/>
      <c r="AK9" s="67"/>
      <c r="AL9" s="67"/>
      <c r="AM9" s="68">
        <v>7</v>
      </c>
      <c r="AN9" s="67"/>
      <c r="AO9" s="73">
        <f aca="true" t="shared" si="2" ref="AO9:AO30">ROUND((SUM(AH9:AL9)/1*0.3+AM9*0.7),0)</f>
        <v>7</v>
      </c>
      <c r="AP9" s="67"/>
      <c r="AQ9" s="24">
        <v>2</v>
      </c>
      <c r="AR9" s="58" t="s">
        <v>45</v>
      </c>
      <c r="AS9" s="55" t="s">
        <v>46</v>
      </c>
      <c r="AT9" s="56" t="s">
        <v>37</v>
      </c>
      <c r="AU9" s="57" t="s">
        <v>109</v>
      </c>
      <c r="AV9" s="67">
        <v>7</v>
      </c>
      <c r="AW9" s="67"/>
      <c r="AX9" s="67"/>
      <c r="AY9" s="67"/>
      <c r="AZ9" s="67"/>
      <c r="BA9" s="68">
        <v>5</v>
      </c>
      <c r="BB9" s="67"/>
      <c r="BC9" s="73">
        <f aca="true" t="shared" si="3" ref="BC9:BC30">ROUND((SUM(AV9:AZ9)/1*0.3+BA9*0.7),0)</f>
        <v>6</v>
      </c>
      <c r="BD9" s="67"/>
      <c r="BE9" s="24">
        <v>2</v>
      </c>
      <c r="BF9" s="58" t="s">
        <v>45</v>
      </c>
      <c r="BG9" s="55" t="s">
        <v>46</v>
      </c>
      <c r="BH9" s="56" t="s">
        <v>37</v>
      </c>
      <c r="BI9" s="57" t="s">
        <v>109</v>
      </c>
      <c r="BJ9" s="67">
        <v>8</v>
      </c>
      <c r="BK9" s="67"/>
      <c r="BL9" s="67"/>
      <c r="BM9" s="67"/>
      <c r="BN9" s="67"/>
      <c r="BO9" s="68">
        <v>7</v>
      </c>
      <c r="BP9" s="67"/>
      <c r="BQ9" s="73">
        <f aca="true" t="shared" si="4" ref="BQ9:BQ30">ROUND((SUM(BJ9:BN9)/1*0.3+BO9*0.7),0)</f>
        <v>7</v>
      </c>
      <c r="BR9" s="67"/>
      <c r="BS9" s="24">
        <v>2</v>
      </c>
      <c r="BT9" s="58" t="s">
        <v>45</v>
      </c>
      <c r="BU9" s="55" t="s">
        <v>46</v>
      </c>
      <c r="BV9" s="56" t="s">
        <v>37</v>
      </c>
      <c r="BW9" s="57" t="s">
        <v>109</v>
      </c>
      <c r="BX9" s="67">
        <v>7</v>
      </c>
      <c r="BY9" s="67"/>
      <c r="BZ9" s="67"/>
      <c r="CA9" s="67"/>
      <c r="CB9" s="67"/>
      <c r="CC9" s="68">
        <v>7</v>
      </c>
      <c r="CD9" s="67"/>
      <c r="CE9" s="73">
        <f aca="true" t="shared" si="5" ref="CE9:CE30">ROUND((SUM(BX9:CB9)/1*0.3+CC9*0.7),0)</f>
        <v>7</v>
      </c>
      <c r="CF9" s="67"/>
    </row>
    <row r="10" spans="1:84" ht="15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67">
        <v>8</v>
      </c>
      <c r="G10" s="67">
        <v>8</v>
      </c>
      <c r="H10" s="67">
        <v>8</v>
      </c>
      <c r="I10" s="67"/>
      <c r="J10" s="67"/>
      <c r="K10" s="68">
        <v>8</v>
      </c>
      <c r="L10" s="67"/>
      <c r="M10" s="73">
        <f t="shared" si="0"/>
        <v>8</v>
      </c>
      <c r="N10" s="67"/>
      <c r="O10" s="24">
        <v>3</v>
      </c>
      <c r="P10" s="58" t="s">
        <v>47</v>
      </c>
      <c r="Q10" s="55" t="s">
        <v>48</v>
      </c>
      <c r="R10" s="56" t="s">
        <v>37</v>
      </c>
      <c r="S10" s="57" t="s">
        <v>110</v>
      </c>
      <c r="T10" s="67">
        <v>7</v>
      </c>
      <c r="U10" s="67">
        <v>6</v>
      </c>
      <c r="V10" s="67">
        <v>6</v>
      </c>
      <c r="W10" s="67">
        <v>5</v>
      </c>
      <c r="X10" s="67"/>
      <c r="Y10" s="68">
        <v>7</v>
      </c>
      <c r="Z10" s="67"/>
      <c r="AA10" s="73">
        <f t="shared" si="1"/>
        <v>7</v>
      </c>
      <c r="AB10" s="67"/>
      <c r="AC10" s="24">
        <v>3</v>
      </c>
      <c r="AD10" s="58" t="s">
        <v>47</v>
      </c>
      <c r="AE10" s="55" t="s">
        <v>48</v>
      </c>
      <c r="AF10" s="56" t="s">
        <v>37</v>
      </c>
      <c r="AG10" s="57" t="s">
        <v>110</v>
      </c>
      <c r="AH10" s="67">
        <v>8</v>
      </c>
      <c r="AI10" s="67"/>
      <c r="AJ10" s="67"/>
      <c r="AK10" s="67"/>
      <c r="AL10" s="67"/>
      <c r="AM10" s="68">
        <v>6</v>
      </c>
      <c r="AN10" s="67"/>
      <c r="AO10" s="73">
        <f t="shared" si="2"/>
        <v>7</v>
      </c>
      <c r="AP10" s="67"/>
      <c r="AQ10" s="24">
        <v>3</v>
      </c>
      <c r="AR10" s="58" t="s">
        <v>47</v>
      </c>
      <c r="AS10" s="55" t="s">
        <v>48</v>
      </c>
      <c r="AT10" s="56" t="s">
        <v>37</v>
      </c>
      <c r="AU10" s="57" t="s">
        <v>110</v>
      </c>
      <c r="AV10" s="67">
        <v>7</v>
      </c>
      <c r="AW10" s="67"/>
      <c r="AX10" s="67"/>
      <c r="AY10" s="67"/>
      <c r="AZ10" s="67"/>
      <c r="BA10" s="68">
        <v>8</v>
      </c>
      <c r="BB10" s="67"/>
      <c r="BC10" s="73">
        <f t="shared" si="3"/>
        <v>8</v>
      </c>
      <c r="BD10" s="67"/>
      <c r="BE10" s="24">
        <v>3</v>
      </c>
      <c r="BF10" s="58" t="s">
        <v>47</v>
      </c>
      <c r="BG10" s="55" t="s">
        <v>48</v>
      </c>
      <c r="BH10" s="56" t="s">
        <v>37</v>
      </c>
      <c r="BI10" s="57" t="s">
        <v>110</v>
      </c>
      <c r="BJ10" s="67">
        <v>7</v>
      </c>
      <c r="BK10" s="67"/>
      <c r="BL10" s="67"/>
      <c r="BM10" s="67"/>
      <c r="BN10" s="67"/>
      <c r="BO10" s="68">
        <v>5</v>
      </c>
      <c r="BP10" s="67"/>
      <c r="BQ10" s="73">
        <f t="shared" si="4"/>
        <v>6</v>
      </c>
      <c r="BR10" s="67"/>
      <c r="BS10" s="24">
        <v>3</v>
      </c>
      <c r="BT10" s="58" t="s">
        <v>47</v>
      </c>
      <c r="BU10" s="55" t="s">
        <v>48</v>
      </c>
      <c r="BV10" s="56" t="s">
        <v>37</v>
      </c>
      <c r="BW10" s="57" t="s">
        <v>110</v>
      </c>
      <c r="BX10" s="67">
        <v>7</v>
      </c>
      <c r="BY10" s="67"/>
      <c r="BZ10" s="67"/>
      <c r="CA10" s="67"/>
      <c r="CB10" s="67"/>
      <c r="CC10" s="68">
        <v>6</v>
      </c>
      <c r="CD10" s="67"/>
      <c r="CE10" s="73">
        <f t="shared" si="5"/>
        <v>6</v>
      </c>
      <c r="CF10" s="67"/>
    </row>
    <row r="11" spans="1:84" ht="15">
      <c r="A11" s="24">
        <v>4</v>
      </c>
      <c r="B11" s="58" t="s">
        <v>50</v>
      </c>
      <c r="C11" s="55" t="s">
        <v>35</v>
      </c>
      <c r="D11" s="56" t="s">
        <v>38</v>
      </c>
      <c r="E11" s="57" t="s">
        <v>112</v>
      </c>
      <c r="F11" s="67">
        <v>8</v>
      </c>
      <c r="G11" s="67">
        <v>8</v>
      </c>
      <c r="H11" s="67">
        <v>8</v>
      </c>
      <c r="I11" s="67"/>
      <c r="J11" s="67"/>
      <c r="K11" s="68">
        <v>4</v>
      </c>
      <c r="L11" s="67"/>
      <c r="M11" s="73">
        <f t="shared" si="0"/>
        <v>5</v>
      </c>
      <c r="N11" s="67"/>
      <c r="O11" s="24">
        <v>4</v>
      </c>
      <c r="P11" s="58" t="s">
        <v>50</v>
      </c>
      <c r="Q11" s="55" t="s">
        <v>35</v>
      </c>
      <c r="R11" s="56" t="s">
        <v>38</v>
      </c>
      <c r="S11" s="57" t="s">
        <v>112</v>
      </c>
      <c r="T11" s="67">
        <v>6</v>
      </c>
      <c r="U11" s="67">
        <v>7</v>
      </c>
      <c r="V11" s="67">
        <v>5</v>
      </c>
      <c r="W11" s="67">
        <v>6</v>
      </c>
      <c r="X11" s="67"/>
      <c r="Y11" s="68">
        <v>7</v>
      </c>
      <c r="Z11" s="67"/>
      <c r="AA11" s="73">
        <f t="shared" si="1"/>
        <v>7</v>
      </c>
      <c r="AB11" s="67"/>
      <c r="AC11" s="24">
        <v>4</v>
      </c>
      <c r="AD11" s="58" t="s">
        <v>50</v>
      </c>
      <c r="AE11" s="55" t="s">
        <v>35</v>
      </c>
      <c r="AF11" s="56" t="s">
        <v>38</v>
      </c>
      <c r="AG11" s="57" t="s">
        <v>112</v>
      </c>
      <c r="AH11" s="67">
        <v>8</v>
      </c>
      <c r="AI11" s="67"/>
      <c r="AJ11" s="67"/>
      <c r="AK11" s="67"/>
      <c r="AL11" s="67"/>
      <c r="AM11" s="68">
        <v>7</v>
      </c>
      <c r="AN11" s="67"/>
      <c r="AO11" s="73">
        <f t="shared" si="2"/>
        <v>7</v>
      </c>
      <c r="AP11" s="67"/>
      <c r="AQ11" s="24">
        <v>4</v>
      </c>
      <c r="AR11" s="58" t="s">
        <v>50</v>
      </c>
      <c r="AS11" s="55" t="s">
        <v>35</v>
      </c>
      <c r="AT11" s="56" t="s">
        <v>38</v>
      </c>
      <c r="AU11" s="57" t="s">
        <v>112</v>
      </c>
      <c r="AV11" s="67">
        <v>7</v>
      </c>
      <c r="AW11" s="67"/>
      <c r="AX11" s="67"/>
      <c r="AY11" s="67"/>
      <c r="AZ11" s="67"/>
      <c r="BA11" s="68">
        <v>5</v>
      </c>
      <c r="BB11" s="67"/>
      <c r="BC11" s="73">
        <f t="shared" si="3"/>
        <v>6</v>
      </c>
      <c r="BD11" s="67"/>
      <c r="BE11" s="24">
        <v>4</v>
      </c>
      <c r="BF11" s="58" t="s">
        <v>50</v>
      </c>
      <c r="BG11" s="55" t="s">
        <v>35</v>
      </c>
      <c r="BH11" s="56" t="s">
        <v>38</v>
      </c>
      <c r="BI11" s="57" t="s">
        <v>112</v>
      </c>
      <c r="BJ11" s="67">
        <v>7</v>
      </c>
      <c r="BK11" s="67"/>
      <c r="BL11" s="67"/>
      <c r="BM11" s="67"/>
      <c r="BN11" s="67"/>
      <c r="BO11" s="68">
        <v>2</v>
      </c>
      <c r="BP11" s="67">
        <v>5</v>
      </c>
      <c r="BQ11" s="73">
        <f t="shared" si="4"/>
        <v>4</v>
      </c>
      <c r="BR11" s="73">
        <f>ROUND((SUM(BJ11:BN11)/1*0.3+BP11*0.7),0)</f>
        <v>6</v>
      </c>
      <c r="BS11" s="24">
        <v>4</v>
      </c>
      <c r="BT11" s="58" t="s">
        <v>50</v>
      </c>
      <c r="BU11" s="55" t="s">
        <v>35</v>
      </c>
      <c r="BV11" s="56" t="s">
        <v>38</v>
      </c>
      <c r="BW11" s="57" t="s">
        <v>112</v>
      </c>
      <c r="BX11" s="67">
        <v>7</v>
      </c>
      <c r="BY11" s="67"/>
      <c r="BZ11" s="67"/>
      <c r="CA11" s="67"/>
      <c r="CB11" s="67"/>
      <c r="CC11" s="68">
        <v>2</v>
      </c>
      <c r="CD11" s="67">
        <v>4</v>
      </c>
      <c r="CE11" s="73">
        <f t="shared" si="5"/>
        <v>4</v>
      </c>
      <c r="CF11" s="73">
        <f>ROUND((SUM(BX11:CB11)/1*0.3+CD11*0.7),0)</f>
        <v>5</v>
      </c>
    </row>
    <row r="12" spans="1:84" ht="15">
      <c r="A12" s="24">
        <v>5</v>
      </c>
      <c r="B12" s="58" t="s">
        <v>51</v>
      </c>
      <c r="C12" s="55" t="s">
        <v>52</v>
      </c>
      <c r="D12" s="56" t="s">
        <v>53</v>
      </c>
      <c r="E12" s="57" t="s">
        <v>113</v>
      </c>
      <c r="F12" s="67">
        <v>0</v>
      </c>
      <c r="G12" s="67">
        <v>0</v>
      </c>
      <c r="H12" s="67">
        <v>0</v>
      </c>
      <c r="I12" s="67"/>
      <c r="J12" s="67"/>
      <c r="K12" s="68">
        <v>0</v>
      </c>
      <c r="L12" s="67"/>
      <c r="M12" s="73">
        <f t="shared" si="0"/>
        <v>0</v>
      </c>
      <c r="N12" s="67"/>
      <c r="O12" s="24">
        <v>5</v>
      </c>
      <c r="P12" s="58" t="s">
        <v>51</v>
      </c>
      <c r="Q12" s="55" t="s">
        <v>52</v>
      </c>
      <c r="R12" s="56" t="s">
        <v>53</v>
      </c>
      <c r="S12" s="57" t="s">
        <v>113</v>
      </c>
      <c r="T12" s="67">
        <v>0</v>
      </c>
      <c r="U12" s="67">
        <v>0</v>
      </c>
      <c r="V12" s="67">
        <v>0</v>
      </c>
      <c r="W12" s="67">
        <v>0</v>
      </c>
      <c r="X12" s="67"/>
      <c r="Y12" s="68">
        <v>0</v>
      </c>
      <c r="Z12" s="67"/>
      <c r="AA12" s="73">
        <f t="shared" si="1"/>
        <v>0</v>
      </c>
      <c r="AB12" s="67"/>
      <c r="AC12" s="24">
        <v>5</v>
      </c>
      <c r="AD12" s="58" t="s">
        <v>51</v>
      </c>
      <c r="AE12" s="55" t="s">
        <v>52</v>
      </c>
      <c r="AF12" s="56" t="s">
        <v>53</v>
      </c>
      <c r="AG12" s="57" t="s">
        <v>113</v>
      </c>
      <c r="AH12" s="67">
        <v>0</v>
      </c>
      <c r="AI12" s="67"/>
      <c r="AJ12" s="67"/>
      <c r="AK12" s="67"/>
      <c r="AL12" s="67"/>
      <c r="AM12" s="68">
        <v>0</v>
      </c>
      <c r="AN12" s="67"/>
      <c r="AO12" s="73">
        <f t="shared" si="2"/>
        <v>0</v>
      </c>
      <c r="AP12" s="67"/>
      <c r="AQ12" s="24">
        <v>5</v>
      </c>
      <c r="AR12" s="58" t="s">
        <v>51</v>
      </c>
      <c r="AS12" s="55" t="s">
        <v>52</v>
      </c>
      <c r="AT12" s="56" t="s">
        <v>53</v>
      </c>
      <c r="AU12" s="57" t="s">
        <v>113</v>
      </c>
      <c r="AV12" s="67">
        <v>0</v>
      </c>
      <c r="AW12" s="67"/>
      <c r="AX12" s="67"/>
      <c r="AY12" s="67"/>
      <c r="AZ12" s="67"/>
      <c r="BA12" s="68">
        <v>0</v>
      </c>
      <c r="BB12" s="67"/>
      <c r="BC12" s="73">
        <f t="shared" si="3"/>
        <v>0</v>
      </c>
      <c r="BD12" s="67"/>
      <c r="BE12" s="24">
        <v>5</v>
      </c>
      <c r="BF12" s="58" t="s">
        <v>51</v>
      </c>
      <c r="BG12" s="55" t="s">
        <v>52</v>
      </c>
      <c r="BH12" s="56" t="s">
        <v>53</v>
      </c>
      <c r="BI12" s="57" t="s">
        <v>113</v>
      </c>
      <c r="BJ12" s="67">
        <v>0</v>
      </c>
      <c r="BK12" s="67"/>
      <c r="BL12" s="67"/>
      <c r="BM12" s="67"/>
      <c r="BN12" s="67"/>
      <c r="BO12" s="68">
        <v>0</v>
      </c>
      <c r="BP12" s="67"/>
      <c r="BQ12" s="73">
        <f t="shared" si="4"/>
        <v>0</v>
      </c>
      <c r="BR12" s="67"/>
      <c r="BS12" s="24">
        <v>5</v>
      </c>
      <c r="BT12" s="58" t="s">
        <v>51</v>
      </c>
      <c r="BU12" s="55" t="s">
        <v>52</v>
      </c>
      <c r="BV12" s="56" t="s">
        <v>53</v>
      </c>
      <c r="BW12" s="57" t="s">
        <v>113</v>
      </c>
      <c r="BX12" s="67">
        <v>0</v>
      </c>
      <c r="BY12" s="67"/>
      <c r="BZ12" s="67"/>
      <c r="CA12" s="67"/>
      <c r="CB12" s="67"/>
      <c r="CC12" s="68">
        <v>0</v>
      </c>
      <c r="CD12" s="67"/>
      <c r="CE12" s="73">
        <f t="shared" si="5"/>
        <v>0</v>
      </c>
      <c r="CF12" s="67"/>
    </row>
    <row r="13" spans="1:84" ht="15">
      <c r="A13" s="24">
        <v>6</v>
      </c>
      <c r="B13" s="58" t="s">
        <v>54</v>
      </c>
      <c r="C13" s="55" t="s">
        <v>34</v>
      </c>
      <c r="D13" s="56" t="s">
        <v>55</v>
      </c>
      <c r="E13" s="57" t="s">
        <v>114</v>
      </c>
      <c r="F13" s="67">
        <v>7</v>
      </c>
      <c r="G13" s="67">
        <v>7</v>
      </c>
      <c r="H13" s="67">
        <v>7</v>
      </c>
      <c r="I13" s="67"/>
      <c r="J13" s="67"/>
      <c r="K13" s="68">
        <v>5</v>
      </c>
      <c r="L13" s="67"/>
      <c r="M13" s="73">
        <f t="shared" si="0"/>
        <v>6</v>
      </c>
      <c r="N13" s="73"/>
      <c r="O13" s="24">
        <v>6</v>
      </c>
      <c r="P13" s="58" t="s">
        <v>54</v>
      </c>
      <c r="Q13" s="55" t="s">
        <v>34</v>
      </c>
      <c r="R13" s="56" t="s">
        <v>55</v>
      </c>
      <c r="S13" s="57" t="s">
        <v>114</v>
      </c>
      <c r="T13" s="67">
        <v>5</v>
      </c>
      <c r="U13" s="67">
        <v>7</v>
      </c>
      <c r="V13" s="67">
        <v>6</v>
      </c>
      <c r="W13" s="67">
        <v>6</v>
      </c>
      <c r="X13" s="67"/>
      <c r="Y13" s="68">
        <v>6</v>
      </c>
      <c r="Z13" s="67"/>
      <c r="AA13" s="73">
        <f t="shared" si="1"/>
        <v>7</v>
      </c>
      <c r="AB13" s="73"/>
      <c r="AC13" s="24">
        <v>6</v>
      </c>
      <c r="AD13" s="58" t="s">
        <v>54</v>
      </c>
      <c r="AE13" s="55" t="s">
        <v>34</v>
      </c>
      <c r="AF13" s="56" t="s">
        <v>55</v>
      </c>
      <c r="AG13" s="57" t="s">
        <v>114</v>
      </c>
      <c r="AH13" s="67">
        <v>8</v>
      </c>
      <c r="AI13" s="67"/>
      <c r="AJ13" s="67"/>
      <c r="AK13" s="67"/>
      <c r="AL13" s="67"/>
      <c r="AM13" s="68">
        <v>6</v>
      </c>
      <c r="AN13" s="67"/>
      <c r="AO13" s="73">
        <f t="shared" si="2"/>
        <v>7</v>
      </c>
      <c r="AP13" s="73"/>
      <c r="AQ13" s="24">
        <v>6</v>
      </c>
      <c r="AR13" s="58" t="s">
        <v>54</v>
      </c>
      <c r="AS13" s="55" t="s">
        <v>34</v>
      </c>
      <c r="AT13" s="56" t="s">
        <v>55</v>
      </c>
      <c r="AU13" s="57" t="s">
        <v>114</v>
      </c>
      <c r="AV13" s="67">
        <v>7</v>
      </c>
      <c r="AW13" s="67"/>
      <c r="AX13" s="67"/>
      <c r="AY13" s="67"/>
      <c r="AZ13" s="67"/>
      <c r="BA13" s="68">
        <v>6</v>
      </c>
      <c r="BB13" s="67"/>
      <c r="BC13" s="73">
        <f t="shared" si="3"/>
        <v>6</v>
      </c>
      <c r="BD13" s="73"/>
      <c r="BE13" s="24">
        <v>6</v>
      </c>
      <c r="BF13" s="58" t="s">
        <v>54</v>
      </c>
      <c r="BG13" s="55" t="s">
        <v>34</v>
      </c>
      <c r="BH13" s="56" t="s">
        <v>55</v>
      </c>
      <c r="BI13" s="57" t="s">
        <v>114</v>
      </c>
      <c r="BJ13" s="67">
        <v>7</v>
      </c>
      <c r="BK13" s="67"/>
      <c r="BL13" s="67"/>
      <c r="BM13" s="67"/>
      <c r="BN13" s="67"/>
      <c r="BO13" s="68">
        <v>7</v>
      </c>
      <c r="BP13" s="67"/>
      <c r="BQ13" s="73">
        <f t="shared" si="4"/>
        <v>7</v>
      </c>
      <c r="BR13" s="73"/>
      <c r="BS13" s="24">
        <v>6</v>
      </c>
      <c r="BT13" s="58" t="s">
        <v>54</v>
      </c>
      <c r="BU13" s="55" t="s">
        <v>34</v>
      </c>
      <c r="BV13" s="56" t="s">
        <v>55</v>
      </c>
      <c r="BW13" s="57" t="s">
        <v>114</v>
      </c>
      <c r="BX13" s="67">
        <v>7</v>
      </c>
      <c r="BY13" s="67"/>
      <c r="BZ13" s="67"/>
      <c r="CA13" s="67"/>
      <c r="CB13" s="67"/>
      <c r="CC13" s="68">
        <v>7</v>
      </c>
      <c r="CD13" s="67"/>
      <c r="CE13" s="73">
        <f t="shared" si="5"/>
        <v>7</v>
      </c>
      <c r="CF13" s="73"/>
    </row>
    <row r="14" spans="1:84" ht="15">
      <c r="A14" s="24">
        <v>7</v>
      </c>
      <c r="B14" s="58" t="s">
        <v>56</v>
      </c>
      <c r="C14" s="55" t="s">
        <v>57</v>
      </c>
      <c r="D14" s="56" t="s">
        <v>58</v>
      </c>
      <c r="E14" s="57" t="s">
        <v>115</v>
      </c>
      <c r="F14" s="67">
        <v>9</v>
      </c>
      <c r="G14" s="67">
        <v>9</v>
      </c>
      <c r="H14" s="67">
        <v>9</v>
      </c>
      <c r="I14" s="67"/>
      <c r="J14" s="67"/>
      <c r="K14" s="68">
        <v>8</v>
      </c>
      <c r="L14" s="67"/>
      <c r="M14" s="73">
        <f t="shared" si="0"/>
        <v>8</v>
      </c>
      <c r="N14" s="67"/>
      <c r="O14" s="24">
        <v>7</v>
      </c>
      <c r="P14" s="58" t="s">
        <v>56</v>
      </c>
      <c r="Q14" s="55" t="s">
        <v>57</v>
      </c>
      <c r="R14" s="56" t="s">
        <v>58</v>
      </c>
      <c r="S14" s="57" t="s">
        <v>115</v>
      </c>
      <c r="T14" s="67">
        <v>6</v>
      </c>
      <c r="U14" s="67">
        <v>7</v>
      </c>
      <c r="V14" s="67">
        <v>5</v>
      </c>
      <c r="W14" s="67">
        <v>6</v>
      </c>
      <c r="X14" s="67"/>
      <c r="Y14" s="68">
        <v>7</v>
      </c>
      <c r="Z14" s="67"/>
      <c r="AA14" s="73">
        <f t="shared" si="1"/>
        <v>7</v>
      </c>
      <c r="AB14" s="67"/>
      <c r="AC14" s="24">
        <v>7</v>
      </c>
      <c r="AD14" s="58" t="s">
        <v>56</v>
      </c>
      <c r="AE14" s="55" t="s">
        <v>57</v>
      </c>
      <c r="AF14" s="56" t="s">
        <v>58</v>
      </c>
      <c r="AG14" s="57" t="s">
        <v>115</v>
      </c>
      <c r="AH14" s="67">
        <v>8</v>
      </c>
      <c r="AI14" s="67"/>
      <c r="AJ14" s="67"/>
      <c r="AK14" s="67"/>
      <c r="AL14" s="67"/>
      <c r="AM14" s="68">
        <v>6</v>
      </c>
      <c r="AN14" s="67"/>
      <c r="AO14" s="73">
        <f t="shared" si="2"/>
        <v>7</v>
      </c>
      <c r="AP14" s="67"/>
      <c r="AQ14" s="24">
        <v>7</v>
      </c>
      <c r="AR14" s="58" t="s">
        <v>56</v>
      </c>
      <c r="AS14" s="55" t="s">
        <v>57</v>
      </c>
      <c r="AT14" s="56" t="s">
        <v>58</v>
      </c>
      <c r="AU14" s="57" t="s">
        <v>115</v>
      </c>
      <c r="AV14" s="67">
        <v>7</v>
      </c>
      <c r="AW14" s="67"/>
      <c r="AX14" s="67"/>
      <c r="AY14" s="67"/>
      <c r="AZ14" s="67"/>
      <c r="BA14" s="68">
        <v>8</v>
      </c>
      <c r="BB14" s="67"/>
      <c r="BC14" s="73">
        <f t="shared" si="3"/>
        <v>8</v>
      </c>
      <c r="BD14" s="67"/>
      <c r="BE14" s="24">
        <v>7</v>
      </c>
      <c r="BF14" s="58" t="s">
        <v>56</v>
      </c>
      <c r="BG14" s="55" t="s">
        <v>57</v>
      </c>
      <c r="BH14" s="56" t="s">
        <v>58</v>
      </c>
      <c r="BI14" s="57" t="s">
        <v>115</v>
      </c>
      <c r="BJ14" s="67">
        <v>9</v>
      </c>
      <c r="BK14" s="67"/>
      <c r="BL14" s="67"/>
      <c r="BM14" s="67"/>
      <c r="BN14" s="67"/>
      <c r="BO14" s="68">
        <v>8</v>
      </c>
      <c r="BP14" s="67"/>
      <c r="BQ14" s="73">
        <f t="shared" si="4"/>
        <v>8</v>
      </c>
      <c r="BR14" s="67"/>
      <c r="BS14" s="24">
        <v>7</v>
      </c>
      <c r="BT14" s="58" t="s">
        <v>56</v>
      </c>
      <c r="BU14" s="55" t="s">
        <v>57</v>
      </c>
      <c r="BV14" s="56" t="s">
        <v>58</v>
      </c>
      <c r="BW14" s="57" t="s">
        <v>115</v>
      </c>
      <c r="BX14" s="67">
        <v>7</v>
      </c>
      <c r="BY14" s="67"/>
      <c r="BZ14" s="67"/>
      <c r="CA14" s="67"/>
      <c r="CB14" s="67"/>
      <c r="CC14" s="68">
        <v>7</v>
      </c>
      <c r="CD14" s="67"/>
      <c r="CE14" s="73">
        <f t="shared" si="5"/>
        <v>7</v>
      </c>
      <c r="CF14" s="67"/>
    </row>
    <row r="15" spans="1:84" ht="15">
      <c r="A15" s="24">
        <v>8</v>
      </c>
      <c r="B15" s="58" t="s">
        <v>59</v>
      </c>
      <c r="C15" s="55" t="s">
        <v>60</v>
      </c>
      <c r="D15" s="56" t="s">
        <v>61</v>
      </c>
      <c r="E15" s="57" t="s">
        <v>116</v>
      </c>
      <c r="F15" s="67">
        <v>8</v>
      </c>
      <c r="G15" s="67">
        <v>8</v>
      </c>
      <c r="H15" s="67">
        <v>8</v>
      </c>
      <c r="I15" s="67"/>
      <c r="J15" s="67"/>
      <c r="K15" s="68">
        <v>8</v>
      </c>
      <c r="L15" s="67"/>
      <c r="M15" s="73">
        <f t="shared" si="0"/>
        <v>8</v>
      </c>
      <c r="N15" s="67"/>
      <c r="O15" s="24">
        <v>8</v>
      </c>
      <c r="P15" s="58" t="s">
        <v>59</v>
      </c>
      <c r="Q15" s="55" t="s">
        <v>60</v>
      </c>
      <c r="R15" s="56" t="s">
        <v>61</v>
      </c>
      <c r="S15" s="57" t="s">
        <v>116</v>
      </c>
      <c r="T15" s="67">
        <v>5</v>
      </c>
      <c r="U15" s="67">
        <v>6</v>
      </c>
      <c r="V15" s="67">
        <v>7</v>
      </c>
      <c r="W15" s="67">
        <v>6</v>
      </c>
      <c r="X15" s="67"/>
      <c r="Y15" s="68">
        <v>6</v>
      </c>
      <c r="Z15" s="67"/>
      <c r="AA15" s="73">
        <f t="shared" si="1"/>
        <v>7</v>
      </c>
      <c r="AB15" s="67"/>
      <c r="AC15" s="24">
        <v>8</v>
      </c>
      <c r="AD15" s="58" t="s">
        <v>59</v>
      </c>
      <c r="AE15" s="55" t="s">
        <v>60</v>
      </c>
      <c r="AF15" s="56" t="s">
        <v>61</v>
      </c>
      <c r="AG15" s="57" t="s">
        <v>116</v>
      </c>
      <c r="AH15" s="67">
        <v>8</v>
      </c>
      <c r="AI15" s="67"/>
      <c r="AJ15" s="67"/>
      <c r="AK15" s="67"/>
      <c r="AL15" s="67"/>
      <c r="AM15" s="68">
        <v>8</v>
      </c>
      <c r="AN15" s="67"/>
      <c r="AO15" s="73">
        <f t="shared" si="2"/>
        <v>8</v>
      </c>
      <c r="AP15" s="67"/>
      <c r="AQ15" s="24">
        <v>8</v>
      </c>
      <c r="AR15" s="58" t="s">
        <v>59</v>
      </c>
      <c r="AS15" s="55" t="s">
        <v>60</v>
      </c>
      <c r="AT15" s="56" t="s">
        <v>61</v>
      </c>
      <c r="AU15" s="57" t="s">
        <v>116</v>
      </c>
      <c r="AV15" s="67">
        <v>7</v>
      </c>
      <c r="AW15" s="67"/>
      <c r="AX15" s="67"/>
      <c r="AY15" s="67"/>
      <c r="AZ15" s="67"/>
      <c r="BA15" s="68">
        <v>8</v>
      </c>
      <c r="BB15" s="67"/>
      <c r="BC15" s="73">
        <f t="shared" si="3"/>
        <v>8</v>
      </c>
      <c r="BD15" s="67"/>
      <c r="BE15" s="24">
        <v>8</v>
      </c>
      <c r="BF15" s="58" t="s">
        <v>59</v>
      </c>
      <c r="BG15" s="55" t="s">
        <v>60</v>
      </c>
      <c r="BH15" s="56" t="s">
        <v>61</v>
      </c>
      <c r="BI15" s="57" t="s">
        <v>116</v>
      </c>
      <c r="BJ15" s="67">
        <v>7</v>
      </c>
      <c r="BK15" s="67"/>
      <c r="BL15" s="67"/>
      <c r="BM15" s="67"/>
      <c r="BN15" s="67"/>
      <c r="BO15" s="68">
        <v>6</v>
      </c>
      <c r="BP15" s="67"/>
      <c r="BQ15" s="73">
        <f t="shared" si="4"/>
        <v>6</v>
      </c>
      <c r="BR15" s="67"/>
      <c r="BS15" s="24">
        <v>8</v>
      </c>
      <c r="BT15" s="58" t="s">
        <v>59</v>
      </c>
      <c r="BU15" s="55" t="s">
        <v>60</v>
      </c>
      <c r="BV15" s="56" t="s">
        <v>61</v>
      </c>
      <c r="BW15" s="57" t="s">
        <v>116</v>
      </c>
      <c r="BX15" s="67">
        <v>7</v>
      </c>
      <c r="BY15" s="67"/>
      <c r="BZ15" s="67"/>
      <c r="CA15" s="67"/>
      <c r="CB15" s="67"/>
      <c r="CC15" s="68">
        <v>5</v>
      </c>
      <c r="CD15" s="67"/>
      <c r="CE15" s="73">
        <f t="shared" si="5"/>
        <v>6</v>
      </c>
      <c r="CF15" s="67"/>
    </row>
    <row r="16" spans="1:84" ht="15">
      <c r="A16" s="24">
        <v>9</v>
      </c>
      <c r="B16" s="58" t="s">
        <v>62</v>
      </c>
      <c r="C16" s="55" t="s">
        <v>63</v>
      </c>
      <c r="D16" s="56" t="s">
        <v>64</v>
      </c>
      <c r="E16" s="57" t="s">
        <v>117</v>
      </c>
      <c r="F16" s="67">
        <v>7</v>
      </c>
      <c r="G16" s="67">
        <v>7</v>
      </c>
      <c r="H16" s="67">
        <v>7</v>
      </c>
      <c r="I16" s="67"/>
      <c r="J16" s="67"/>
      <c r="K16" s="68">
        <v>8</v>
      </c>
      <c r="L16" s="67"/>
      <c r="M16" s="73">
        <f t="shared" si="0"/>
        <v>8</v>
      </c>
      <c r="N16" s="67"/>
      <c r="O16" s="24">
        <v>9</v>
      </c>
      <c r="P16" s="58" t="s">
        <v>62</v>
      </c>
      <c r="Q16" s="55" t="s">
        <v>63</v>
      </c>
      <c r="R16" s="56" t="s">
        <v>64</v>
      </c>
      <c r="S16" s="57" t="s">
        <v>117</v>
      </c>
      <c r="T16" s="67">
        <v>6</v>
      </c>
      <c r="U16" s="67">
        <v>6</v>
      </c>
      <c r="V16" s="67">
        <v>5</v>
      </c>
      <c r="W16" s="67">
        <v>7</v>
      </c>
      <c r="X16" s="67"/>
      <c r="Y16" s="68">
        <v>8</v>
      </c>
      <c r="Z16" s="67"/>
      <c r="AA16" s="73">
        <f t="shared" si="1"/>
        <v>8</v>
      </c>
      <c r="AB16" s="67"/>
      <c r="AC16" s="24">
        <v>9</v>
      </c>
      <c r="AD16" s="58" t="s">
        <v>62</v>
      </c>
      <c r="AE16" s="55" t="s">
        <v>63</v>
      </c>
      <c r="AF16" s="56" t="s">
        <v>64</v>
      </c>
      <c r="AG16" s="57" t="s">
        <v>117</v>
      </c>
      <c r="AH16" s="67">
        <v>8</v>
      </c>
      <c r="AI16" s="67"/>
      <c r="AJ16" s="67"/>
      <c r="AK16" s="67"/>
      <c r="AL16" s="67"/>
      <c r="AM16" s="68">
        <v>5</v>
      </c>
      <c r="AN16" s="67"/>
      <c r="AO16" s="73">
        <f t="shared" si="2"/>
        <v>6</v>
      </c>
      <c r="AP16" s="67"/>
      <c r="AQ16" s="24">
        <v>9</v>
      </c>
      <c r="AR16" s="58" t="s">
        <v>62</v>
      </c>
      <c r="AS16" s="55" t="s">
        <v>63</v>
      </c>
      <c r="AT16" s="56" t="s">
        <v>64</v>
      </c>
      <c r="AU16" s="57" t="s">
        <v>117</v>
      </c>
      <c r="AV16" s="67">
        <v>7</v>
      </c>
      <c r="AW16" s="67"/>
      <c r="AX16" s="67"/>
      <c r="AY16" s="67"/>
      <c r="AZ16" s="67"/>
      <c r="BA16" s="68">
        <v>7</v>
      </c>
      <c r="BB16" s="67"/>
      <c r="BC16" s="73">
        <f t="shared" si="3"/>
        <v>7</v>
      </c>
      <c r="BD16" s="67"/>
      <c r="BE16" s="24">
        <v>9</v>
      </c>
      <c r="BF16" s="58" t="s">
        <v>62</v>
      </c>
      <c r="BG16" s="55" t="s">
        <v>63</v>
      </c>
      <c r="BH16" s="56" t="s">
        <v>64</v>
      </c>
      <c r="BI16" s="57" t="s">
        <v>117</v>
      </c>
      <c r="BJ16" s="67">
        <v>6</v>
      </c>
      <c r="BK16" s="67"/>
      <c r="BL16" s="67"/>
      <c r="BM16" s="67"/>
      <c r="BN16" s="67"/>
      <c r="BO16" s="68">
        <v>8</v>
      </c>
      <c r="BP16" s="67"/>
      <c r="BQ16" s="73">
        <f t="shared" si="4"/>
        <v>7</v>
      </c>
      <c r="BR16" s="67"/>
      <c r="BS16" s="24">
        <v>9</v>
      </c>
      <c r="BT16" s="58" t="s">
        <v>62</v>
      </c>
      <c r="BU16" s="55" t="s">
        <v>63</v>
      </c>
      <c r="BV16" s="56" t="s">
        <v>64</v>
      </c>
      <c r="BW16" s="57" t="s">
        <v>117</v>
      </c>
      <c r="BX16" s="67">
        <v>6</v>
      </c>
      <c r="BY16" s="67"/>
      <c r="BZ16" s="67"/>
      <c r="CA16" s="67"/>
      <c r="CB16" s="67"/>
      <c r="CC16" s="68">
        <v>6</v>
      </c>
      <c r="CD16" s="67"/>
      <c r="CE16" s="73">
        <f t="shared" si="5"/>
        <v>6</v>
      </c>
      <c r="CF16" s="67"/>
    </row>
    <row r="17" spans="1:84" ht="15">
      <c r="A17" s="24">
        <v>10</v>
      </c>
      <c r="B17" s="58" t="s">
        <v>65</v>
      </c>
      <c r="C17" s="55" t="s">
        <v>66</v>
      </c>
      <c r="D17" s="56" t="s">
        <v>67</v>
      </c>
      <c r="E17" s="57" t="s">
        <v>118</v>
      </c>
      <c r="F17" s="67">
        <v>7</v>
      </c>
      <c r="G17" s="67">
        <v>7</v>
      </c>
      <c r="H17" s="67">
        <v>7</v>
      </c>
      <c r="I17" s="67"/>
      <c r="J17" s="67"/>
      <c r="K17" s="68">
        <v>4</v>
      </c>
      <c r="L17" s="67"/>
      <c r="M17" s="73">
        <f t="shared" si="0"/>
        <v>5</v>
      </c>
      <c r="N17" s="67"/>
      <c r="O17" s="24">
        <v>10</v>
      </c>
      <c r="P17" s="58" t="s">
        <v>65</v>
      </c>
      <c r="Q17" s="55" t="s">
        <v>66</v>
      </c>
      <c r="R17" s="56" t="s">
        <v>67</v>
      </c>
      <c r="S17" s="57" t="s">
        <v>118</v>
      </c>
      <c r="T17" s="67">
        <v>7</v>
      </c>
      <c r="U17" s="67">
        <v>5</v>
      </c>
      <c r="V17" s="67">
        <v>6</v>
      </c>
      <c r="W17" s="67">
        <v>6</v>
      </c>
      <c r="X17" s="67"/>
      <c r="Y17" s="68">
        <v>7</v>
      </c>
      <c r="Z17" s="67"/>
      <c r="AA17" s="73">
        <f t="shared" si="1"/>
        <v>7</v>
      </c>
      <c r="AB17" s="67"/>
      <c r="AC17" s="24">
        <v>10</v>
      </c>
      <c r="AD17" s="58" t="s">
        <v>65</v>
      </c>
      <c r="AE17" s="55" t="s">
        <v>66</v>
      </c>
      <c r="AF17" s="56" t="s">
        <v>67</v>
      </c>
      <c r="AG17" s="57" t="s">
        <v>118</v>
      </c>
      <c r="AH17" s="67">
        <v>8</v>
      </c>
      <c r="AI17" s="67"/>
      <c r="AJ17" s="67"/>
      <c r="AK17" s="67"/>
      <c r="AL17" s="67"/>
      <c r="AM17" s="68">
        <v>6</v>
      </c>
      <c r="AN17" s="67"/>
      <c r="AO17" s="73">
        <f t="shared" si="2"/>
        <v>7</v>
      </c>
      <c r="AP17" s="67"/>
      <c r="AQ17" s="24">
        <v>10</v>
      </c>
      <c r="AR17" s="58" t="s">
        <v>65</v>
      </c>
      <c r="AS17" s="55" t="s">
        <v>66</v>
      </c>
      <c r="AT17" s="56" t="s">
        <v>67</v>
      </c>
      <c r="AU17" s="57" t="s">
        <v>118</v>
      </c>
      <c r="AV17" s="67">
        <v>6</v>
      </c>
      <c r="AW17" s="67"/>
      <c r="AX17" s="67"/>
      <c r="AY17" s="67"/>
      <c r="AZ17" s="67"/>
      <c r="BA17" s="68">
        <v>8</v>
      </c>
      <c r="BB17" s="67"/>
      <c r="BC17" s="73">
        <f t="shared" si="3"/>
        <v>7</v>
      </c>
      <c r="BD17" s="67"/>
      <c r="BE17" s="24">
        <v>10</v>
      </c>
      <c r="BF17" s="58" t="s">
        <v>65</v>
      </c>
      <c r="BG17" s="55" t="s">
        <v>66</v>
      </c>
      <c r="BH17" s="56" t="s">
        <v>67</v>
      </c>
      <c r="BI17" s="57" t="s">
        <v>118</v>
      </c>
      <c r="BJ17" s="67">
        <v>8</v>
      </c>
      <c r="BK17" s="67"/>
      <c r="BL17" s="67"/>
      <c r="BM17" s="67"/>
      <c r="BN17" s="67"/>
      <c r="BO17" s="68">
        <v>6</v>
      </c>
      <c r="BP17" s="67"/>
      <c r="BQ17" s="73">
        <f t="shared" si="4"/>
        <v>7</v>
      </c>
      <c r="BR17" s="67"/>
      <c r="BS17" s="24">
        <v>10</v>
      </c>
      <c r="BT17" s="58" t="s">
        <v>65</v>
      </c>
      <c r="BU17" s="55" t="s">
        <v>66</v>
      </c>
      <c r="BV17" s="56" t="s">
        <v>67</v>
      </c>
      <c r="BW17" s="57" t="s">
        <v>118</v>
      </c>
      <c r="BX17" s="67">
        <v>7</v>
      </c>
      <c r="BY17" s="67"/>
      <c r="BZ17" s="67"/>
      <c r="CA17" s="67"/>
      <c r="CB17" s="67"/>
      <c r="CC17" s="68">
        <v>6</v>
      </c>
      <c r="CD17" s="67"/>
      <c r="CE17" s="73">
        <f t="shared" si="5"/>
        <v>6</v>
      </c>
      <c r="CF17" s="67"/>
    </row>
    <row r="18" spans="1:84" ht="15">
      <c r="A18" s="24">
        <v>11</v>
      </c>
      <c r="B18" s="58" t="s">
        <v>68</v>
      </c>
      <c r="C18" s="55" t="s">
        <v>69</v>
      </c>
      <c r="D18" s="56" t="s">
        <v>67</v>
      </c>
      <c r="E18" s="57" t="s">
        <v>119</v>
      </c>
      <c r="F18" s="67">
        <v>7</v>
      </c>
      <c r="G18" s="67">
        <v>7</v>
      </c>
      <c r="H18" s="67">
        <v>7</v>
      </c>
      <c r="I18" s="67"/>
      <c r="J18" s="67"/>
      <c r="K18" s="68">
        <v>7</v>
      </c>
      <c r="L18" s="67"/>
      <c r="M18" s="73">
        <f t="shared" si="0"/>
        <v>7</v>
      </c>
      <c r="N18" s="67"/>
      <c r="O18" s="24">
        <v>11</v>
      </c>
      <c r="P18" s="58" t="s">
        <v>68</v>
      </c>
      <c r="Q18" s="55" t="s">
        <v>69</v>
      </c>
      <c r="R18" s="56" t="s">
        <v>67</v>
      </c>
      <c r="S18" s="57" t="s">
        <v>119</v>
      </c>
      <c r="T18" s="67">
        <v>7</v>
      </c>
      <c r="U18" s="67">
        <v>6</v>
      </c>
      <c r="V18" s="67">
        <v>7</v>
      </c>
      <c r="W18" s="67">
        <v>7</v>
      </c>
      <c r="X18" s="67"/>
      <c r="Y18" s="68">
        <v>7</v>
      </c>
      <c r="Z18" s="67"/>
      <c r="AA18" s="73">
        <f t="shared" si="1"/>
        <v>8</v>
      </c>
      <c r="AB18" s="67"/>
      <c r="AC18" s="24">
        <v>11</v>
      </c>
      <c r="AD18" s="58" t="s">
        <v>68</v>
      </c>
      <c r="AE18" s="55" t="s">
        <v>69</v>
      </c>
      <c r="AF18" s="56" t="s">
        <v>67</v>
      </c>
      <c r="AG18" s="57" t="s">
        <v>119</v>
      </c>
      <c r="AH18" s="67">
        <v>8</v>
      </c>
      <c r="AI18" s="67"/>
      <c r="AJ18" s="67"/>
      <c r="AK18" s="67"/>
      <c r="AL18" s="67"/>
      <c r="AM18" s="68">
        <v>5</v>
      </c>
      <c r="AN18" s="67"/>
      <c r="AO18" s="73">
        <f t="shared" si="2"/>
        <v>6</v>
      </c>
      <c r="AP18" s="67"/>
      <c r="AQ18" s="24">
        <v>11</v>
      </c>
      <c r="AR18" s="58" t="s">
        <v>68</v>
      </c>
      <c r="AS18" s="55" t="s">
        <v>69</v>
      </c>
      <c r="AT18" s="56" t="s">
        <v>67</v>
      </c>
      <c r="AU18" s="57" t="s">
        <v>119</v>
      </c>
      <c r="AV18" s="67">
        <v>8</v>
      </c>
      <c r="AW18" s="67"/>
      <c r="AX18" s="67"/>
      <c r="AY18" s="67"/>
      <c r="AZ18" s="67"/>
      <c r="BA18" s="68">
        <v>7</v>
      </c>
      <c r="BB18" s="67"/>
      <c r="BC18" s="73">
        <f t="shared" si="3"/>
        <v>7</v>
      </c>
      <c r="BD18" s="67"/>
      <c r="BE18" s="24">
        <v>11</v>
      </c>
      <c r="BF18" s="58" t="s">
        <v>68</v>
      </c>
      <c r="BG18" s="55" t="s">
        <v>69</v>
      </c>
      <c r="BH18" s="56" t="s">
        <v>67</v>
      </c>
      <c r="BI18" s="57" t="s">
        <v>119</v>
      </c>
      <c r="BJ18" s="67">
        <v>8</v>
      </c>
      <c r="BK18" s="67"/>
      <c r="BL18" s="67"/>
      <c r="BM18" s="67"/>
      <c r="BN18" s="67"/>
      <c r="BO18" s="68">
        <v>4</v>
      </c>
      <c r="BP18" s="67"/>
      <c r="BQ18" s="73">
        <f t="shared" si="4"/>
        <v>5</v>
      </c>
      <c r="BR18" s="67"/>
      <c r="BS18" s="24">
        <v>11</v>
      </c>
      <c r="BT18" s="58" t="s">
        <v>68</v>
      </c>
      <c r="BU18" s="55" t="s">
        <v>69</v>
      </c>
      <c r="BV18" s="56" t="s">
        <v>67</v>
      </c>
      <c r="BW18" s="57" t="s">
        <v>119</v>
      </c>
      <c r="BX18" s="67">
        <v>7</v>
      </c>
      <c r="BY18" s="67"/>
      <c r="BZ18" s="67"/>
      <c r="CA18" s="67"/>
      <c r="CB18" s="67"/>
      <c r="CC18" s="68">
        <v>6</v>
      </c>
      <c r="CD18" s="67"/>
      <c r="CE18" s="73">
        <f t="shared" si="5"/>
        <v>6</v>
      </c>
      <c r="CF18" s="67"/>
    </row>
    <row r="19" spans="1:84" ht="15">
      <c r="A19" s="24">
        <v>12</v>
      </c>
      <c r="B19" s="58" t="s">
        <v>70</v>
      </c>
      <c r="C19" s="55" t="s">
        <v>71</v>
      </c>
      <c r="D19" s="56" t="s">
        <v>40</v>
      </c>
      <c r="E19" s="57" t="s">
        <v>120</v>
      </c>
      <c r="F19" s="67">
        <v>8</v>
      </c>
      <c r="G19" s="67">
        <v>8</v>
      </c>
      <c r="H19" s="67">
        <v>8</v>
      </c>
      <c r="I19" s="67"/>
      <c r="J19" s="67"/>
      <c r="K19" s="68">
        <v>5</v>
      </c>
      <c r="L19" s="67"/>
      <c r="M19" s="73">
        <f t="shared" si="0"/>
        <v>6</v>
      </c>
      <c r="N19" s="67"/>
      <c r="O19" s="24">
        <v>12</v>
      </c>
      <c r="P19" s="58" t="s">
        <v>70</v>
      </c>
      <c r="Q19" s="55" t="s">
        <v>71</v>
      </c>
      <c r="R19" s="56" t="s">
        <v>40</v>
      </c>
      <c r="S19" s="57" t="s">
        <v>120</v>
      </c>
      <c r="T19" s="67">
        <v>6</v>
      </c>
      <c r="U19" s="67">
        <v>7</v>
      </c>
      <c r="V19" s="67">
        <v>7</v>
      </c>
      <c r="W19" s="67">
        <v>7</v>
      </c>
      <c r="X19" s="67"/>
      <c r="Y19" s="68">
        <v>8</v>
      </c>
      <c r="Z19" s="67"/>
      <c r="AA19" s="73">
        <f t="shared" si="1"/>
        <v>8</v>
      </c>
      <c r="AB19" s="67"/>
      <c r="AC19" s="24">
        <v>12</v>
      </c>
      <c r="AD19" s="58" t="s">
        <v>70</v>
      </c>
      <c r="AE19" s="55" t="s">
        <v>71</v>
      </c>
      <c r="AF19" s="56" t="s">
        <v>40</v>
      </c>
      <c r="AG19" s="57" t="s">
        <v>120</v>
      </c>
      <c r="AH19" s="67">
        <v>8</v>
      </c>
      <c r="AI19" s="67"/>
      <c r="AJ19" s="67"/>
      <c r="AK19" s="67"/>
      <c r="AL19" s="67"/>
      <c r="AM19" s="68">
        <v>8</v>
      </c>
      <c r="AN19" s="67"/>
      <c r="AO19" s="73">
        <f t="shared" si="2"/>
        <v>8</v>
      </c>
      <c r="AP19" s="67"/>
      <c r="AQ19" s="24">
        <v>12</v>
      </c>
      <c r="AR19" s="58" t="s">
        <v>70</v>
      </c>
      <c r="AS19" s="55" t="s">
        <v>71</v>
      </c>
      <c r="AT19" s="56" t="s">
        <v>40</v>
      </c>
      <c r="AU19" s="57" t="s">
        <v>120</v>
      </c>
      <c r="AV19" s="67">
        <v>8</v>
      </c>
      <c r="AW19" s="67"/>
      <c r="AX19" s="67"/>
      <c r="AY19" s="67"/>
      <c r="AZ19" s="67"/>
      <c r="BA19" s="68">
        <v>7</v>
      </c>
      <c r="BB19" s="67"/>
      <c r="BC19" s="73">
        <f t="shared" si="3"/>
        <v>7</v>
      </c>
      <c r="BD19" s="67"/>
      <c r="BE19" s="24">
        <v>12</v>
      </c>
      <c r="BF19" s="58" t="s">
        <v>70</v>
      </c>
      <c r="BG19" s="55" t="s">
        <v>71</v>
      </c>
      <c r="BH19" s="56" t="s">
        <v>40</v>
      </c>
      <c r="BI19" s="57" t="s">
        <v>120</v>
      </c>
      <c r="BJ19" s="67">
        <v>8</v>
      </c>
      <c r="BK19" s="67"/>
      <c r="BL19" s="67"/>
      <c r="BM19" s="67"/>
      <c r="BN19" s="67"/>
      <c r="BO19" s="68">
        <v>6</v>
      </c>
      <c r="BP19" s="67"/>
      <c r="BQ19" s="73">
        <f t="shared" si="4"/>
        <v>7</v>
      </c>
      <c r="BR19" s="67"/>
      <c r="BS19" s="24">
        <v>12</v>
      </c>
      <c r="BT19" s="58" t="s">
        <v>70</v>
      </c>
      <c r="BU19" s="55" t="s">
        <v>71</v>
      </c>
      <c r="BV19" s="56" t="s">
        <v>40</v>
      </c>
      <c r="BW19" s="57" t="s">
        <v>120</v>
      </c>
      <c r="BX19" s="67">
        <v>7</v>
      </c>
      <c r="BY19" s="67"/>
      <c r="BZ19" s="67"/>
      <c r="CA19" s="67"/>
      <c r="CB19" s="67"/>
      <c r="CC19" s="68">
        <v>8</v>
      </c>
      <c r="CD19" s="67"/>
      <c r="CE19" s="73">
        <f t="shared" si="5"/>
        <v>8</v>
      </c>
      <c r="CF19" s="67"/>
    </row>
    <row r="20" spans="1:84" ht="15">
      <c r="A20" s="24">
        <v>13</v>
      </c>
      <c r="B20" s="58" t="s">
        <v>74</v>
      </c>
      <c r="C20" s="55" t="s">
        <v>75</v>
      </c>
      <c r="D20" s="56" t="s">
        <v>76</v>
      </c>
      <c r="E20" s="57" t="s">
        <v>122</v>
      </c>
      <c r="F20" s="67">
        <v>9</v>
      </c>
      <c r="G20" s="67">
        <v>9</v>
      </c>
      <c r="H20" s="67">
        <v>9</v>
      </c>
      <c r="I20" s="67"/>
      <c r="J20" s="67"/>
      <c r="K20" s="68">
        <v>8</v>
      </c>
      <c r="L20" s="67"/>
      <c r="M20" s="73">
        <f t="shared" si="0"/>
        <v>8</v>
      </c>
      <c r="N20" s="69"/>
      <c r="O20" s="24">
        <v>13</v>
      </c>
      <c r="P20" s="58" t="s">
        <v>74</v>
      </c>
      <c r="Q20" s="55" t="s">
        <v>75</v>
      </c>
      <c r="R20" s="56" t="s">
        <v>76</v>
      </c>
      <c r="S20" s="57" t="s">
        <v>122</v>
      </c>
      <c r="T20" s="67">
        <v>7</v>
      </c>
      <c r="U20" s="67">
        <v>5</v>
      </c>
      <c r="V20" s="67">
        <v>6</v>
      </c>
      <c r="W20" s="67">
        <v>6</v>
      </c>
      <c r="X20" s="67"/>
      <c r="Y20" s="68">
        <v>6</v>
      </c>
      <c r="Z20" s="67"/>
      <c r="AA20" s="73">
        <f t="shared" si="1"/>
        <v>7</v>
      </c>
      <c r="AB20" s="69"/>
      <c r="AC20" s="24">
        <v>13</v>
      </c>
      <c r="AD20" s="58" t="s">
        <v>74</v>
      </c>
      <c r="AE20" s="55" t="s">
        <v>75</v>
      </c>
      <c r="AF20" s="56" t="s">
        <v>76</v>
      </c>
      <c r="AG20" s="57" t="s">
        <v>122</v>
      </c>
      <c r="AH20" s="67">
        <v>8</v>
      </c>
      <c r="AI20" s="67"/>
      <c r="AJ20" s="67"/>
      <c r="AK20" s="67"/>
      <c r="AL20" s="67"/>
      <c r="AM20" s="68">
        <v>4</v>
      </c>
      <c r="AN20" s="67"/>
      <c r="AO20" s="73">
        <f t="shared" si="2"/>
        <v>5</v>
      </c>
      <c r="AP20" s="69"/>
      <c r="AQ20" s="24">
        <v>13</v>
      </c>
      <c r="AR20" s="58" t="s">
        <v>74</v>
      </c>
      <c r="AS20" s="55" t="s">
        <v>75</v>
      </c>
      <c r="AT20" s="56" t="s">
        <v>76</v>
      </c>
      <c r="AU20" s="57" t="s">
        <v>122</v>
      </c>
      <c r="AV20" s="67">
        <v>8</v>
      </c>
      <c r="AW20" s="67"/>
      <c r="AX20" s="67"/>
      <c r="AY20" s="67"/>
      <c r="AZ20" s="67"/>
      <c r="BA20" s="68">
        <v>5</v>
      </c>
      <c r="BB20" s="67"/>
      <c r="BC20" s="73">
        <f t="shared" si="3"/>
        <v>6</v>
      </c>
      <c r="BD20" s="69"/>
      <c r="BE20" s="24">
        <v>13</v>
      </c>
      <c r="BF20" s="58" t="s">
        <v>74</v>
      </c>
      <c r="BG20" s="55" t="s">
        <v>75</v>
      </c>
      <c r="BH20" s="56" t="s">
        <v>76</v>
      </c>
      <c r="BI20" s="57" t="s">
        <v>122</v>
      </c>
      <c r="BJ20" s="67">
        <v>7</v>
      </c>
      <c r="BK20" s="67"/>
      <c r="BL20" s="67"/>
      <c r="BM20" s="67"/>
      <c r="BN20" s="67"/>
      <c r="BO20" s="68">
        <v>5</v>
      </c>
      <c r="BP20" s="67"/>
      <c r="BQ20" s="73">
        <f t="shared" si="4"/>
        <v>6</v>
      </c>
      <c r="BR20" s="69"/>
      <c r="BS20" s="24">
        <v>13</v>
      </c>
      <c r="BT20" s="58" t="s">
        <v>74</v>
      </c>
      <c r="BU20" s="55" t="s">
        <v>75</v>
      </c>
      <c r="BV20" s="56" t="s">
        <v>76</v>
      </c>
      <c r="BW20" s="57" t="s">
        <v>122</v>
      </c>
      <c r="BX20" s="67">
        <v>8</v>
      </c>
      <c r="BY20" s="67"/>
      <c r="BZ20" s="67"/>
      <c r="CA20" s="67"/>
      <c r="CB20" s="67"/>
      <c r="CC20" s="68">
        <v>6</v>
      </c>
      <c r="CD20" s="67"/>
      <c r="CE20" s="73">
        <f t="shared" si="5"/>
        <v>7</v>
      </c>
      <c r="CF20" s="69"/>
    </row>
    <row r="21" spans="1:84" ht="15">
      <c r="A21" s="24">
        <v>14</v>
      </c>
      <c r="B21" s="58" t="s">
        <v>77</v>
      </c>
      <c r="C21" s="55" t="s">
        <v>78</v>
      </c>
      <c r="D21" s="56" t="s">
        <v>79</v>
      </c>
      <c r="E21" s="57" t="s">
        <v>123</v>
      </c>
      <c r="F21" s="67">
        <v>7</v>
      </c>
      <c r="G21" s="67">
        <v>9</v>
      </c>
      <c r="H21" s="67">
        <v>8</v>
      </c>
      <c r="I21" s="67"/>
      <c r="J21" s="67"/>
      <c r="K21" s="68">
        <v>8</v>
      </c>
      <c r="L21" s="67"/>
      <c r="M21" s="73">
        <f t="shared" si="0"/>
        <v>8</v>
      </c>
      <c r="N21" s="67"/>
      <c r="O21" s="24">
        <v>14</v>
      </c>
      <c r="P21" s="58" t="s">
        <v>77</v>
      </c>
      <c r="Q21" s="55" t="s">
        <v>78</v>
      </c>
      <c r="R21" s="56" t="s">
        <v>79</v>
      </c>
      <c r="S21" s="57" t="s">
        <v>123</v>
      </c>
      <c r="T21" s="67">
        <v>6</v>
      </c>
      <c r="U21" s="67">
        <v>7</v>
      </c>
      <c r="V21" s="67">
        <v>8</v>
      </c>
      <c r="W21" s="67">
        <v>7</v>
      </c>
      <c r="X21" s="67"/>
      <c r="Y21" s="68">
        <v>9</v>
      </c>
      <c r="Z21" s="67"/>
      <c r="AA21" s="73">
        <f t="shared" si="1"/>
        <v>9</v>
      </c>
      <c r="AB21" s="67"/>
      <c r="AC21" s="24">
        <v>14</v>
      </c>
      <c r="AD21" s="58" t="s">
        <v>77</v>
      </c>
      <c r="AE21" s="55" t="s">
        <v>78</v>
      </c>
      <c r="AF21" s="56" t="s">
        <v>79</v>
      </c>
      <c r="AG21" s="57" t="s">
        <v>123</v>
      </c>
      <c r="AH21" s="67">
        <v>8</v>
      </c>
      <c r="AI21" s="67"/>
      <c r="AJ21" s="67"/>
      <c r="AK21" s="67"/>
      <c r="AL21" s="67"/>
      <c r="AM21" s="68">
        <v>6</v>
      </c>
      <c r="AN21" s="67"/>
      <c r="AO21" s="73">
        <f t="shared" si="2"/>
        <v>7</v>
      </c>
      <c r="AP21" s="67"/>
      <c r="AQ21" s="24">
        <v>14</v>
      </c>
      <c r="AR21" s="58" t="s">
        <v>77</v>
      </c>
      <c r="AS21" s="55" t="s">
        <v>78</v>
      </c>
      <c r="AT21" s="56" t="s">
        <v>79</v>
      </c>
      <c r="AU21" s="57" t="s">
        <v>123</v>
      </c>
      <c r="AV21" s="67">
        <v>7</v>
      </c>
      <c r="AW21" s="67"/>
      <c r="AX21" s="67"/>
      <c r="AY21" s="67"/>
      <c r="AZ21" s="67"/>
      <c r="BA21" s="68">
        <v>7</v>
      </c>
      <c r="BB21" s="67"/>
      <c r="BC21" s="73">
        <f t="shared" si="3"/>
        <v>7</v>
      </c>
      <c r="BD21" s="67"/>
      <c r="BE21" s="24">
        <v>14</v>
      </c>
      <c r="BF21" s="58" t="s">
        <v>77</v>
      </c>
      <c r="BG21" s="55" t="s">
        <v>78</v>
      </c>
      <c r="BH21" s="56" t="s">
        <v>79</v>
      </c>
      <c r="BI21" s="57" t="s">
        <v>123</v>
      </c>
      <c r="BJ21" s="67">
        <v>7</v>
      </c>
      <c r="BK21" s="67"/>
      <c r="BL21" s="67"/>
      <c r="BM21" s="67"/>
      <c r="BN21" s="67"/>
      <c r="BO21" s="68">
        <v>6</v>
      </c>
      <c r="BP21" s="67"/>
      <c r="BQ21" s="73">
        <f t="shared" si="4"/>
        <v>6</v>
      </c>
      <c r="BR21" s="67"/>
      <c r="BS21" s="24">
        <v>14</v>
      </c>
      <c r="BT21" s="58" t="s">
        <v>77</v>
      </c>
      <c r="BU21" s="55" t="s">
        <v>78</v>
      </c>
      <c r="BV21" s="56" t="s">
        <v>79</v>
      </c>
      <c r="BW21" s="57" t="s">
        <v>123</v>
      </c>
      <c r="BX21" s="67">
        <v>7</v>
      </c>
      <c r="BY21" s="67"/>
      <c r="BZ21" s="67"/>
      <c r="CA21" s="67"/>
      <c r="CB21" s="67"/>
      <c r="CC21" s="68">
        <v>5</v>
      </c>
      <c r="CD21" s="67"/>
      <c r="CE21" s="73">
        <f t="shared" si="5"/>
        <v>6</v>
      </c>
      <c r="CF21" s="67"/>
    </row>
    <row r="22" spans="1:84" ht="15">
      <c r="A22" s="24">
        <v>15</v>
      </c>
      <c r="B22" s="58" t="s">
        <v>80</v>
      </c>
      <c r="C22" s="55" t="s">
        <v>60</v>
      </c>
      <c r="D22" s="56" t="s">
        <v>79</v>
      </c>
      <c r="E22" s="57" t="s">
        <v>124</v>
      </c>
      <c r="F22" s="67">
        <v>8</v>
      </c>
      <c r="G22" s="67">
        <v>8</v>
      </c>
      <c r="H22" s="67">
        <v>8</v>
      </c>
      <c r="I22" s="67"/>
      <c r="J22" s="67"/>
      <c r="K22" s="68">
        <v>6</v>
      </c>
      <c r="L22" s="67"/>
      <c r="M22" s="73">
        <f t="shared" si="0"/>
        <v>7</v>
      </c>
      <c r="N22" s="67"/>
      <c r="O22" s="24">
        <v>15</v>
      </c>
      <c r="P22" s="58" t="s">
        <v>80</v>
      </c>
      <c r="Q22" s="55" t="s">
        <v>60</v>
      </c>
      <c r="R22" s="56" t="s">
        <v>79</v>
      </c>
      <c r="S22" s="57" t="s">
        <v>124</v>
      </c>
      <c r="T22" s="67">
        <v>6</v>
      </c>
      <c r="U22" s="67">
        <v>5</v>
      </c>
      <c r="V22" s="67">
        <v>6</v>
      </c>
      <c r="W22" s="67">
        <v>7</v>
      </c>
      <c r="X22" s="67"/>
      <c r="Y22" s="68">
        <v>7</v>
      </c>
      <c r="Z22" s="67"/>
      <c r="AA22" s="73">
        <f t="shared" si="1"/>
        <v>7</v>
      </c>
      <c r="AB22" s="67"/>
      <c r="AC22" s="24">
        <v>15</v>
      </c>
      <c r="AD22" s="58" t="s">
        <v>80</v>
      </c>
      <c r="AE22" s="55" t="s">
        <v>60</v>
      </c>
      <c r="AF22" s="56" t="s">
        <v>79</v>
      </c>
      <c r="AG22" s="57" t="s">
        <v>124</v>
      </c>
      <c r="AH22" s="67">
        <v>8</v>
      </c>
      <c r="AI22" s="67"/>
      <c r="AJ22" s="67"/>
      <c r="AK22" s="67"/>
      <c r="AL22" s="67"/>
      <c r="AM22" s="68">
        <v>5</v>
      </c>
      <c r="AN22" s="67"/>
      <c r="AO22" s="73">
        <f t="shared" si="2"/>
        <v>6</v>
      </c>
      <c r="AP22" s="67"/>
      <c r="AQ22" s="24">
        <v>15</v>
      </c>
      <c r="AR22" s="58" t="s">
        <v>80</v>
      </c>
      <c r="AS22" s="55" t="s">
        <v>60</v>
      </c>
      <c r="AT22" s="56" t="s">
        <v>79</v>
      </c>
      <c r="AU22" s="57" t="s">
        <v>124</v>
      </c>
      <c r="AV22" s="67">
        <v>7</v>
      </c>
      <c r="AW22" s="67"/>
      <c r="AX22" s="67"/>
      <c r="AY22" s="67"/>
      <c r="AZ22" s="67"/>
      <c r="BA22" s="68">
        <v>8</v>
      </c>
      <c r="BB22" s="67"/>
      <c r="BC22" s="73">
        <f t="shared" si="3"/>
        <v>8</v>
      </c>
      <c r="BD22" s="67"/>
      <c r="BE22" s="24">
        <v>15</v>
      </c>
      <c r="BF22" s="58" t="s">
        <v>80</v>
      </c>
      <c r="BG22" s="55" t="s">
        <v>60</v>
      </c>
      <c r="BH22" s="56" t="s">
        <v>79</v>
      </c>
      <c r="BI22" s="57" t="s">
        <v>124</v>
      </c>
      <c r="BJ22" s="67">
        <v>8</v>
      </c>
      <c r="BK22" s="67"/>
      <c r="BL22" s="67"/>
      <c r="BM22" s="67"/>
      <c r="BN22" s="67"/>
      <c r="BO22" s="68">
        <v>8</v>
      </c>
      <c r="BP22" s="67"/>
      <c r="BQ22" s="73">
        <f t="shared" si="4"/>
        <v>8</v>
      </c>
      <c r="BR22" s="67"/>
      <c r="BS22" s="24">
        <v>15</v>
      </c>
      <c r="BT22" s="58" t="s">
        <v>80</v>
      </c>
      <c r="BU22" s="55" t="s">
        <v>60</v>
      </c>
      <c r="BV22" s="56" t="s">
        <v>79</v>
      </c>
      <c r="BW22" s="57" t="s">
        <v>124</v>
      </c>
      <c r="BX22" s="67">
        <v>7</v>
      </c>
      <c r="BY22" s="67"/>
      <c r="BZ22" s="67"/>
      <c r="CA22" s="67"/>
      <c r="CB22" s="67"/>
      <c r="CC22" s="68">
        <v>5</v>
      </c>
      <c r="CD22" s="67"/>
      <c r="CE22" s="73">
        <f t="shared" si="5"/>
        <v>6</v>
      </c>
      <c r="CF22" s="67"/>
    </row>
    <row r="23" spans="1:84" ht="15">
      <c r="A23" s="24">
        <v>16</v>
      </c>
      <c r="B23" s="58" t="s">
        <v>81</v>
      </c>
      <c r="C23" s="55" t="s">
        <v>82</v>
      </c>
      <c r="D23" s="56" t="s">
        <v>83</v>
      </c>
      <c r="E23" s="57" t="s">
        <v>125</v>
      </c>
      <c r="F23" s="67">
        <v>9</v>
      </c>
      <c r="G23" s="67">
        <v>7</v>
      </c>
      <c r="H23" s="67">
        <v>8</v>
      </c>
      <c r="I23" s="67"/>
      <c r="J23" s="67"/>
      <c r="K23" s="68">
        <v>4</v>
      </c>
      <c r="L23" s="67"/>
      <c r="M23" s="73">
        <f t="shared" si="0"/>
        <v>5</v>
      </c>
      <c r="N23" s="67"/>
      <c r="O23" s="24">
        <v>16</v>
      </c>
      <c r="P23" s="58" t="s">
        <v>81</v>
      </c>
      <c r="Q23" s="55" t="s">
        <v>82</v>
      </c>
      <c r="R23" s="56" t="s">
        <v>83</v>
      </c>
      <c r="S23" s="57" t="s">
        <v>125</v>
      </c>
      <c r="T23" s="67">
        <v>7</v>
      </c>
      <c r="U23" s="67">
        <v>6</v>
      </c>
      <c r="V23" s="67">
        <v>5</v>
      </c>
      <c r="W23" s="67">
        <v>6</v>
      </c>
      <c r="X23" s="67"/>
      <c r="Y23" s="68">
        <v>5</v>
      </c>
      <c r="Z23" s="67"/>
      <c r="AA23" s="73">
        <f t="shared" si="1"/>
        <v>6</v>
      </c>
      <c r="AB23" s="67"/>
      <c r="AC23" s="24">
        <v>16</v>
      </c>
      <c r="AD23" s="58" t="s">
        <v>81</v>
      </c>
      <c r="AE23" s="55" t="s">
        <v>82</v>
      </c>
      <c r="AF23" s="56" t="s">
        <v>83</v>
      </c>
      <c r="AG23" s="57" t="s">
        <v>125</v>
      </c>
      <c r="AH23" s="67">
        <v>8</v>
      </c>
      <c r="AI23" s="67"/>
      <c r="AJ23" s="67"/>
      <c r="AK23" s="67"/>
      <c r="AL23" s="67"/>
      <c r="AM23" s="68">
        <v>4</v>
      </c>
      <c r="AN23" s="67"/>
      <c r="AO23" s="73">
        <f t="shared" si="2"/>
        <v>5</v>
      </c>
      <c r="AP23" s="67"/>
      <c r="AQ23" s="24">
        <v>16</v>
      </c>
      <c r="AR23" s="58" t="s">
        <v>81</v>
      </c>
      <c r="AS23" s="55" t="s">
        <v>82</v>
      </c>
      <c r="AT23" s="56" t="s">
        <v>83</v>
      </c>
      <c r="AU23" s="57" t="s">
        <v>125</v>
      </c>
      <c r="AV23" s="67">
        <v>6</v>
      </c>
      <c r="AW23" s="67"/>
      <c r="AX23" s="67"/>
      <c r="AY23" s="67"/>
      <c r="AZ23" s="67"/>
      <c r="BA23" s="68">
        <v>6</v>
      </c>
      <c r="BB23" s="67"/>
      <c r="BC23" s="73">
        <f t="shared" si="3"/>
        <v>6</v>
      </c>
      <c r="BD23" s="67"/>
      <c r="BE23" s="24">
        <v>16</v>
      </c>
      <c r="BF23" s="58" t="s">
        <v>81</v>
      </c>
      <c r="BG23" s="55" t="s">
        <v>82</v>
      </c>
      <c r="BH23" s="56" t="s">
        <v>83</v>
      </c>
      <c r="BI23" s="57" t="s">
        <v>125</v>
      </c>
      <c r="BJ23" s="67">
        <v>7</v>
      </c>
      <c r="BK23" s="67"/>
      <c r="BL23" s="67"/>
      <c r="BM23" s="67"/>
      <c r="BN23" s="67"/>
      <c r="BO23" s="68">
        <v>4</v>
      </c>
      <c r="BP23" s="67"/>
      <c r="BQ23" s="73">
        <f t="shared" si="4"/>
        <v>5</v>
      </c>
      <c r="BR23" s="67"/>
      <c r="BS23" s="24">
        <v>16</v>
      </c>
      <c r="BT23" s="58" t="s">
        <v>81</v>
      </c>
      <c r="BU23" s="55" t="s">
        <v>82</v>
      </c>
      <c r="BV23" s="56" t="s">
        <v>83</v>
      </c>
      <c r="BW23" s="57" t="s">
        <v>125</v>
      </c>
      <c r="BX23" s="67">
        <v>7</v>
      </c>
      <c r="BY23" s="67"/>
      <c r="BZ23" s="67"/>
      <c r="CA23" s="67"/>
      <c r="CB23" s="67"/>
      <c r="CC23" s="68">
        <v>6</v>
      </c>
      <c r="CD23" s="67"/>
      <c r="CE23" s="73">
        <f t="shared" si="5"/>
        <v>6</v>
      </c>
      <c r="CF23" s="67"/>
    </row>
    <row r="24" spans="1:84" ht="15">
      <c r="A24" s="24">
        <v>17</v>
      </c>
      <c r="B24" s="58" t="s">
        <v>89</v>
      </c>
      <c r="C24" s="55" t="s">
        <v>90</v>
      </c>
      <c r="D24" s="56" t="s">
        <v>91</v>
      </c>
      <c r="E24" s="57" t="s">
        <v>128</v>
      </c>
      <c r="F24" s="67">
        <v>7</v>
      </c>
      <c r="G24" s="67">
        <v>7</v>
      </c>
      <c r="H24" s="67">
        <v>7</v>
      </c>
      <c r="I24" s="67"/>
      <c r="J24" s="67"/>
      <c r="K24" s="68">
        <v>5</v>
      </c>
      <c r="L24" s="67"/>
      <c r="M24" s="73">
        <f t="shared" si="0"/>
        <v>6</v>
      </c>
      <c r="N24" s="67"/>
      <c r="O24" s="24">
        <v>17</v>
      </c>
      <c r="P24" s="58" t="s">
        <v>89</v>
      </c>
      <c r="Q24" s="55" t="s">
        <v>90</v>
      </c>
      <c r="R24" s="56" t="s">
        <v>91</v>
      </c>
      <c r="S24" s="57" t="s">
        <v>128</v>
      </c>
      <c r="T24" s="67">
        <v>6</v>
      </c>
      <c r="U24" s="67">
        <v>5</v>
      </c>
      <c r="V24" s="67">
        <v>7</v>
      </c>
      <c r="W24" s="67">
        <v>6</v>
      </c>
      <c r="X24" s="67"/>
      <c r="Y24" s="68">
        <v>8</v>
      </c>
      <c r="Z24" s="67"/>
      <c r="AA24" s="73">
        <f t="shared" si="1"/>
        <v>8</v>
      </c>
      <c r="AB24" s="67"/>
      <c r="AC24" s="24">
        <v>17</v>
      </c>
      <c r="AD24" s="58" t="s">
        <v>89</v>
      </c>
      <c r="AE24" s="55" t="s">
        <v>90</v>
      </c>
      <c r="AF24" s="56" t="s">
        <v>91</v>
      </c>
      <c r="AG24" s="57" t="s">
        <v>128</v>
      </c>
      <c r="AH24" s="67">
        <v>8</v>
      </c>
      <c r="AI24" s="67"/>
      <c r="AJ24" s="67"/>
      <c r="AK24" s="67"/>
      <c r="AL24" s="67"/>
      <c r="AM24" s="68">
        <v>4</v>
      </c>
      <c r="AN24" s="67"/>
      <c r="AO24" s="73">
        <f t="shared" si="2"/>
        <v>5</v>
      </c>
      <c r="AP24" s="67"/>
      <c r="AQ24" s="24">
        <v>17</v>
      </c>
      <c r="AR24" s="58" t="s">
        <v>89</v>
      </c>
      <c r="AS24" s="55" t="s">
        <v>90</v>
      </c>
      <c r="AT24" s="56" t="s">
        <v>91</v>
      </c>
      <c r="AU24" s="57" t="s">
        <v>128</v>
      </c>
      <c r="AV24" s="67">
        <v>6</v>
      </c>
      <c r="AW24" s="67"/>
      <c r="AX24" s="67"/>
      <c r="AY24" s="67"/>
      <c r="AZ24" s="67"/>
      <c r="BA24" s="68">
        <v>7</v>
      </c>
      <c r="BB24" s="67"/>
      <c r="BC24" s="73">
        <f t="shared" si="3"/>
        <v>7</v>
      </c>
      <c r="BD24" s="67"/>
      <c r="BE24" s="24">
        <v>17</v>
      </c>
      <c r="BF24" s="58" t="s">
        <v>89</v>
      </c>
      <c r="BG24" s="55" t="s">
        <v>90</v>
      </c>
      <c r="BH24" s="56" t="s">
        <v>91</v>
      </c>
      <c r="BI24" s="57" t="s">
        <v>128</v>
      </c>
      <c r="BJ24" s="67">
        <v>7</v>
      </c>
      <c r="BK24" s="67"/>
      <c r="BL24" s="67"/>
      <c r="BM24" s="67"/>
      <c r="BN24" s="67"/>
      <c r="BO24" s="68">
        <v>6</v>
      </c>
      <c r="BP24" s="67"/>
      <c r="BQ24" s="73">
        <f t="shared" si="4"/>
        <v>6</v>
      </c>
      <c r="BR24" s="67"/>
      <c r="BS24" s="24">
        <v>17</v>
      </c>
      <c r="BT24" s="58" t="s">
        <v>89</v>
      </c>
      <c r="BU24" s="55" t="s">
        <v>90</v>
      </c>
      <c r="BV24" s="56" t="s">
        <v>91</v>
      </c>
      <c r="BW24" s="57" t="s">
        <v>128</v>
      </c>
      <c r="BX24" s="67">
        <v>6</v>
      </c>
      <c r="BY24" s="67"/>
      <c r="BZ24" s="67"/>
      <c r="CA24" s="67"/>
      <c r="CB24" s="67"/>
      <c r="CC24" s="68">
        <v>6</v>
      </c>
      <c r="CD24" s="67"/>
      <c r="CE24" s="73">
        <f t="shared" si="5"/>
        <v>6</v>
      </c>
      <c r="CF24" s="67"/>
    </row>
    <row r="25" spans="1:84" ht="15">
      <c r="A25" s="24">
        <v>18</v>
      </c>
      <c r="B25" s="58" t="s">
        <v>92</v>
      </c>
      <c r="C25" s="55" t="s">
        <v>93</v>
      </c>
      <c r="D25" s="56" t="s">
        <v>94</v>
      </c>
      <c r="E25" s="57" t="s">
        <v>129</v>
      </c>
      <c r="F25" s="67">
        <v>10</v>
      </c>
      <c r="G25" s="67">
        <v>8</v>
      </c>
      <c r="H25" s="67">
        <v>9</v>
      </c>
      <c r="I25" s="67"/>
      <c r="J25" s="67"/>
      <c r="K25" s="68">
        <v>8</v>
      </c>
      <c r="L25" s="67"/>
      <c r="M25" s="73">
        <f t="shared" si="0"/>
        <v>8</v>
      </c>
      <c r="N25" s="67"/>
      <c r="O25" s="24">
        <v>18</v>
      </c>
      <c r="P25" s="58" t="s">
        <v>92</v>
      </c>
      <c r="Q25" s="55" t="s">
        <v>93</v>
      </c>
      <c r="R25" s="56" t="s">
        <v>94</v>
      </c>
      <c r="S25" s="57" t="s">
        <v>129</v>
      </c>
      <c r="T25" s="67">
        <v>8</v>
      </c>
      <c r="U25" s="67">
        <v>7</v>
      </c>
      <c r="V25" s="67">
        <v>6</v>
      </c>
      <c r="W25" s="67">
        <v>7</v>
      </c>
      <c r="X25" s="67"/>
      <c r="Y25" s="68">
        <v>8</v>
      </c>
      <c r="Z25" s="67"/>
      <c r="AA25" s="73">
        <f t="shared" si="1"/>
        <v>8</v>
      </c>
      <c r="AB25" s="67"/>
      <c r="AC25" s="24">
        <v>18</v>
      </c>
      <c r="AD25" s="58" t="s">
        <v>92</v>
      </c>
      <c r="AE25" s="55" t="s">
        <v>93</v>
      </c>
      <c r="AF25" s="56" t="s">
        <v>94</v>
      </c>
      <c r="AG25" s="57" t="s">
        <v>129</v>
      </c>
      <c r="AH25" s="67">
        <v>8</v>
      </c>
      <c r="AI25" s="67"/>
      <c r="AJ25" s="67"/>
      <c r="AK25" s="67"/>
      <c r="AL25" s="67"/>
      <c r="AM25" s="68">
        <v>4</v>
      </c>
      <c r="AN25" s="67"/>
      <c r="AO25" s="73">
        <f t="shared" si="2"/>
        <v>5</v>
      </c>
      <c r="AP25" s="67"/>
      <c r="AQ25" s="24">
        <v>18</v>
      </c>
      <c r="AR25" s="58" t="s">
        <v>92</v>
      </c>
      <c r="AS25" s="55" t="s">
        <v>93</v>
      </c>
      <c r="AT25" s="56" t="s">
        <v>94</v>
      </c>
      <c r="AU25" s="57" t="s">
        <v>129</v>
      </c>
      <c r="AV25" s="67">
        <v>8</v>
      </c>
      <c r="AW25" s="67"/>
      <c r="AX25" s="67"/>
      <c r="AY25" s="67"/>
      <c r="AZ25" s="67"/>
      <c r="BA25" s="68">
        <v>6</v>
      </c>
      <c r="BB25" s="67"/>
      <c r="BC25" s="73">
        <f t="shared" si="3"/>
        <v>7</v>
      </c>
      <c r="BD25" s="67"/>
      <c r="BE25" s="24">
        <v>18</v>
      </c>
      <c r="BF25" s="58" t="s">
        <v>92</v>
      </c>
      <c r="BG25" s="55" t="s">
        <v>93</v>
      </c>
      <c r="BH25" s="56" t="s">
        <v>94</v>
      </c>
      <c r="BI25" s="57" t="s">
        <v>129</v>
      </c>
      <c r="BJ25" s="67">
        <v>9</v>
      </c>
      <c r="BK25" s="67"/>
      <c r="BL25" s="67"/>
      <c r="BM25" s="67"/>
      <c r="BN25" s="67"/>
      <c r="BO25" s="68">
        <v>8</v>
      </c>
      <c r="BP25" s="67"/>
      <c r="BQ25" s="73">
        <f t="shared" si="4"/>
        <v>8</v>
      </c>
      <c r="BR25" s="67"/>
      <c r="BS25" s="24">
        <v>18</v>
      </c>
      <c r="BT25" s="58" t="s">
        <v>92</v>
      </c>
      <c r="BU25" s="55" t="s">
        <v>93</v>
      </c>
      <c r="BV25" s="56" t="s">
        <v>94</v>
      </c>
      <c r="BW25" s="57" t="s">
        <v>129</v>
      </c>
      <c r="BX25" s="67">
        <v>6</v>
      </c>
      <c r="BY25" s="67"/>
      <c r="BZ25" s="67"/>
      <c r="CA25" s="67"/>
      <c r="CB25" s="67"/>
      <c r="CC25" s="68">
        <v>7</v>
      </c>
      <c r="CD25" s="67"/>
      <c r="CE25" s="73">
        <f t="shared" si="5"/>
        <v>7</v>
      </c>
      <c r="CF25" s="67"/>
    </row>
    <row r="26" spans="1:84" ht="15">
      <c r="A26" s="24">
        <v>19</v>
      </c>
      <c r="B26" s="58" t="s">
        <v>95</v>
      </c>
      <c r="C26" s="55" t="s">
        <v>36</v>
      </c>
      <c r="D26" s="56" t="s">
        <v>41</v>
      </c>
      <c r="E26" s="57" t="s">
        <v>130</v>
      </c>
      <c r="F26" s="67">
        <v>0</v>
      </c>
      <c r="G26" s="67">
        <v>0</v>
      </c>
      <c r="H26" s="67">
        <v>0</v>
      </c>
      <c r="I26" s="67"/>
      <c r="J26" s="67"/>
      <c r="K26" s="68">
        <v>0</v>
      </c>
      <c r="L26" s="67"/>
      <c r="M26" s="73">
        <f t="shared" si="0"/>
        <v>0</v>
      </c>
      <c r="N26" s="67"/>
      <c r="O26" s="24">
        <v>19</v>
      </c>
      <c r="P26" s="58" t="s">
        <v>95</v>
      </c>
      <c r="Q26" s="55" t="s">
        <v>36</v>
      </c>
      <c r="R26" s="56" t="s">
        <v>41</v>
      </c>
      <c r="S26" s="57" t="s">
        <v>130</v>
      </c>
      <c r="T26" s="67">
        <v>0</v>
      </c>
      <c r="U26" s="67">
        <v>0</v>
      </c>
      <c r="V26" s="67">
        <v>0</v>
      </c>
      <c r="W26" s="67">
        <v>0</v>
      </c>
      <c r="X26" s="67"/>
      <c r="Y26" s="68">
        <v>0</v>
      </c>
      <c r="Z26" s="67"/>
      <c r="AA26" s="73">
        <f t="shared" si="1"/>
        <v>0</v>
      </c>
      <c r="AB26" s="67"/>
      <c r="AC26" s="24">
        <v>19</v>
      </c>
      <c r="AD26" s="58" t="s">
        <v>95</v>
      </c>
      <c r="AE26" s="55" t="s">
        <v>36</v>
      </c>
      <c r="AF26" s="56" t="s">
        <v>41</v>
      </c>
      <c r="AG26" s="57" t="s">
        <v>130</v>
      </c>
      <c r="AH26" s="67">
        <v>0</v>
      </c>
      <c r="AI26" s="67"/>
      <c r="AJ26" s="67"/>
      <c r="AK26" s="67"/>
      <c r="AL26" s="67"/>
      <c r="AM26" s="68">
        <v>0</v>
      </c>
      <c r="AN26" s="67"/>
      <c r="AO26" s="73">
        <f t="shared" si="2"/>
        <v>0</v>
      </c>
      <c r="AP26" s="67"/>
      <c r="AQ26" s="24">
        <v>19</v>
      </c>
      <c r="AR26" s="58" t="s">
        <v>95</v>
      </c>
      <c r="AS26" s="55" t="s">
        <v>36</v>
      </c>
      <c r="AT26" s="56" t="s">
        <v>41</v>
      </c>
      <c r="AU26" s="57" t="s">
        <v>130</v>
      </c>
      <c r="AV26" s="67">
        <v>0</v>
      </c>
      <c r="AW26" s="67"/>
      <c r="AX26" s="67"/>
      <c r="AY26" s="67"/>
      <c r="AZ26" s="67"/>
      <c r="BA26" s="68">
        <v>0</v>
      </c>
      <c r="BB26" s="67"/>
      <c r="BC26" s="73">
        <f t="shared" si="3"/>
        <v>0</v>
      </c>
      <c r="BD26" s="67"/>
      <c r="BE26" s="24">
        <v>19</v>
      </c>
      <c r="BF26" s="58" t="s">
        <v>95</v>
      </c>
      <c r="BG26" s="55" t="s">
        <v>36</v>
      </c>
      <c r="BH26" s="56" t="s">
        <v>41</v>
      </c>
      <c r="BI26" s="57" t="s">
        <v>130</v>
      </c>
      <c r="BJ26" s="67">
        <v>0</v>
      </c>
      <c r="BK26" s="67"/>
      <c r="BL26" s="67"/>
      <c r="BM26" s="67"/>
      <c r="BN26" s="67"/>
      <c r="BO26" s="68">
        <v>0</v>
      </c>
      <c r="BP26" s="67"/>
      <c r="BQ26" s="73">
        <f t="shared" si="4"/>
        <v>0</v>
      </c>
      <c r="BR26" s="67"/>
      <c r="BS26" s="24">
        <v>19</v>
      </c>
      <c r="BT26" s="58" t="s">
        <v>95</v>
      </c>
      <c r="BU26" s="55" t="s">
        <v>36</v>
      </c>
      <c r="BV26" s="56" t="s">
        <v>41</v>
      </c>
      <c r="BW26" s="57" t="s">
        <v>130</v>
      </c>
      <c r="BX26" s="67">
        <v>0</v>
      </c>
      <c r="BY26" s="67"/>
      <c r="BZ26" s="67"/>
      <c r="CA26" s="67"/>
      <c r="CB26" s="67"/>
      <c r="CC26" s="68">
        <v>0</v>
      </c>
      <c r="CD26" s="67"/>
      <c r="CE26" s="73">
        <f t="shared" si="5"/>
        <v>0</v>
      </c>
      <c r="CF26" s="67"/>
    </row>
    <row r="27" spans="1:84" ht="15">
      <c r="A27" s="24">
        <v>20</v>
      </c>
      <c r="B27" s="58" t="s">
        <v>96</v>
      </c>
      <c r="C27" s="55" t="s">
        <v>97</v>
      </c>
      <c r="D27" s="56" t="s">
        <v>98</v>
      </c>
      <c r="E27" s="57" t="s">
        <v>131</v>
      </c>
      <c r="F27" s="67">
        <v>7</v>
      </c>
      <c r="G27" s="67">
        <v>7</v>
      </c>
      <c r="H27" s="67">
        <v>7</v>
      </c>
      <c r="I27" s="67"/>
      <c r="J27" s="67"/>
      <c r="K27" s="68">
        <v>6</v>
      </c>
      <c r="L27" s="67"/>
      <c r="M27" s="73">
        <f t="shared" si="0"/>
        <v>6</v>
      </c>
      <c r="N27" s="67"/>
      <c r="O27" s="24">
        <v>20</v>
      </c>
      <c r="P27" s="58" t="s">
        <v>96</v>
      </c>
      <c r="Q27" s="55" t="s">
        <v>97</v>
      </c>
      <c r="R27" s="56" t="s">
        <v>98</v>
      </c>
      <c r="S27" s="57" t="s">
        <v>131</v>
      </c>
      <c r="T27" s="67">
        <v>7</v>
      </c>
      <c r="U27" s="67">
        <v>6</v>
      </c>
      <c r="V27" s="67">
        <v>5</v>
      </c>
      <c r="W27" s="67">
        <v>6</v>
      </c>
      <c r="X27" s="67"/>
      <c r="Y27" s="68">
        <v>7</v>
      </c>
      <c r="Z27" s="67"/>
      <c r="AA27" s="73">
        <f t="shared" si="1"/>
        <v>7</v>
      </c>
      <c r="AB27" s="67"/>
      <c r="AC27" s="24">
        <v>20</v>
      </c>
      <c r="AD27" s="58" t="s">
        <v>96</v>
      </c>
      <c r="AE27" s="55" t="s">
        <v>97</v>
      </c>
      <c r="AF27" s="56" t="s">
        <v>98</v>
      </c>
      <c r="AG27" s="57" t="s">
        <v>131</v>
      </c>
      <c r="AH27" s="67">
        <v>8</v>
      </c>
      <c r="AI27" s="67"/>
      <c r="AJ27" s="67"/>
      <c r="AK27" s="67"/>
      <c r="AL27" s="67"/>
      <c r="AM27" s="68">
        <v>1</v>
      </c>
      <c r="AN27" s="67">
        <v>2</v>
      </c>
      <c r="AO27" s="73">
        <f t="shared" si="2"/>
        <v>3</v>
      </c>
      <c r="AP27" s="73">
        <f>ROUND((SUM(AH27:AL27)/1*0.3+AN27*0.7),0)</f>
        <v>4</v>
      </c>
      <c r="AQ27" s="24">
        <v>20</v>
      </c>
      <c r="AR27" s="58" t="s">
        <v>96</v>
      </c>
      <c r="AS27" s="55" t="s">
        <v>97</v>
      </c>
      <c r="AT27" s="56" t="s">
        <v>98</v>
      </c>
      <c r="AU27" s="57" t="s">
        <v>131</v>
      </c>
      <c r="AV27" s="67">
        <v>7</v>
      </c>
      <c r="AW27" s="67"/>
      <c r="AX27" s="67"/>
      <c r="AY27" s="67"/>
      <c r="AZ27" s="67"/>
      <c r="BA27" s="68">
        <v>5</v>
      </c>
      <c r="BB27" s="67"/>
      <c r="BC27" s="73">
        <f t="shared" si="3"/>
        <v>6</v>
      </c>
      <c r="BD27" s="67"/>
      <c r="BE27" s="24">
        <v>20</v>
      </c>
      <c r="BF27" s="58" t="s">
        <v>96</v>
      </c>
      <c r="BG27" s="55" t="s">
        <v>97</v>
      </c>
      <c r="BH27" s="56" t="s">
        <v>98</v>
      </c>
      <c r="BI27" s="57" t="s">
        <v>131</v>
      </c>
      <c r="BJ27" s="67">
        <v>8</v>
      </c>
      <c r="BK27" s="67"/>
      <c r="BL27" s="67"/>
      <c r="BM27" s="67"/>
      <c r="BN27" s="67"/>
      <c r="BO27" s="68">
        <v>4</v>
      </c>
      <c r="BP27" s="67"/>
      <c r="BQ27" s="73">
        <f t="shared" si="4"/>
        <v>5</v>
      </c>
      <c r="BR27" s="67"/>
      <c r="BS27" s="24">
        <v>20</v>
      </c>
      <c r="BT27" s="58" t="s">
        <v>96</v>
      </c>
      <c r="BU27" s="55" t="s">
        <v>97</v>
      </c>
      <c r="BV27" s="56" t="s">
        <v>98</v>
      </c>
      <c r="BW27" s="57" t="s">
        <v>131</v>
      </c>
      <c r="BX27" s="67">
        <v>6</v>
      </c>
      <c r="BY27" s="67"/>
      <c r="BZ27" s="67"/>
      <c r="CA27" s="67"/>
      <c r="CB27" s="67"/>
      <c r="CC27" s="68">
        <v>6</v>
      </c>
      <c r="CD27" s="67"/>
      <c r="CE27" s="73">
        <f t="shared" si="5"/>
        <v>6</v>
      </c>
      <c r="CF27" s="67"/>
    </row>
    <row r="28" spans="1:84" ht="15">
      <c r="A28" s="24">
        <v>21</v>
      </c>
      <c r="B28" s="58" t="s">
        <v>99</v>
      </c>
      <c r="C28" s="55" t="s">
        <v>100</v>
      </c>
      <c r="D28" s="56" t="s">
        <v>101</v>
      </c>
      <c r="E28" s="57" t="s">
        <v>132</v>
      </c>
      <c r="F28" s="67">
        <v>8</v>
      </c>
      <c r="G28" s="67">
        <v>8</v>
      </c>
      <c r="H28" s="67">
        <v>8</v>
      </c>
      <c r="I28" s="67"/>
      <c r="J28" s="67"/>
      <c r="K28" s="68">
        <v>8</v>
      </c>
      <c r="L28" s="67"/>
      <c r="M28" s="73">
        <f t="shared" si="0"/>
        <v>8</v>
      </c>
      <c r="N28" s="67"/>
      <c r="O28" s="24">
        <v>21</v>
      </c>
      <c r="P28" s="58" t="s">
        <v>99</v>
      </c>
      <c r="Q28" s="55" t="s">
        <v>100</v>
      </c>
      <c r="R28" s="56" t="s">
        <v>101</v>
      </c>
      <c r="S28" s="57" t="s">
        <v>132</v>
      </c>
      <c r="T28" s="67">
        <v>6</v>
      </c>
      <c r="U28" s="67">
        <v>7</v>
      </c>
      <c r="V28" s="67">
        <v>6</v>
      </c>
      <c r="W28" s="67">
        <v>6</v>
      </c>
      <c r="X28" s="67"/>
      <c r="Y28" s="68">
        <v>7</v>
      </c>
      <c r="Z28" s="67"/>
      <c r="AA28" s="73">
        <f t="shared" si="1"/>
        <v>7</v>
      </c>
      <c r="AB28" s="67"/>
      <c r="AC28" s="24">
        <v>21</v>
      </c>
      <c r="AD28" s="58" t="s">
        <v>99</v>
      </c>
      <c r="AE28" s="55" t="s">
        <v>100</v>
      </c>
      <c r="AF28" s="56" t="s">
        <v>101</v>
      </c>
      <c r="AG28" s="57" t="s">
        <v>132</v>
      </c>
      <c r="AH28" s="67">
        <v>8</v>
      </c>
      <c r="AI28" s="67"/>
      <c r="AJ28" s="67"/>
      <c r="AK28" s="67"/>
      <c r="AL28" s="67"/>
      <c r="AM28" s="68">
        <v>8</v>
      </c>
      <c r="AN28" s="67"/>
      <c r="AO28" s="73">
        <f t="shared" si="2"/>
        <v>8</v>
      </c>
      <c r="AP28" s="67"/>
      <c r="AQ28" s="24">
        <v>21</v>
      </c>
      <c r="AR28" s="58" t="s">
        <v>99</v>
      </c>
      <c r="AS28" s="55" t="s">
        <v>100</v>
      </c>
      <c r="AT28" s="56" t="s">
        <v>101</v>
      </c>
      <c r="AU28" s="57" t="s">
        <v>132</v>
      </c>
      <c r="AV28" s="67">
        <v>8</v>
      </c>
      <c r="AW28" s="67"/>
      <c r="AX28" s="67"/>
      <c r="AY28" s="67"/>
      <c r="AZ28" s="67"/>
      <c r="BA28" s="68">
        <v>6</v>
      </c>
      <c r="BB28" s="67"/>
      <c r="BC28" s="73">
        <f t="shared" si="3"/>
        <v>7</v>
      </c>
      <c r="BD28" s="67"/>
      <c r="BE28" s="24">
        <v>21</v>
      </c>
      <c r="BF28" s="58" t="s">
        <v>99</v>
      </c>
      <c r="BG28" s="55" t="s">
        <v>100</v>
      </c>
      <c r="BH28" s="56" t="s">
        <v>101</v>
      </c>
      <c r="BI28" s="57" t="s">
        <v>132</v>
      </c>
      <c r="BJ28" s="67">
        <v>8</v>
      </c>
      <c r="BK28" s="67"/>
      <c r="BL28" s="67"/>
      <c r="BM28" s="67"/>
      <c r="BN28" s="67"/>
      <c r="BO28" s="68">
        <v>6</v>
      </c>
      <c r="BP28" s="67"/>
      <c r="BQ28" s="73">
        <f t="shared" si="4"/>
        <v>7</v>
      </c>
      <c r="BR28" s="67"/>
      <c r="BS28" s="24">
        <v>21</v>
      </c>
      <c r="BT28" s="58" t="s">
        <v>99</v>
      </c>
      <c r="BU28" s="55" t="s">
        <v>100</v>
      </c>
      <c r="BV28" s="56" t="s">
        <v>101</v>
      </c>
      <c r="BW28" s="57" t="s">
        <v>132</v>
      </c>
      <c r="BX28" s="67">
        <v>7</v>
      </c>
      <c r="BY28" s="67"/>
      <c r="BZ28" s="67"/>
      <c r="CA28" s="67"/>
      <c r="CB28" s="67"/>
      <c r="CC28" s="68">
        <v>7</v>
      </c>
      <c r="CD28" s="67"/>
      <c r="CE28" s="73">
        <f t="shared" si="5"/>
        <v>7</v>
      </c>
      <c r="CF28" s="67"/>
    </row>
    <row r="29" spans="1:84" ht="15">
      <c r="A29" s="24">
        <v>22</v>
      </c>
      <c r="B29" s="58" t="s">
        <v>102</v>
      </c>
      <c r="C29" s="55" t="s">
        <v>103</v>
      </c>
      <c r="D29" s="56" t="s">
        <v>104</v>
      </c>
      <c r="E29" s="57" t="s">
        <v>133</v>
      </c>
      <c r="F29" s="90">
        <v>7</v>
      </c>
      <c r="G29" s="90">
        <v>7</v>
      </c>
      <c r="H29" s="90">
        <v>7</v>
      </c>
      <c r="I29" s="66"/>
      <c r="J29" s="66"/>
      <c r="K29" s="71">
        <v>7</v>
      </c>
      <c r="L29" s="66"/>
      <c r="M29" s="73">
        <f t="shared" si="0"/>
        <v>7</v>
      </c>
      <c r="N29" s="66"/>
      <c r="O29" s="24">
        <v>22</v>
      </c>
      <c r="P29" s="58" t="s">
        <v>102</v>
      </c>
      <c r="Q29" s="55" t="s">
        <v>103</v>
      </c>
      <c r="R29" s="56" t="s">
        <v>104</v>
      </c>
      <c r="S29" s="57" t="s">
        <v>133</v>
      </c>
      <c r="T29" s="90">
        <v>6</v>
      </c>
      <c r="U29" s="90">
        <v>5</v>
      </c>
      <c r="V29" s="90">
        <v>7</v>
      </c>
      <c r="W29" s="66">
        <v>6</v>
      </c>
      <c r="X29" s="66"/>
      <c r="Y29" s="71">
        <v>6</v>
      </c>
      <c r="Z29" s="66"/>
      <c r="AA29" s="73">
        <f t="shared" si="1"/>
        <v>7</v>
      </c>
      <c r="AB29" s="66"/>
      <c r="AC29" s="24">
        <v>22</v>
      </c>
      <c r="AD29" s="58" t="s">
        <v>102</v>
      </c>
      <c r="AE29" s="55" t="s">
        <v>103</v>
      </c>
      <c r="AF29" s="56" t="s">
        <v>104</v>
      </c>
      <c r="AG29" s="57" t="s">
        <v>133</v>
      </c>
      <c r="AH29" s="90">
        <v>8</v>
      </c>
      <c r="AI29" s="90"/>
      <c r="AJ29" s="90"/>
      <c r="AK29" s="66"/>
      <c r="AL29" s="66"/>
      <c r="AM29" s="84">
        <v>5</v>
      </c>
      <c r="AN29" s="66"/>
      <c r="AO29" s="73">
        <f t="shared" si="2"/>
        <v>6</v>
      </c>
      <c r="AP29" s="66"/>
      <c r="AQ29" s="24">
        <v>22</v>
      </c>
      <c r="AR29" s="58" t="s">
        <v>102</v>
      </c>
      <c r="AS29" s="55" t="s">
        <v>103</v>
      </c>
      <c r="AT29" s="56" t="s">
        <v>104</v>
      </c>
      <c r="AU29" s="57" t="s">
        <v>133</v>
      </c>
      <c r="AV29" s="90">
        <v>7</v>
      </c>
      <c r="AW29" s="90"/>
      <c r="AX29" s="90"/>
      <c r="AY29" s="66"/>
      <c r="AZ29" s="66"/>
      <c r="BA29" s="71">
        <v>6</v>
      </c>
      <c r="BB29" s="66"/>
      <c r="BC29" s="73">
        <f t="shared" si="3"/>
        <v>6</v>
      </c>
      <c r="BD29" s="66"/>
      <c r="BE29" s="24">
        <v>22</v>
      </c>
      <c r="BF29" s="58" t="s">
        <v>102</v>
      </c>
      <c r="BG29" s="55" t="s">
        <v>103</v>
      </c>
      <c r="BH29" s="56" t="s">
        <v>104</v>
      </c>
      <c r="BI29" s="57" t="s">
        <v>133</v>
      </c>
      <c r="BJ29" s="90">
        <v>7</v>
      </c>
      <c r="BK29" s="90"/>
      <c r="BL29" s="90"/>
      <c r="BM29" s="66"/>
      <c r="BN29" s="66"/>
      <c r="BO29" s="71">
        <v>4</v>
      </c>
      <c r="BP29" s="66"/>
      <c r="BQ29" s="73">
        <f t="shared" si="4"/>
        <v>5</v>
      </c>
      <c r="BR29" s="66"/>
      <c r="BS29" s="24">
        <v>22</v>
      </c>
      <c r="BT29" s="58" t="s">
        <v>102</v>
      </c>
      <c r="BU29" s="55" t="s">
        <v>103</v>
      </c>
      <c r="BV29" s="56" t="s">
        <v>104</v>
      </c>
      <c r="BW29" s="57" t="s">
        <v>133</v>
      </c>
      <c r="BX29" s="90">
        <v>7</v>
      </c>
      <c r="BY29" s="90"/>
      <c r="BZ29" s="90"/>
      <c r="CA29" s="66"/>
      <c r="CB29" s="66"/>
      <c r="CC29" s="71">
        <v>6</v>
      </c>
      <c r="CD29" s="66"/>
      <c r="CE29" s="73">
        <f t="shared" si="5"/>
        <v>6</v>
      </c>
      <c r="CF29" s="66"/>
    </row>
    <row r="30" spans="1:84" ht="15">
      <c r="A30" s="24">
        <v>23</v>
      </c>
      <c r="B30" s="58" t="s">
        <v>105</v>
      </c>
      <c r="C30" s="55" t="s">
        <v>106</v>
      </c>
      <c r="D30" s="56" t="s">
        <v>107</v>
      </c>
      <c r="E30" s="57" t="s">
        <v>134</v>
      </c>
      <c r="F30" s="90">
        <v>7</v>
      </c>
      <c r="G30" s="90">
        <v>7</v>
      </c>
      <c r="H30" s="90">
        <v>7</v>
      </c>
      <c r="I30" s="66"/>
      <c r="J30" s="66"/>
      <c r="K30" s="71">
        <v>9</v>
      </c>
      <c r="L30" s="66"/>
      <c r="M30" s="73">
        <f t="shared" si="0"/>
        <v>8</v>
      </c>
      <c r="N30" s="66"/>
      <c r="O30" s="24">
        <v>23</v>
      </c>
      <c r="P30" s="58" t="s">
        <v>105</v>
      </c>
      <c r="Q30" s="55" t="s">
        <v>106</v>
      </c>
      <c r="R30" s="56" t="s">
        <v>107</v>
      </c>
      <c r="S30" s="57" t="s">
        <v>134</v>
      </c>
      <c r="T30" s="90">
        <v>7</v>
      </c>
      <c r="U30" s="90">
        <v>6</v>
      </c>
      <c r="V30" s="90">
        <v>6</v>
      </c>
      <c r="W30" s="66">
        <v>5</v>
      </c>
      <c r="X30" s="66"/>
      <c r="Y30" s="71">
        <v>7</v>
      </c>
      <c r="Z30" s="66"/>
      <c r="AA30" s="73">
        <f t="shared" si="1"/>
        <v>7</v>
      </c>
      <c r="AB30" s="66"/>
      <c r="AC30" s="24">
        <v>23</v>
      </c>
      <c r="AD30" s="58" t="s">
        <v>105</v>
      </c>
      <c r="AE30" s="55" t="s">
        <v>106</v>
      </c>
      <c r="AF30" s="56" t="s">
        <v>107</v>
      </c>
      <c r="AG30" s="57" t="s">
        <v>134</v>
      </c>
      <c r="AH30" s="90">
        <v>8</v>
      </c>
      <c r="AI30" s="90"/>
      <c r="AJ30" s="90"/>
      <c r="AK30" s="66"/>
      <c r="AL30" s="66"/>
      <c r="AM30" s="84">
        <v>5</v>
      </c>
      <c r="AN30" s="66"/>
      <c r="AO30" s="73">
        <f t="shared" si="2"/>
        <v>6</v>
      </c>
      <c r="AP30" s="66"/>
      <c r="AQ30" s="24">
        <v>23</v>
      </c>
      <c r="AR30" s="58" t="s">
        <v>105</v>
      </c>
      <c r="AS30" s="55" t="s">
        <v>106</v>
      </c>
      <c r="AT30" s="56" t="s">
        <v>107</v>
      </c>
      <c r="AU30" s="57" t="s">
        <v>134</v>
      </c>
      <c r="AV30" s="90">
        <v>7</v>
      </c>
      <c r="AW30" s="90"/>
      <c r="AX30" s="90"/>
      <c r="AY30" s="66"/>
      <c r="AZ30" s="66"/>
      <c r="BA30" s="71">
        <v>7</v>
      </c>
      <c r="BB30" s="66"/>
      <c r="BC30" s="73">
        <f t="shared" si="3"/>
        <v>7</v>
      </c>
      <c r="BD30" s="66"/>
      <c r="BE30" s="24">
        <v>23</v>
      </c>
      <c r="BF30" s="58" t="s">
        <v>105</v>
      </c>
      <c r="BG30" s="55" t="s">
        <v>106</v>
      </c>
      <c r="BH30" s="56" t="s">
        <v>107</v>
      </c>
      <c r="BI30" s="57" t="s">
        <v>134</v>
      </c>
      <c r="BJ30" s="90">
        <v>7</v>
      </c>
      <c r="BK30" s="90"/>
      <c r="BL30" s="90"/>
      <c r="BM30" s="66"/>
      <c r="BN30" s="66"/>
      <c r="BO30" s="71">
        <v>5</v>
      </c>
      <c r="BP30" s="66"/>
      <c r="BQ30" s="73">
        <f t="shared" si="4"/>
        <v>6</v>
      </c>
      <c r="BR30" s="66"/>
      <c r="BS30" s="24">
        <v>23</v>
      </c>
      <c r="BT30" s="58" t="s">
        <v>105</v>
      </c>
      <c r="BU30" s="55" t="s">
        <v>106</v>
      </c>
      <c r="BV30" s="56" t="s">
        <v>107</v>
      </c>
      <c r="BW30" s="57" t="s">
        <v>134</v>
      </c>
      <c r="BX30" s="90">
        <v>7</v>
      </c>
      <c r="BY30" s="90"/>
      <c r="BZ30" s="90"/>
      <c r="CA30" s="66"/>
      <c r="CB30" s="66"/>
      <c r="CC30" s="71">
        <v>7</v>
      </c>
      <c r="CD30" s="66"/>
      <c r="CE30" s="73">
        <f t="shared" si="5"/>
        <v>7</v>
      </c>
      <c r="CF30" s="66"/>
    </row>
  </sheetData>
  <mergeCells count="90"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X1:CE1"/>
    <mergeCell ref="BX2:CE2"/>
    <mergeCell ref="BT4:BW4"/>
    <mergeCell ref="BX4:CF4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V1:BC1"/>
    <mergeCell ref="AV2:BC2"/>
    <mergeCell ref="AR4:AU4"/>
    <mergeCell ref="AV4:BD4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T1:AA1"/>
    <mergeCell ref="T2:AA2"/>
    <mergeCell ref="P4:S4"/>
    <mergeCell ref="T4:AB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  <mergeCell ref="AH1:AO1"/>
    <mergeCell ref="AH2:AO2"/>
    <mergeCell ref="AD4:AG4"/>
    <mergeCell ref="AH4:AP4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M6:AN6"/>
    <mergeCell ref="AO6:AP6"/>
    <mergeCell ref="BJ1:BQ1"/>
    <mergeCell ref="BJ2:BQ2"/>
    <mergeCell ref="BF4:BI4"/>
    <mergeCell ref="BJ4:BR4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O6:BP6"/>
    <mergeCell ref="BQ6:B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H30"/>
  <sheetViews>
    <sheetView tabSelected="1" workbookViewId="0" topLeftCell="BB1">
      <selection activeCell="CP26" sqref="CO26:CP26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4.7109375" style="0" customWidth="1"/>
    <col min="6" max="14" width="5.00390625" style="0" customWidth="1"/>
    <col min="15" max="15" width="5.7109375" style="0" customWidth="1"/>
    <col min="16" max="16" width="9.8515625" style="0" customWidth="1"/>
    <col min="17" max="17" width="13.28125" style="0" customWidth="1"/>
    <col min="20" max="26" width="5.00390625" style="0" customWidth="1"/>
    <col min="27" max="27" width="5.00390625" style="104" customWidth="1"/>
    <col min="28" max="28" width="5.00390625" style="0" customWidth="1"/>
    <col min="29" max="29" width="4.57421875" style="0" customWidth="1"/>
    <col min="31" max="31" width="14.00390625" style="0" customWidth="1"/>
    <col min="34" max="42" width="5.28125" style="0" customWidth="1"/>
    <col min="43" max="43" width="3.8515625" style="0" customWidth="1"/>
    <col min="45" max="45" width="14.28125" style="0" customWidth="1"/>
    <col min="48" max="56" width="5.140625" style="0" customWidth="1"/>
    <col min="57" max="57" width="4.140625" style="0" customWidth="1"/>
    <col min="59" max="59" width="13.8515625" style="0" customWidth="1"/>
    <col min="62" max="71" width="4.8515625" style="0" customWidth="1"/>
    <col min="73" max="73" width="13.28125" style="0" customWidth="1"/>
    <col min="76" max="84" width="5.00390625" style="0" customWidth="1"/>
    <col min="85" max="85" width="5.140625" style="0" customWidth="1"/>
    <col min="86" max="86" width="10.421875" style="0" customWidth="1"/>
    <col min="87" max="87" width="14.28125" style="0" customWidth="1"/>
    <col min="90" max="98" width="5.00390625" style="0" customWidth="1"/>
    <col min="99" max="99" width="4.28125" style="0" customWidth="1"/>
    <col min="100" max="100" width="11.140625" style="0" customWidth="1"/>
    <col min="101" max="101" width="15.8515625" style="0" customWidth="1"/>
    <col min="104" max="112" width="5.00390625" style="0" customWidth="1"/>
  </cols>
  <sheetData>
    <row r="1" spans="2:112" ht="14.25">
      <c r="B1" s="59" t="s">
        <v>141</v>
      </c>
      <c r="C1" s="59"/>
      <c r="D1" s="59"/>
      <c r="E1" s="59"/>
      <c r="F1" s="168" t="s">
        <v>142</v>
      </c>
      <c r="G1" s="168"/>
      <c r="H1" s="168"/>
      <c r="I1" s="168"/>
      <c r="J1" s="168"/>
      <c r="K1" s="168"/>
      <c r="L1" s="168"/>
      <c r="M1" s="168"/>
      <c r="N1" s="59"/>
      <c r="P1" s="59" t="s">
        <v>141</v>
      </c>
      <c r="Q1" s="59"/>
      <c r="R1" s="59"/>
      <c r="S1" s="59"/>
      <c r="T1" s="168" t="s">
        <v>142</v>
      </c>
      <c r="U1" s="168"/>
      <c r="V1" s="168"/>
      <c r="W1" s="168"/>
      <c r="X1" s="168"/>
      <c r="Y1" s="168"/>
      <c r="Z1" s="168"/>
      <c r="AA1" s="168"/>
      <c r="AB1" s="59"/>
      <c r="AD1" s="59" t="s">
        <v>141</v>
      </c>
      <c r="AE1" s="59"/>
      <c r="AF1" s="59"/>
      <c r="AG1" s="59"/>
      <c r="AH1" s="168" t="s">
        <v>142</v>
      </c>
      <c r="AI1" s="168"/>
      <c r="AJ1" s="168"/>
      <c r="AK1" s="168"/>
      <c r="AL1" s="168"/>
      <c r="AM1" s="168"/>
      <c r="AN1" s="168"/>
      <c r="AO1" s="168"/>
      <c r="AP1" s="59"/>
      <c r="AR1" s="59" t="s">
        <v>141</v>
      </c>
      <c r="AS1" s="59"/>
      <c r="AT1" s="59"/>
      <c r="AU1" s="59"/>
      <c r="AV1" s="168" t="s">
        <v>142</v>
      </c>
      <c r="AW1" s="168"/>
      <c r="AX1" s="168"/>
      <c r="AY1" s="168"/>
      <c r="AZ1" s="168"/>
      <c r="BA1" s="168"/>
      <c r="BB1" s="168"/>
      <c r="BC1" s="168"/>
      <c r="BD1" s="59"/>
      <c r="BF1" s="59" t="s">
        <v>141</v>
      </c>
      <c r="BG1" s="59"/>
      <c r="BH1" s="59"/>
      <c r="BI1" s="59"/>
      <c r="BJ1" s="168" t="s">
        <v>142</v>
      </c>
      <c r="BK1" s="168"/>
      <c r="BL1" s="168"/>
      <c r="BM1" s="168"/>
      <c r="BN1" s="168"/>
      <c r="BO1" s="168"/>
      <c r="BP1" s="168"/>
      <c r="BQ1" s="168"/>
      <c r="BR1" s="59"/>
      <c r="BT1" s="59" t="s">
        <v>141</v>
      </c>
      <c r="BU1" s="59"/>
      <c r="BV1" s="59"/>
      <c r="BW1" s="59"/>
      <c r="BX1" s="168" t="s">
        <v>142</v>
      </c>
      <c r="BY1" s="168"/>
      <c r="BZ1" s="168"/>
      <c r="CA1" s="168"/>
      <c r="CB1" s="168"/>
      <c r="CC1" s="168"/>
      <c r="CD1" s="168"/>
      <c r="CE1" s="168"/>
      <c r="CF1" s="59"/>
      <c r="CH1" s="59" t="s">
        <v>141</v>
      </c>
      <c r="CI1" s="59"/>
      <c r="CJ1" s="59"/>
      <c r="CK1" s="59"/>
      <c r="CL1" s="168" t="s">
        <v>142</v>
      </c>
      <c r="CM1" s="168"/>
      <c r="CN1" s="168"/>
      <c r="CO1" s="168"/>
      <c r="CP1" s="168"/>
      <c r="CQ1" s="168"/>
      <c r="CR1" s="168"/>
      <c r="CS1" s="168"/>
      <c r="CT1" s="59"/>
      <c r="CV1" s="59" t="s">
        <v>141</v>
      </c>
      <c r="CW1" s="59"/>
      <c r="CX1" s="59"/>
      <c r="CY1" s="59"/>
      <c r="CZ1" s="168" t="s">
        <v>142</v>
      </c>
      <c r="DA1" s="168"/>
      <c r="DB1" s="168"/>
      <c r="DC1" s="168"/>
      <c r="DD1" s="168"/>
      <c r="DE1" s="168"/>
      <c r="DF1" s="168"/>
      <c r="DG1" s="168"/>
      <c r="DH1" s="59"/>
    </row>
    <row r="2" spans="2:112" ht="14.25">
      <c r="B2" s="59" t="s">
        <v>143</v>
      </c>
      <c r="C2" s="59"/>
      <c r="D2" s="59"/>
      <c r="E2" s="59"/>
      <c r="F2" s="168" t="s">
        <v>241</v>
      </c>
      <c r="G2" s="168"/>
      <c r="H2" s="168"/>
      <c r="I2" s="168"/>
      <c r="J2" s="168"/>
      <c r="K2" s="168"/>
      <c r="L2" s="168"/>
      <c r="M2" s="168"/>
      <c r="N2" s="59"/>
      <c r="P2" s="59" t="s">
        <v>143</v>
      </c>
      <c r="Q2" s="59"/>
      <c r="R2" s="59"/>
      <c r="S2" s="59"/>
      <c r="T2" s="168" t="s">
        <v>241</v>
      </c>
      <c r="U2" s="168"/>
      <c r="V2" s="168"/>
      <c r="W2" s="168"/>
      <c r="X2" s="168"/>
      <c r="Y2" s="168"/>
      <c r="Z2" s="168"/>
      <c r="AA2" s="168"/>
      <c r="AB2" s="59"/>
      <c r="AD2" s="59" t="s">
        <v>143</v>
      </c>
      <c r="AE2" s="59"/>
      <c r="AF2" s="59"/>
      <c r="AG2" s="59"/>
      <c r="AH2" s="168" t="s">
        <v>241</v>
      </c>
      <c r="AI2" s="168"/>
      <c r="AJ2" s="168"/>
      <c r="AK2" s="168"/>
      <c r="AL2" s="168"/>
      <c r="AM2" s="168"/>
      <c r="AN2" s="168"/>
      <c r="AO2" s="168"/>
      <c r="AP2" s="59"/>
      <c r="AR2" s="59" t="s">
        <v>143</v>
      </c>
      <c r="AS2" s="59"/>
      <c r="AT2" s="59"/>
      <c r="AU2" s="59"/>
      <c r="AV2" s="168" t="s">
        <v>241</v>
      </c>
      <c r="AW2" s="168"/>
      <c r="AX2" s="168"/>
      <c r="AY2" s="168"/>
      <c r="AZ2" s="168"/>
      <c r="BA2" s="168"/>
      <c r="BB2" s="168"/>
      <c r="BC2" s="168"/>
      <c r="BD2" s="59"/>
      <c r="BF2" s="59" t="s">
        <v>143</v>
      </c>
      <c r="BG2" s="59"/>
      <c r="BH2" s="59"/>
      <c r="BI2" s="59"/>
      <c r="BJ2" s="168" t="s">
        <v>241</v>
      </c>
      <c r="BK2" s="168"/>
      <c r="BL2" s="168"/>
      <c r="BM2" s="168"/>
      <c r="BN2" s="168"/>
      <c r="BO2" s="168"/>
      <c r="BP2" s="168"/>
      <c r="BQ2" s="168"/>
      <c r="BR2" s="59"/>
      <c r="BT2" s="59" t="s">
        <v>143</v>
      </c>
      <c r="BU2" s="59"/>
      <c r="BV2" s="59"/>
      <c r="BW2" s="59"/>
      <c r="BX2" s="168" t="s">
        <v>241</v>
      </c>
      <c r="BY2" s="168"/>
      <c r="BZ2" s="168"/>
      <c r="CA2" s="168"/>
      <c r="CB2" s="168"/>
      <c r="CC2" s="168"/>
      <c r="CD2" s="168"/>
      <c r="CE2" s="168"/>
      <c r="CF2" s="59"/>
      <c r="CH2" s="59" t="s">
        <v>143</v>
      </c>
      <c r="CI2" s="59"/>
      <c r="CJ2" s="59"/>
      <c r="CK2" s="59"/>
      <c r="CL2" s="168" t="s">
        <v>241</v>
      </c>
      <c r="CM2" s="168"/>
      <c r="CN2" s="168"/>
      <c r="CO2" s="168"/>
      <c r="CP2" s="168"/>
      <c r="CQ2" s="168"/>
      <c r="CR2" s="168"/>
      <c r="CS2" s="168"/>
      <c r="CT2" s="59"/>
      <c r="CV2" s="59" t="s">
        <v>143</v>
      </c>
      <c r="CW2" s="59"/>
      <c r="CX2" s="59"/>
      <c r="CY2" s="59"/>
      <c r="CZ2" s="168" t="s">
        <v>241</v>
      </c>
      <c r="DA2" s="168"/>
      <c r="DB2" s="168"/>
      <c r="DC2" s="168"/>
      <c r="DD2" s="168"/>
      <c r="DE2" s="168"/>
      <c r="DF2" s="168"/>
      <c r="DG2" s="168"/>
      <c r="DH2" s="59"/>
    </row>
    <row r="3" spans="2:112" ht="12.75"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0"/>
      <c r="AA3" s="60"/>
      <c r="AB3" s="60"/>
      <c r="AD3" s="60"/>
      <c r="AE3" s="60"/>
      <c r="AF3" s="60"/>
      <c r="AG3" s="60"/>
      <c r="AH3" s="60"/>
      <c r="AI3" s="60"/>
      <c r="AJ3" s="60"/>
      <c r="AK3" s="60"/>
      <c r="AL3" s="60"/>
      <c r="AM3" s="61"/>
      <c r="AN3" s="60"/>
      <c r="AO3" s="60"/>
      <c r="AP3" s="60"/>
      <c r="AR3" s="60"/>
      <c r="AS3" s="60"/>
      <c r="AT3" s="60"/>
      <c r="AU3" s="60"/>
      <c r="AV3" s="60"/>
      <c r="AW3" s="60"/>
      <c r="AX3" s="60"/>
      <c r="AY3" s="60"/>
      <c r="AZ3" s="60"/>
      <c r="BA3" s="61"/>
      <c r="BB3" s="60"/>
      <c r="BC3" s="60"/>
      <c r="BD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60"/>
      <c r="BQ3" s="60"/>
      <c r="BR3" s="60"/>
      <c r="BT3" s="60"/>
      <c r="BU3" s="60"/>
      <c r="BV3" s="60"/>
      <c r="BW3" s="60"/>
      <c r="BX3" s="60"/>
      <c r="BY3" s="60"/>
      <c r="BZ3" s="60"/>
      <c r="CA3" s="60"/>
      <c r="CB3" s="60"/>
      <c r="CC3" s="61"/>
      <c r="CD3" s="60"/>
      <c r="CE3" s="60"/>
      <c r="CF3" s="60"/>
      <c r="CH3" s="60"/>
      <c r="CI3" s="60"/>
      <c r="CJ3" s="60"/>
      <c r="CK3" s="60"/>
      <c r="CL3" s="60"/>
      <c r="CM3" s="60"/>
      <c r="CN3" s="60"/>
      <c r="CO3" s="60"/>
      <c r="CP3" s="60"/>
      <c r="CQ3" s="61"/>
      <c r="CR3" s="60"/>
      <c r="CS3" s="60"/>
      <c r="CT3" s="60"/>
      <c r="CV3" s="60"/>
      <c r="CW3" s="60"/>
      <c r="CX3" s="60"/>
      <c r="CY3" s="60"/>
      <c r="CZ3" s="60"/>
      <c r="DA3" s="60"/>
      <c r="DB3" s="60"/>
      <c r="DC3" s="60"/>
      <c r="DD3" s="60"/>
      <c r="DE3" s="61"/>
      <c r="DF3" s="60"/>
      <c r="DG3" s="60"/>
      <c r="DH3" s="60"/>
    </row>
    <row r="4" spans="2:112" ht="12.75">
      <c r="B4" s="169" t="s">
        <v>153</v>
      </c>
      <c r="C4" s="170"/>
      <c r="D4" s="170"/>
      <c r="E4" s="170"/>
      <c r="F4" s="171" t="s">
        <v>242</v>
      </c>
      <c r="G4" s="171"/>
      <c r="H4" s="171"/>
      <c r="I4" s="171"/>
      <c r="J4" s="171"/>
      <c r="K4" s="171"/>
      <c r="L4" s="171"/>
      <c r="M4" s="171"/>
      <c r="N4" s="171"/>
      <c r="P4" s="169" t="s">
        <v>153</v>
      </c>
      <c r="Q4" s="170"/>
      <c r="R4" s="170"/>
      <c r="S4" s="170"/>
      <c r="T4" s="171" t="s">
        <v>243</v>
      </c>
      <c r="U4" s="171"/>
      <c r="V4" s="171"/>
      <c r="W4" s="171"/>
      <c r="X4" s="171"/>
      <c r="Y4" s="171"/>
      <c r="Z4" s="171"/>
      <c r="AA4" s="171"/>
      <c r="AB4" s="171"/>
      <c r="AD4" s="169" t="s">
        <v>153</v>
      </c>
      <c r="AE4" s="170"/>
      <c r="AF4" s="170"/>
      <c r="AG4" s="170"/>
      <c r="AH4" s="171" t="s">
        <v>244</v>
      </c>
      <c r="AI4" s="171"/>
      <c r="AJ4" s="171"/>
      <c r="AK4" s="171"/>
      <c r="AL4" s="171"/>
      <c r="AM4" s="171"/>
      <c r="AN4" s="171"/>
      <c r="AO4" s="171"/>
      <c r="AP4" s="171"/>
      <c r="AR4" s="169" t="s">
        <v>153</v>
      </c>
      <c r="AS4" s="170"/>
      <c r="AT4" s="170"/>
      <c r="AU4" s="170"/>
      <c r="AV4" s="171" t="s">
        <v>245</v>
      </c>
      <c r="AW4" s="171"/>
      <c r="AX4" s="171"/>
      <c r="AY4" s="171"/>
      <c r="AZ4" s="171"/>
      <c r="BA4" s="171"/>
      <c r="BB4" s="171"/>
      <c r="BC4" s="171"/>
      <c r="BD4" s="171"/>
      <c r="BF4" s="169" t="s">
        <v>153</v>
      </c>
      <c r="BG4" s="170"/>
      <c r="BH4" s="170"/>
      <c r="BI4" s="170"/>
      <c r="BJ4" s="171" t="s">
        <v>246</v>
      </c>
      <c r="BK4" s="171"/>
      <c r="BL4" s="171"/>
      <c r="BM4" s="171"/>
      <c r="BN4" s="171"/>
      <c r="BO4" s="171"/>
      <c r="BP4" s="171"/>
      <c r="BQ4" s="171"/>
      <c r="BR4" s="171"/>
      <c r="BT4" s="169" t="s">
        <v>153</v>
      </c>
      <c r="BU4" s="170"/>
      <c r="BV4" s="170"/>
      <c r="BW4" s="170"/>
      <c r="BX4" s="171" t="s">
        <v>247</v>
      </c>
      <c r="BY4" s="171"/>
      <c r="BZ4" s="171"/>
      <c r="CA4" s="171"/>
      <c r="CB4" s="171"/>
      <c r="CC4" s="171"/>
      <c r="CD4" s="171"/>
      <c r="CE4" s="171"/>
      <c r="CF4" s="171"/>
      <c r="CH4" s="169" t="s">
        <v>153</v>
      </c>
      <c r="CI4" s="170"/>
      <c r="CJ4" s="170"/>
      <c r="CK4" s="170"/>
      <c r="CL4" s="171" t="s">
        <v>258</v>
      </c>
      <c r="CM4" s="171"/>
      <c r="CN4" s="171"/>
      <c r="CO4" s="171"/>
      <c r="CP4" s="171"/>
      <c r="CQ4" s="171"/>
      <c r="CR4" s="171"/>
      <c r="CS4" s="171"/>
      <c r="CT4" s="171"/>
      <c r="CV4" s="169" t="s">
        <v>153</v>
      </c>
      <c r="CW4" s="170"/>
      <c r="CX4" s="170"/>
      <c r="CY4" s="170"/>
      <c r="CZ4" s="171" t="s">
        <v>260</v>
      </c>
      <c r="DA4" s="171"/>
      <c r="DB4" s="171"/>
      <c r="DC4" s="171"/>
      <c r="DD4" s="171"/>
      <c r="DE4" s="171"/>
      <c r="DF4" s="171"/>
      <c r="DG4" s="171"/>
      <c r="DH4" s="171"/>
    </row>
    <row r="5" spans="1:112" ht="12.75">
      <c r="A5" s="172" t="s">
        <v>0</v>
      </c>
      <c r="B5" s="175" t="s">
        <v>1</v>
      </c>
      <c r="C5" s="175" t="s">
        <v>144</v>
      </c>
      <c r="D5" s="175" t="s">
        <v>145</v>
      </c>
      <c r="E5" s="175" t="s">
        <v>146</v>
      </c>
      <c r="F5" s="178"/>
      <c r="G5" s="179"/>
      <c r="H5" s="179"/>
      <c r="I5" s="179"/>
      <c r="J5" s="179"/>
      <c r="K5" s="178"/>
      <c r="L5" s="180"/>
      <c r="M5" s="178"/>
      <c r="N5" s="180"/>
      <c r="O5" s="172" t="s">
        <v>0</v>
      </c>
      <c r="P5" s="175" t="s">
        <v>1</v>
      </c>
      <c r="Q5" s="175" t="s">
        <v>144</v>
      </c>
      <c r="R5" s="175" t="s">
        <v>145</v>
      </c>
      <c r="S5" s="175" t="s">
        <v>146</v>
      </c>
      <c r="T5" s="178"/>
      <c r="U5" s="179"/>
      <c r="V5" s="179"/>
      <c r="W5" s="179"/>
      <c r="X5" s="179"/>
      <c r="Y5" s="178"/>
      <c r="Z5" s="180"/>
      <c r="AA5" s="178"/>
      <c r="AB5" s="180"/>
      <c r="AC5" s="172" t="s">
        <v>0</v>
      </c>
      <c r="AD5" s="175" t="s">
        <v>1</v>
      </c>
      <c r="AE5" s="175" t="s">
        <v>144</v>
      </c>
      <c r="AF5" s="175" t="s">
        <v>145</v>
      </c>
      <c r="AG5" s="175" t="s">
        <v>146</v>
      </c>
      <c r="AH5" s="178"/>
      <c r="AI5" s="179"/>
      <c r="AJ5" s="179"/>
      <c r="AK5" s="179"/>
      <c r="AL5" s="179"/>
      <c r="AM5" s="178"/>
      <c r="AN5" s="180"/>
      <c r="AO5" s="178"/>
      <c r="AP5" s="180"/>
      <c r="AQ5" s="172" t="s">
        <v>0</v>
      </c>
      <c r="AR5" s="175" t="s">
        <v>1</v>
      </c>
      <c r="AS5" s="175" t="s">
        <v>144</v>
      </c>
      <c r="AT5" s="175" t="s">
        <v>145</v>
      </c>
      <c r="AU5" s="175" t="s">
        <v>146</v>
      </c>
      <c r="AV5" s="178"/>
      <c r="AW5" s="179"/>
      <c r="AX5" s="179"/>
      <c r="AY5" s="179"/>
      <c r="AZ5" s="179"/>
      <c r="BA5" s="178"/>
      <c r="BB5" s="180"/>
      <c r="BC5" s="178"/>
      <c r="BD5" s="180"/>
      <c r="BE5" s="172" t="s">
        <v>0</v>
      </c>
      <c r="BF5" s="175" t="s">
        <v>1</v>
      </c>
      <c r="BG5" s="175" t="s">
        <v>144</v>
      </c>
      <c r="BH5" s="175" t="s">
        <v>145</v>
      </c>
      <c r="BI5" s="175" t="s">
        <v>146</v>
      </c>
      <c r="BJ5" s="178"/>
      <c r="BK5" s="179"/>
      <c r="BL5" s="179"/>
      <c r="BM5" s="179"/>
      <c r="BN5" s="179"/>
      <c r="BO5" s="178"/>
      <c r="BP5" s="180"/>
      <c r="BQ5" s="178"/>
      <c r="BR5" s="180"/>
      <c r="BS5" s="172" t="s">
        <v>0</v>
      </c>
      <c r="BT5" s="175" t="s">
        <v>1</v>
      </c>
      <c r="BU5" s="175" t="s">
        <v>144</v>
      </c>
      <c r="BV5" s="175" t="s">
        <v>145</v>
      </c>
      <c r="BW5" s="175" t="s">
        <v>146</v>
      </c>
      <c r="BX5" s="178"/>
      <c r="BY5" s="179"/>
      <c r="BZ5" s="179"/>
      <c r="CA5" s="179"/>
      <c r="CB5" s="179"/>
      <c r="CC5" s="178"/>
      <c r="CD5" s="180"/>
      <c r="CE5" s="178"/>
      <c r="CF5" s="180"/>
      <c r="CG5" s="172" t="s">
        <v>0</v>
      </c>
      <c r="CH5" s="175" t="s">
        <v>1</v>
      </c>
      <c r="CI5" s="175" t="s">
        <v>144</v>
      </c>
      <c r="CJ5" s="175" t="s">
        <v>145</v>
      </c>
      <c r="CK5" s="175" t="s">
        <v>146</v>
      </c>
      <c r="CL5" s="178"/>
      <c r="CM5" s="179"/>
      <c r="CN5" s="179"/>
      <c r="CO5" s="179"/>
      <c r="CP5" s="179"/>
      <c r="CQ5" s="178"/>
      <c r="CR5" s="180"/>
      <c r="CS5" s="178"/>
      <c r="CT5" s="180"/>
      <c r="CU5" s="172" t="s">
        <v>0</v>
      </c>
      <c r="CV5" s="175" t="s">
        <v>1</v>
      </c>
      <c r="CW5" s="175" t="s">
        <v>144</v>
      </c>
      <c r="CX5" s="175" t="s">
        <v>145</v>
      </c>
      <c r="CY5" s="175" t="s">
        <v>146</v>
      </c>
      <c r="CZ5" s="178"/>
      <c r="DA5" s="179"/>
      <c r="DB5" s="179"/>
      <c r="DC5" s="179"/>
      <c r="DD5" s="179"/>
      <c r="DE5" s="178"/>
      <c r="DF5" s="180"/>
      <c r="DG5" s="178"/>
      <c r="DH5" s="180"/>
    </row>
    <row r="6" spans="1:112" ht="12.75">
      <c r="A6" s="173"/>
      <c r="B6" s="176"/>
      <c r="C6" s="176"/>
      <c r="D6" s="176"/>
      <c r="E6" s="176"/>
      <c r="F6" s="178" t="s">
        <v>147</v>
      </c>
      <c r="G6" s="179"/>
      <c r="H6" s="179"/>
      <c r="I6" s="179"/>
      <c r="J6" s="179"/>
      <c r="K6" s="178" t="s">
        <v>148</v>
      </c>
      <c r="L6" s="180"/>
      <c r="M6" s="178" t="s">
        <v>149</v>
      </c>
      <c r="N6" s="180"/>
      <c r="O6" s="173"/>
      <c r="P6" s="176"/>
      <c r="Q6" s="176"/>
      <c r="R6" s="176"/>
      <c r="S6" s="176"/>
      <c r="T6" s="178" t="s">
        <v>147</v>
      </c>
      <c r="U6" s="179"/>
      <c r="V6" s="179"/>
      <c r="W6" s="179"/>
      <c r="X6" s="179"/>
      <c r="Y6" s="178" t="s">
        <v>148</v>
      </c>
      <c r="Z6" s="180"/>
      <c r="AA6" s="178" t="s">
        <v>149</v>
      </c>
      <c r="AB6" s="180"/>
      <c r="AC6" s="173"/>
      <c r="AD6" s="176"/>
      <c r="AE6" s="176"/>
      <c r="AF6" s="176"/>
      <c r="AG6" s="176"/>
      <c r="AH6" s="178" t="s">
        <v>147</v>
      </c>
      <c r="AI6" s="179"/>
      <c r="AJ6" s="179"/>
      <c r="AK6" s="179"/>
      <c r="AL6" s="179"/>
      <c r="AM6" s="178" t="s">
        <v>148</v>
      </c>
      <c r="AN6" s="180"/>
      <c r="AO6" s="178" t="s">
        <v>149</v>
      </c>
      <c r="AP6" s="180"/>
      <c r="AQ6" s="173"/>
      <c r="AR6" s="176"/>
      <c r="AS6" s="176"/>
      <c r="AT6" s="176"/>
      <c r="AU6" s="176"/>
      <c r="AV6" s="178" t="s">
        <v>147</v>
      </c>
      <c r="AW6" s="179"/>
      <c r="AX6" s="179"/>
      <c r="AY6" s="179"/>
      <c r="AZ6" s="179"/>
      <c r="BA6" s="178" t="s">
        <v>148</v>
      </c>
      <c r="BB6" s="180"/>
      <c r="BC6" s="178" t="s">
        <v>149</v>
      </c>
      <c r="BD6" s="180"/>
      <c r="BE6" s="173"/>
      <c r="BF6" s="176"/>
      <c r="BG6" s="176"/>
      <c r="BH6" s="176"/>
      <c r="BI6" s="176"/>
      <c r="BJ6" s="178" t="s">
        <v>147</v>
      </c>
      <c r="BK6" s="179"/>
      <c r="BL6" s="179"/>
      <c r="BM6" s="179"/>
      <c r="BN6" s="179"/>
      <c r="BO6" s="178" t="s">
        <v>148</v>
      </c>
      <c r="BP6" s="180"/>
      <c r="BQ6" s="178" t="s">
        <v>149</v>
      </c>
      <c r="BR6" s="180"/>
      <c r="BS6" s="173"/>
      <c r="BT6" s="176"/>
      <c r="BU6" s="176"/>
      <c r="BV6" s="176"/>
      <c r="BW6" s="176"/>
      <c r="BX6" s="178" t="s">
        <v>147</v>
      </c>
      <c r="BY6" s="179"/>
      <c r="BZ6" s="179"/>
      <c r="CA6" s="179"/>
      <c r="CB6" s="179"/>
      <c r="CC6" s="178" t="s">
        <v>148</v>
      </c>
      <c r="CD6" s="180"/>
      <c r="CE6" s="178" t="s">
        <v>149</v>
      </c>
      <c r="CF6" s="180"/>
      <c r="CG6" s="173"/>
      <c r="CH6" s="176"/>
      <c r="CI6" s="176"/>
      <c r="CJ6" s="176"/>
      <c r="CK6" s="176"/>
      <c r="CL6" s="178" t="s">
        <v>147</v>
      </c>
      <c r="CM6" s="179"/>
      <c r="CN6" s="179"/>
      <c r="CO6" s="179"/>
      <c r="CP6" s="179"/>
      <c r="CQ6" s="178" t="s">
        <v>148</v>
      </c>
      <c r="CR6" s="180"/>
      <c r="CS6" s="178" t="s">
        <v>149</v>
      </c>
      <c r="CT6" s="180"/>
      <c r="CU6" s="173"/>
      <c r="CV6" s="176"/>
      <c r="CW6" s="176"/>
      <c r="CX6" s="176"/>
      <c r="CY6" s="176"/>
      <c r="CZ6" s="178" t="s">
        <v>147</v>
      </c>
      <c r="DA6" s="179"/>
      <c r="DB6" s="179"/>
      <c r="DC6" s="179"/>
      <c r="DD6" s="179"/>
      <c r="DE6" s="178" t="s">
        <v>148</v>
      </c>
      <c r="DF6" s="180"/>
      <c r="DG6" s="178" t="s">
        <v>149</v>
      </c>
      <c r="DH6" s="180"/>
    </row>
    <row r="7" spans="1:112" ht="14.25">
      <c r="A7" s="174"/>
      <c r="B7" s="177"/>
      <c r="C7" s="177"/>
      <c r="D7" s="177"/>
      <c r="E7" s="177"/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3" t="s">
        <v>150</v>
      </c>
      <c r="L7" s="62" t="s">
        <v>151</v>
      </c>
      <c r="M7" s="62" t="s">
        <v>150</v>
      </c>
      <c r="N7" s="62" t="s">
        <v>151</v>
      </c>
      <c r="O7" s="174"/>
      <c r="P7" s="177"/>
      <c r="Q7" s="177"/>
      <c r="R7" s="177"/>
      <c r="S7" s="177"/>
      <c r="T7" s="62">
        <v>1</v>
      </c>
      <c r="U7" s="62">
        <v>2</v>
      </c>
      <c r="V7" s="62">
        <v>3</v>
      </c>
      <c r="W7" s="62">
        <v>4</v>
      </c>
      <c r="X7" s="62">
        <v>5</v>
      </c>
      <c r="Y7" s="63" t="s">
        <v>150</v>
      </c>
      <c r="Z7" s="62" t="s">
        <v>151</v>
      </c>
      <c r="AA7" s="62" t="s">
        <v>150</v>
      </c>
      <c r="AB7" s="62" t="s">
        <v>151</v>
      </c>
      <c r="AC7" s="174"/>
      <c r="AD7" s="177"/>
      <c r="AE7" s="177"/>
      <c r="AF7" s="177"/>
      <c r="AG7" s="177"/>
      <c r="AH7" s="62">
        <v>1</v>
      </c>
      <c r="AI7" s="62">
        <v>2</v>
      </c>
      <c r="AJ7" s="62">
        <v>3</v>
      </c>
      <c r="AK7" s="62">
        <v>4</v>
      </c>
      <c r="AL7" s="62">
        <v>5</v>
      </c>
      <c r="AM7" s="63" t="s">
        <v>150</v>
      </c>
      <c r="AN7" s="62" t="s">
        <v>151</v>
      </c>
      <c r="AO7" s="62" t="s">
        <v>150</v>
      </c>
      <c r="AP7" s="62" t="s">
        <v>151</v>
      </c>
      <c r="AQ7" s="174"/>
      <c r="AR7" s="177"/>
      <c r="AS7" s="177"/>
      <c r="AT7" s="177"/>
      <c r="AU7" s="177"/>
      <c r="AV7" s="62">
        <v>1</v>
      </c>
      <c r="AW7" s="62">
        <v>2</v>
      </c>
      <c r="AX7" s="62">
        <v>3</v>
      </c>
      <c r="AY7" s="62">
        <v>4</v>
      </c>
      <c r="AZ7" s="62">
        <v>5</v>
      </c>
      <c r="BA7" s="63" t="s">
        <v>150</v>
      </c>
      <c r="BB7" s="62" t="s">
        <v>151</v>
      </c>
      <c r="BC7" s="62" t="s">
        <v>150</v>
      </c>
      <c r="BD7" s="62" t="s">
        <v>151</v>
      </c>
      <c r="BE7" s="174"/>
      <c r="BF7" s="177"/>
      <c r="BG7" s="177"/>
      <c r="BH7" s="177"/>
      <c r="BI7" s="177"/>
      <c r="BJ7" s="62">
        <v>1</v>
      </c>
      <c r="BK7" s="62">
        <v>2</v>
      </c>
      <c r="BL7" s="62">
        <v>3</v>
      </c>
      <c r="BM7" s="62">
        <v>4</v>
      </c>
      <c r="BN7" s="62">
        <v>5</v>
      </c>
      <c r="BO7" s="63" t="s">
        <v>150</v>
      </c>
      <c r="BP7" s="62" t="s">
        <v>151</v>
      </c>
      <c r="BQ7" s="62" t="s">
        <v>150</v>
      </c>
      <c r="BR7" s="62" t="s">
        <v>151</v>
      </c>
      <c r="BS7" s="174"/>
      <c r="BT7" s="177"/>
      <c r="BU7" s="177"/>
      <c r="BV7" s="177"/>
      <c r="BW7" s="177"/>
      <c r="BX7" s="62">
        <v>1</v>
      </c>
      <c r="BY7" s="62">
        <v>2</v>
      </c>
      <c r="BZ7" s="62">
        <v>3</v>
      </c>
      <c r="CA7" s="62">
        <v>4</v>
      </c>
      <c r="CB7" s="62">
        <v>5</v>
      </c>
      <c r="CC7" s="63" t="s">
        <v>150</v>
      </c>
      <c r="CD7" s="62" t="s">
        <v>151</v>
      </c>
      <c r="CE7" s="62" t="s">
        <v>150</v>
      </c>
      <c r="CF7" s="62" t="s">
        <v>151</v>
      </c>
      <c r="CG7" s="174"/>
      <c r="CH7" s="177"/>
      <c r="CI7" s="177"/>
      <c r="CJ7" s="177"/>
      <c r="CK7" s="177"/>
      <c r="CL7" s="62">
        <v>1</v>
      </c>
      <c r="CM7" s="62">
        <v>2</v>
      </c>
      <c r="CN7" s="62">
        <v>3</v>
      </c>
      <c r="CO7" s="62">
        <v>4</v>
      </c>
      <c r="CP7" s="62">
        <v>5</v>
      </c>
      <c r="CQ7" s="63" t="s">
        <v>150</v>
      </c>
      <c r="CR7" s="62" t="s">
        <v>151</v>
      </c>
      <c r="CS7" s="62" t="s">
        <v>150</v>
      </c>
      <c r="CT7" s="62" t="s">
        <v>151</v>
      </c>
      <c r="CU7" s="174"/>
      <c r="CV7" s="177"/>
      <c r="CW7" s="177"/>
      <c r="CX7" s="177"/>
      <c r="CY7" s="177"/>
      <c r="CZ7" s="62">
        <v>1</v>
      </c>
      <c r="DA7" s="62">
        <v>2</v>
      </c>
      <c r="DB7" s="62">
        <v>3</v>
      </c>
      <c r="DC7" s="62">
        <v>4</v>
      </c>
      <c r="DD7" s="62">
        <v>5</v>
      </c>
      <c r="DE7" s="63" t="s">
        <v>150</v>
      </c>
      <c r="DF7" s="62" t="s">
        <v>151</v>
      </c>
      <c r="DG7" s="62" t="s">
        <v>150</v>
      </c>
      <c r="DH7" s="62" t="s">
        <v>151</v>
      </c>
    </row>
    <row r="8" spans="1:112" ht="15">
      <c r="A8" s="24">
        <v>1</v>
      </c>
      <c r="B8" s="58" t="s">
        <v>43</v>
      </c>
      <c r="C8" s="55" t="s">
        <v>44</v>
      </c>
      <c r="D8" s="56" t="s">
        <v>37</v>
      </c>
      <c r="E8" s="57" t="s">
        <v>108</v>
      </c>
      <c r="F8" s="67">
        <v>6</v>
      </c>
      <c r="G8" s="67"/>
      <c r="H8" s="67"/>
      <c r="I8" s="67"/>
      <c r="J8" s="67"/>
      <c r="K8" s="68">
        <v>3</v>
      </c>
      <c r="L8" s="67"/>
      <c r="M8" s="73">
        <f>ROUND((SUM(F8:J8)/1*0.3+K8*0.7),0)</f>
        <v>4</v>
      </c>
      <c r="N8" s="67"/>
      <c r="O8" s="24">
        <v>1</v>
      </c>
      <c r="P8" s="58" t="s">
        <v>43</v>
      </c>
      <c r="Q8" s="55" t="s">
        <v>44</v>
      </c>
      <c r="R8" s="56" t="s">
        <v>37</v>
      </c>
      <c r="S8" s="57" t="s">
        <v>108</v>
      </c>
      <c r="T8" s="67">
        <v>0</v>
      </c>
      <c r="U8" s="67"/>
      <c r="V8" s="67"/>
      <c r="W8" s="67"/>
      <c r="X8" s="67"/>
      <c r="Y8" s="68">
        <v>0</v>
      </c>
      <c r="Z8" s="67"/>
      <c r="AA8" s="103">
        <f>ROUND((SUM(T8:X8)/1*0.3+Y8*0.7),0)</f>
        <v>0</v>
      </c>
      <c r="AB8" s="67"/>
      <c r="AC8" s="24">
        <v>1</v>
      </c>
      <c r="AD8" s="58" t="s">
        <v>43</v>
      </c>
      <c r="AE8" s="55" t="s">
        <v>44</v>
      </c>
      <c r="AF8" s="56" t="s">
        <v>37</v>
      </c>
      <c r="AG8" s="57" t="s">
        <v>108</v>
      </c>
      <c r="AH8" s="67">
        <v>6</v>
      </c>
      <c r="AI8" s="67">
        <v>6</v>
      </c>
      <c r="AJ8" s="67">
        <v>6</v>
      </c>
      <c r="AK8" s="67">
        <v>6</v>
      </c>
      <c r="AL8" s="67"/>
      <c r="AM8" s="68">
        <v>6</v>
      </c>
      <c r="AN8" s="67"/>
      <c r="AO8" s="73">
        <f>ROUND((SUM(AH8:AL8)/4*0.3+AM8*0.7),0)</f>
        <v>6</v>
      </c>
      <c r="AP8" s="67"/>
      <c r="AQ8" s="24">
        <v>1</v>
      </c>
      <c r="AR8" s="58" t="s">
        <v>43</v>
      </c>
      <c r="AS8" s="55" t="s">
        <v>44</v>
      </c>
      <c r="AT8" s="56" t="s">
        <v>37</v>
      </c>
      <c r="AU8" s="57" t="s">
        <v>108</v>
      </c>
      <c r="AV8" s="67">
        <v>7</v>
      </c>
      <c r="AW8" s="67"/>
      <c r="AX8" s="67"/>
      <c r="AY8" s="67"/>
      <c r="AZ8" s="67"/>
      <c r="BA8" s="68">
        <v>9</v>
      </c>
      <c r="BB8" s="67"/>
      <c r="BC8" s="73">
        <f>ROUND((SUM(AV8:AZ8)/1*0.3+BA8*0.7),0)</f>
        <v>8</v>
      </c>
      <c r="BD8" s="67"/>
      <c r="BE8" s="24">
        <v>1</v>
      </c>
      <c r="BF8" s="58" t="s">
        <v>43</v>
      </c>
      <c r="BG8" s="55" t="s">
        <v>44</v>
      </c>
      <c r="BH8" s="56" t="s">
        <v>37</v>
      </c>
      <c r="BI8" s="57" t="s">
        <v>108</v>
      </c>
      <c r="BJ8" s="67">
        <v>0</v>
      </c>
      <c r="BK8" s="67"/>
      <c r="BL8" s="67"/>
      <c r="BM8" s="67"/>
      <c r="BN8" s="67"/>
      <c r="BO8" s="68">
        <v>0</v>
      </c>
      <c r="BP8" s="67"/>
      <c r="BQ8" s="73">
        <f>ROUND((SUM(BJ8:BN8)/1*0.3+BO8*0.7),0)</f>
        <v>0</v>
      </c>
      <c r="BR8" s="67"/>
      <c r="BS8" s="24">
        <v>1</v>
      </c>
      <c r="BT8" s="58" t="s">
        <v>43</v>
      </c>
      <c r="BU8" s="55" t="s">
        <v>44</v>
      </c>
      <c r="BV8" s="56" t="s">
        <v>37</v>
      </c>
      <c r="BW8" s="57" t="s">
        <v>108</v>
      </c>
      <c r="BX8" s="67">
        <v>6</v>
      </c>
      <c r="BY8" s="67"/>
      <c r="BZ8" s="67"/>
      <c r="CA8" s="67"/>
      <c r="CB8" s="67"/>
      <c r="CC8" s="68">
        <v>6</v>
      </c>
      <c r="CD8" s="67"/>
      <c r="CE8" s="73">
        <f>ROUND((SUM(BX8:CB8)/1*0.3+CC8*0.7),0)</f>
        <v>6</v>
      </c>
      <c r="CF8" s="67"/>
      <c r="CG8" s="24">
        <v>1</v>
      </c>
      <c r="CH8" s="58" t="s">
        <v>43</v>
      </c>
      <c r="CI8" s="55" t="s">
        <v>44</v>
      </c>
      <c r="CJ8" s="56" t="s">
        <v>37</v>
      </c>
      <c r="CK8" s="57" t="s">
        <v>108</v>
      </c>
      <c r="CL8" s="67">
        <v>0</v>
      </c>
      <c r="CM8" s="67">
        <v>0</v>
      </c>
      <c r="CN8" s="67">
        <v>0</v>
      </c>
      <c r="CO8" s="67"/>
      <c r="CP8" s="67"/>
      <c r="CQ8" s="68">
        <v>0</v>
      </c>
      <c r="CR8" s="67"/>
      <c r="CS8" s="73">
        <f>ROUND((SUM(CL8:CP8)/3*0.3+CQ8*0.7),0)</f>
        <v>0</v>
      </c>
      <c r="CT8" s="67"/>
      <c r="CU8" s="24">
        <v>1</v>
      </c>
      <c r="CV8" s="58" t="s">
        <v>43</v>
      </c>
      <c r="CW8" s="55" t="s">
        <v>44</v>
      </c>
      <c r="CX8" s="56" t="s">
        <v>37</v>
      </c>
      <c r="CY8" s="57" t="s">
        <v>108</v>
      </c>
      <c r="CZ8" s="67">
        <v>0</v>
      </c>
      <c r="DA8" s="67"/>
      <c r="DB8" s="67"/>
      <c r="DC8" s="67"/>
      <c r="DD8" s="67"/>
      <c r="DE8" s="68">
        <v>0</v>
      </c>
      <c r="DF8" s="67"/>
      <c r="DG8" s="73">
        <f>ROUND((SUM(CZ8:DD8)/1*0.3+DE8*0.7),0)</f>
        <v>0</v>
      </c>
      <c r="DH8" s="67"/>
    </row>
    <row r="9" spans="1:112" ht="15">
      <c r="A9" s="24">
        <v>2</v>
      </c>
      <c r="B9" s="58" t="s">
        <v>45</v>
      </c>
      <c r="C9" s="55" t="s">
        <v>46</v>
      </c>
      <c r="D9" s="56" t="s">
        <v>37</v>
      </c>
      <c r="E9" s="57" t="s">
        <v>109</v>
      </c>
      <c r="F9" s="67">
        <v>7</v>
      </c>
      <c r="G9" s="67"/>
      <c r="H9" s="67"/>
      <c r="I9" s="67"/>
      <c r="J9" s="67"/>
      <c r="K9" s="68">
        <v>5</v>
      </c>
      <c r="L9" s="67"/>
      <c r="M9" s="73">
        <f aca="true" t="shared" si="0" ref="M9:M30">ROUND((SUM(F9:J9)/1*0.3+K9*0.7),0)</f>
        <v>6</v>
      </c>
      <c r="N9" s="67"/>
      <c r="O9" s="24">
        <v>2</v>
      </c>
      <c r="P9" s="58" t="s">
        <v>45</v>
      </c>
      <c r="Q9" s="55" t="s">
        <v>46</v>
      </c>
      <c r="R9" s="56" t="s">
        <v>37</v>
      </c>
      <c r="S9" s="57" t="s">
        <v>109</v>
      </c>
      <c r="T9" s="67">
        <v>6</v>
      </c>
      <c r="U9" s="67"/>
      <c r="V9" s="67"/>
      <c r="W9" s="67"/>
      <c r="X9" s="67"/>
      <c r="Y9" s="68">
        <v>6</v>
      </c>
      <c r="Z9" s="67"/>
      <c r="AA9" s="103">
        <f aca="true" t="shared" si="1" ref="AA9:AA30">ROUND((SUM(T9:X9)/1*0.3+Y9*0.7),0)</f>
        <v>6</v>
      </c>
      <c r="AB9" s="67"/>
      <c r="AC9" s="24">
        <v>2</v>
      </c>
      <c r="AD9" s="58" t="s">
        <v>45</v>
      </c>
      <c r="AE9" s="55" t="s">
        <v>46</v>
      </c>
      <c r="AF9" s="56" t="s">
        <v>37</v>
      </c>
      <c r="AG9" s="57" t="s">
        <v>109</v>
      </c>
      <c r="AH9" s="67">
        <v>7</v>
      </c>
      <c r="AI9" s="67">
        <v>7</v>
      </c>
      <c r="AJ9" s="67">
        <v>7</v>
      </c>
      <c r="AK9" s="67">
        <v>7</v>
      </c>
      <c r="AL9" s="67"/>
      <c r="AM9" s="68">
        <v>5</v>
      </c>
      <c r="AN9" s="67"/>
      <c r="AO9" s="73">
        <f aca="true" t="shared" si="2" ref="AO9:AO30">ROUND((SUM(AH9:AL9)/4*0.3+AM9*0.7),0)</f>
        <v>6</v>
      </c>
      <c r="AP9" s="67"/>
      <c r="AQ9" s="24">
        <v>2</v>
      </c>
      <c r="AR9" s="58" t="s">
        <v>45</v>
      </c>
      <c r="AS9" s="55" t="s">
        <v>46</v>
      </c>
      <c r="AT9" s="56" t="s">
        <v>37</v>
      </c>
      <c r="AU9" s="57" t="s">
        <v>109</v>
      </c>
      <c r="AV9" s="67">
        <v>7</v>
      </c>
      <c r="AW9" s="67"/>
      <c r="AX9" s="67"/>
      <c r="AY9" s="67"/>
      <c r="AZ9" s="67"/>
      <c r="BA9" s="68">
        <v>7</v>
      </c>
      <c r="BB9" s="67"/>
      <c r="BC9" s="73">
        <f aca="true" t="shared" si="3" ref="BC9:BC30">ROUND((SUM(AV9:AZ9)/1*0.3+BA9*0.7),0)</f>
        <v>7</v>
      </c>
      <c r="BD9" s="67"/>
      <c r="BE9" s="24">
        <v>2</v>
      </c>
      <c r="BF9" s="58" t="s">
        <v>45</v>
      </c>
      <c r="BG9" s="55" t="s">
        <v>46</v>
      </c>
      <c r="BH9" s="56" t="s">
        <v>37</v>
      </c>
      <c r="BI9" s="57" t="s">
        <v>109</v>
      </c>
      <c r="BJ9" s="67">
        <v>8</v>
      </c>
      <c r="BK9" s="67"/>
      <c r="BL9" s="67"/>
      <c r="BM9" s="67"/>
      <c r="BN9" s="67"/>
      <c r="BO9" s="68">
        <v>4</v>
      </c>
      <c r="BP9" s="67"/>
      <c r="BQ9" s="73">
        <f aca="true" t="shared" si="4" ref="BQ9:BQ30">ROUND((SUM(BJ9:BN9)/1*0.3+BO9*0.7),0)</f>
        <v>5</v>
      </c>
      <c r="BR9" s="67"/>
      <c r="BS9" s="24">
        <v>2</v>
      </c>
      <c r="BT9" s="58" t="s">
        <v>45</v>
      </c>
      <c r="BU9" s="55" t="s">
        <v>46</v>
      </c>
      <c r="BV9" s="56" t="s">
        <v>37</v>
      </c>
      <c r="BW9" s="57" t="s">
        <v>109</v>
      </c>
      <c r="BX9" s="67">
        <v>7</v>
      </c>
      <c r="BY9" s="67"/>
      <c r="BZ9" s="67"/>
      <c r="CA9" s="67"/>
      <c r="CB9" s="67"/>
      <c r="CC9" s="68">
        <v>6</v>
      </c>
      <c r="CD9" s="67"/>
      <c r="CE9" s="73">
        <f aca="true" t="shared" si="5" ref="CE9:CE30">ROUND((SUM(BX9:CB9)/1*0.3+CC9*0.7),0)</f>
        <v>6</v>
      </c>
      <c r="CF9" s="67"/>
      <c r="CG9" s="24">
        <v>2</v>
      </c>
      <c r="CH9" s="58" t="s">
        <v>45</v>
      </c>
      <c r="CI9" s="55" t="s">
        <v>46</v>
      </c>
      <c r="CJ9" s="56" t="s">
        <v>37</v>
      </c>
      <c r="CK9" s="57" t="s">
        <v>109</v>
      </c>
      <c r="CL9" s="67">
        <v>6</v>
      </c>
      <c r="CM9" s="67">
        <v>7</v>
      </c>
      <c r="CN9" s="67">
        <v>6</v>
      </c>
      <c r="CO9" s="67"/>
      <c r="CP9" s="67"/>
      <c r="CQ9" s="68">
        <v>9</v>
      </c>
      <c r="CR9" s="67"/>
      <c r="CS9" s="73">
        <f aca="true" t="shared" si="6" ref="CS9:CS30">ROUND((SUM(CL9:CP9)/3*0.3+CQ9*0.7),0)</f>
        <v>8</v>
      </c>
      <c r="CT9" s="67"/>
      <c r="CU9" s="24">
        <v>2</v>
      </c>
      <c r="CV9" s="58" t="s">
        <v>45</v>
      </c>
      <c r="CW9" s="55" t="s">
        <v>46</v>
      </c>
      <c r="CX9" s="56" t="s">
        <v>37</v>
      </c>
      <c r="CY9" s="57" t="s">
        <v>109</v>
      </c>
      <c r="CZ9" s="67">
        <v>8</v>
      </c>
      <c r="DA9" s="67"/>
      <c r="DB9" s="67"/>
      <c r="DC9" s="67"/>
      <c r="DD9" s="67"/>
      <c r="DE9" s="68">
        <v>4</v>
      </c>
      <c r="DF9" s="67"/>
      <c r="DG9" s="73">
        <f aca="true" t="shared" si="7" ref="DG9:DG30">ROUND((SUM(CZ9:DD9)/1*0.3+DE9*0.7),0)</f>
        <v>5</v>
      </c>
      <c r="DH9" s="67"/>
    </row>
    <row r="10" spans="1:112" ht="15">
      <c r="A10" s="24">
        <v>3</v>
      </c>
      <c r="B10" s="58" t="s">
        <v>47</v>
      </c>
      <c r="C10" s="55" t="s">
        <v>48</v>
      </c>
      <c r="D10" s="56" t="s">
        <v>37</v>
      </c>
      <c r="E10" s="57" t="s">
        <v>110</v>
      </c>
      <c r="F10" s="67">
        <v>7</v>
      </c>
      <c r="G10" s="67"/>
      <c r="H10" s="67"/>
      <c r="I10" s="67"/>
      <c r="J10" s="67"/>
      <c r="K10" s="68">
        <v>5</v>
      </c>
      <c r="L10" s="67"/>
      <c r="M10" s="73">
        <f t="shared" si="0"/>
        <v>6</v>
      </c>
      <c r="N10" s="67"/>
      <c r="O10" s="24">
        <v>3</v>
      </c>
      <c r="P10" s="58" t="s">
        <v>47</v>
      </c>
      <c r="Q10" s="55" t="s">
        <v>48</v>
      </c>
      <c r="R10" s="56" t="s">
        <v>37</v>
      </c>
      <c r="S10" s="57" t="s">
        <v>110</v>
      </c>
      <c r="T10" s="67">
        <v>7</v>
      </c>
      <c r="U10" s="67"/>
      <c r="V10" s="67"/>
      <c r="W10" s="67"/>
      <c r="X10" s="67"/>
      <c r="Y10" s="68">
        <v>6</v>
      </c>
      <c r="Z10" s="67"/>
      <c r="AA10" s="103">
        <f t="shared" si="1"/>
        <v>6</v>
      </c>
      <c r="AB10" s="67"/>
      <c r="AC10" s="24">
        <v>3</v>
      </c>
      <c r="AD10" s="58" t="s">
        <v>47</v>
      </c>
      <c r="AE10" s="55" t="s">
        <v>48</v>
      </c>
      <c r="AF10" s="56" t="s">
        <v>37</v>
      </c>
      <c r="AG10" s="57" t="s">
        <v>110</v>
      </c>
      <c r="AH10" s="67">
        <v>8</v>
      </c>
      <c r="AI10" s="67">
        <v>8</v>
      </c>
      <c r="AJ10" s="67">
        <v>7</v>
      </c>
      <c r="AK10" s="67">
        <v>7</v>
      </c>
      <c r="AL10" s="67"/>
      <c r="AM10" s="68">
        <v>7</v>
      </c>
      <c r="AN10" s="67"/>
      <c r="AO10" s="73">
        <f t="shared" si="2"/>
        <v>7</v>
      </c>
      <c r="AP10" s="67"/>
      <c r="AQ10" s="24">
        <v>3</v>
      </c>
      <c r="AR10" s="58" t="s">
        <v>47</v>
      </c>
      <c r="AS10" s="55" t="s">
        <v>48</v>
      </c>
      <c r="AT10" s="56" t="s">
        <v>37</v>
      </c>
      <c r="AU10" s="57" t="s">
        <v>110</v>
      </c>
      <c r="AV10" s="67">
        <v>7</v>
      </c>
      <c r="AW10" s="67"/>
      <c r="AX10" s="67"/>
      <c r="AY10" s="67"/>
      <c r="AZ10" s="67"/>
      <c r="BA10" s="68">
        <v>7</v>
      </c>
      <c r="BB10" s="67"/>
      <c r="BC10" s="73">
        <f t="shared" si="3"/>
        <v>7</v>
      </c>
      <c r="BD10" s="67"/>
      <c r="BE10" s="24">
        <v>3</v>
      </c>
      <c r="BF10" s="58" t="s">
        <v>47</v>
      </c>
      <c r="BG10" s="55" t="s">
        <v>48</v>
      </c>
      <c r="BH10" s="56" t="s">
        <v>37</v>
      </c>
      <c r="BI10" s="57" t="s">
        <v>110</v>
      </c>
      <c r="BJ10" s="67">
        <v>8</v>
      </c>
      <c r="BK10" s="67"/>
      <c r="BL10" s="67"/>
      <c r="BM10" s="67"/>
      <c r="BN10" s="67"/>
      <c r="BO10" s="68">
        <v>5</v>
      </c>
      <c r="BP10" s="67"/>
      <c r="BQ10" s="73">
        <f t="shared" si="4"/>
        <v>6</v>
      </c>
      <c r="BR10" s="67"/>
      <c r="BS10" s="24">
        <v>3</v>
      </c>
      <c r="BT10" s="58" t="s">
        <v>47</v>
      </c>
      <c r="BU10" s="55" t="s">
        <v>48</v>
      </c>
      <c r="BV10" s="56" t="s">
        <v>37</v>
      </c>
      <c r="BW10" s="57" t="s">
        <v>110</v>
      </c>
      <c r="BX10" s="67">
        <v>7</v>
      </c>
      <c r="BY10" s="67"/>
      <c r="BZ10" s="67"/>
      <c r="CA10" s="67"/>
      <c r="CB10" s="67"/>
      <c r="CC10" s="68">
        <v>8</v>
      </c>
      <c r="CD10" s="67"/>
      <c r="CE10" s="73">
        <f t="shared" si="5"/>
        <v>8</v>
      </c>
      <c r="CF10" s="67"/>
      <c r="CG10" s="24">
        <v>3</v>
      </c>
      <c r="CH10" s="58" t="s">
        <v>47</v>
      </c>
      <c r="CI10" s="55" t="s">
        <v>48</v>
      </c>
      <c r="CJ10" s="56" t="s">
        <v>37</v>
      </c>
      <c r="CK10" s="57" t="s">
        <v>110</v>
      </c>
      <c r="CL10" s="67">
        <v>7</v>
      </c>
      <c r="CM10" s="67">
        <v>6</v>
      </c>
      <c r="CN10" s="67">
        <v>6</v>
      </c>
      <c r="CO10" s="67"/>
      <c r="CP10" s="67"/>
      <c r="CQ10" s="68">
        <v>9</v>
      </c>
      <c r="CR10" s="67"/>
      <c r="CS10" s="73">
        <f t="shared" si="6"/>
        <v>8</v>
      </c>
      <c r="CT10" s="67"/>
      <c r="CU10" s="24">
        <v>3</v>
      </c>
      <c r="CV10" s="58" t="s">
        <v>47</v>
      </c>
      <c r="CW10" s="55" t="s">
        <v>48</v>
      </c>
      <c r="CX10" s="56" t="s">
        <v>37</v>
      </c>
      <c r="CY10" s="57" t="s">
        <v>110</v>
      </c>
      <c r="CZ10" s="67">
        <v>7</v>
      </c>
      <c r="DA10" s="67"/>
      <c r="DB10" s="67"/>
      <c r="DC10" s="67"/>
      <c r="DD10" s="67"/>
      <c r="DE10" s="68">
        <v>7</v>
      </c>
      <c r="DF10" s="67"/>
      <c r="DG10" s="73">
        <f t="shared" si="7"/>
        <v>7</v>
      </c>
      <c r="DH10" s="67"/>
    </row>
    <row r="11" spans="1:112" ht="15">
      <c r="A11" s="24">
        <v>4</v>
      </c>
      <c r="B11" s="58" t="s">
        <v>50</v>
      </c>
      <c r="C11" s="55" t="s">
        <v>35</v>
      </c>
      <c r="D11" s="56" t="s">
        <v>38</v>
      </c>
      <c r="E11" s="57" t="s">
        <v>112</v>
      </c>
      <c r="F11" s="67">
        <v>7</v>
      </c>
      <c r="G11" s="67"/>
      <c r="H11" s="67"/>
      <c r="I11" s="67"/>
      <c r="J11" s="67"/>
      <c r="K11" s="68">
        <v>4</v>
      </c>
      <c r="L11" s="67"/>
      <c r="M11" s="73">
        <f t="shared" si="0"/>
        <v>5</v>
      </c>
      <c r="N11" s="67"/>
      <c r="O11" s="24">
        <v>4</v>
      </c>
      <c r="P11" s="58" t="s">
        <v>50</v>
      </c>
      <c r="Q11" s="55" t="s">
        <v>35</v>
      </c>
      <c r="R11" s="56" t="s">
        <v>38</v>
      </c>
      <c r="S11" s="57" t="s">
        <v>112</v>
      </c>
      <c r="T11" s="67">
        <v>6</v>
      </c>
      <c r="U11" s="67"/>
      <c r="V11" s="67"/>
      <c r="W11" s="67"/>
      <c r="X11" s="67"/>
      <c r="Y11" s="68">
        <v>7</v>
      </c>
      <c r="Z11" s="67"/>
      <c r="AA11" s="103">
        <f t="shared" si="1"/>
        <v>7</v>
      </c>
      <c r="AB11" s="67"/>
      <c r="AC11" s="24">
        <v>4</v>
      </c>
      <c r="AD11" s="58" t="s">
        <v>50</v>
      </c>
      <c r="AE11" s="55" t="s">
        <v>35</v>
      </c>
      <c r="AF11" s="56" t="s">
        <v>38</v>
      </c>
      <c r="AG11" s="57" t="s">
        <v>112</v>
      </c>
      <c r="AH11" s="67">
        <v>8</v>
      </c>
      <c r="AI11" s="67">
        <v>7</v>
      </c>
      <c r="AJ11" s="67">
        <v>8</v>
      </c>
      <c r="AK11" s="67">
        <v>7</v>
      </c>
      <c r="AL11" s="67"/>
      <c r="AM11" s="68">
        <v>6</v>
      </c>
      <c r="AN11" s="67"/>
      <c r="AO11" s="73">
        <f t="shared" si="2"/>
        <v>6</v>
      </c>
      <c r="AP11" s="67"/>
      <c r="AQ11" s="24">
        <v>4</v>
      </c>
      <c r="AR11" s="58" t="s">
        <v>50</v>
      </c>
      <c r="AS11" s="55" t="s">
        <v>35</v>
      </c>
      <c r="AT11" s="56" t="s">
        <v>38</v>
      </c>
      <c r="AU11" s="57" t="s">
        <v>112</v>
      </c>
      <c r="AV11" s="67">
        <v>8</v>
      </c>
      <c r="AW11" s="67"/>
      <c r="AX11" s="67"/>
      <c r="AY11" s="67"/>
      <c r="AZ11" s="67"/>
      <c r="BA11" s="68">
        <v>8</v>
      </c>
      <c r="BB11" s="67"/>
      <c r="BC11" s="73">
        <f t="shared" si="3"/>
        <v>8</v>
      </c>
      <c r="BD11" s="67"/>
      <c r="BE11" s="24">
        <v>4</v>
      </c>
      <c r="BF11" s="58" t="s">
        <v>50</v>
      </c>
      <c r="BG11" s="55" t="s">
        <v>35</v>
      </c>
      <c r="BH11" s="56" t="s">
        <v>38</v>
      </c>
      <c r="BI11" s="57" t="s">
        <v>112</v>
      </c>
      <c r="BJ11" s="67">
        <v>8</v>
      </c>
      <c r="BK11" s="67"/>
      <c r="BL11" s="67"/>
      <c r="BM11" s="67"/>
      <c r="BN11" s="67"/>
      <c r="BO11" s="68">
        <v>4</v>
      </c>
      <c r="BP11" s="67"/>
      <c r="BQ11" s="73">
        <f t="shared" si="4"/>
        <v>5</v>
      </c>
      <c r="BR11" s="73"/>
      <c r="BS11" s="24">
        <v>4</v>
      </c>
      <c r="BT11" s="58" t="s">
        <v>50</v>
      </c>
      <c r="BU11" s="55" t="s">
        <v>35</v>
      </c>
      <c r="BV11" s="56" t="s">
        <v>38</v>
      </c>
      <c r="BW11" s="57" t="s">
        <v>112</v>
      </c>
      <c r="BX11" s="67">
        <v>6</v>
      </c>
      <c r="BY11" s="67"/>
      <c r="BZ11" s="67"/>
      <c r="CA11" s="67"/>
      <c r="CB11" s="67"/>
      <c r="CC11" s="68">
        <v>4</v>
      </c>
      <c r="CD11" s="67"/>
      <c r="CE11" s="73">
        <f t="shared" si="5"/>
        <v>5</v>
      </c>
      <c r="CF11" s="73"/>
      <c r="CG11" s="24">
        <v>4</v>
      </c>
      <c r="CH11" s="58" t="s">
        <v>50</v>
      </c>
      <c r="CI11" s="55" t="s">
        <v>35</v>
      </c>
      <c r="CJ11" s="56" t="s">
        <v>38</v>
      </c>
      <c r="CK11" s="57" t="s">
        <v>112</v>
      </c>
      <c r="CL11" s="67">
        <v>6</v>
      </c>
      <c r="CM11" s="67">
        <v>6</v>
      </c>
      <c r="CN11" s="67">
        <v>6</v>
      </c>
      <c r="CO11" s="67"/>
      <c r="CP11" s="67"/>
      <c r="CQ11" s="68">
        <v>8</v>
      </c>
      <c r="CR11" s="67"/>
      <c r="CS11" s="73">
        <f t="shared" si="6"/>
        <v>7</v>
      </c>
      <c r="CT11" s="73"/>
      <c r="CU11" s="24">
        <v>4</v>
      </c>
      <c r="CV11" s="58" t="s">
        <v>50</v>
      </c>
      <c r="CW11" s="55" t="s">
        <v>35</v>
      </c>
      <c r="CX11" s="56" t="s">
        <v>38</v>
      </c>
      <c r="CY11" s="57" t="s">
        <v>112</v>
      </c>
      <c r="CZ11" s="67">
        <v>7</v>
      </c>
      <c r="DA11" s="67"/>
      <c r="DB11" s="67"/>
      <c r="DC11" s="67"/>
      <c r="DD11" s="67"/>
      <c r="DE11" s="68">
        <v>7</v>
      </c>
      <c r="DF11" s="67"/>
      <c r="DG11" s="73">
        <f t="shared" si="7"/>
        <v>7</v>
      </c>
      <c r="DH11" s="73"/>
    </row>
    <row r="12" spans="1:112" ht="15">
      <c r="A12" s="24">
        <v>5</v>
      </c>
      <c r="B12" s="58" t="s">
        <v>51</v>
      </c>
      <c r="C12" s="55" t="s">
        <v>52</v>
      </c>
      <c r="D12" s="56" t="s">
        <v>53</v>
      </c>
      <c r="E12" s="57" t="s">
        <v>113</v>
      </c>
      <c r="F12" s="67">
        <v>0</v>
      </c>
      <c r="G12" s="67"/>
      <c r="H12" s="67"/>
      <c r="I12" s="67"/>
      <c r="J12" s="67"/>
      <c r="K12" s="68">
        <v>0</v>
      </c>
      <c r="L12" s="67"/>
      <c r="M12" s="73">
        <f t="shared" si="0"/>
        <v>0</v>
      </c>
      <c r="N12" s="67"/>
      <c r="O12" s="24">
        <v>5</v>
      </c>
      <c r="P12" s="58" t="s">
        <v>51</v>
      </c>
      <c r="Q12" s="55" t="s">
        <v>52</v>
      </c>
      <c r="R12" s="56" t="s">
        <v>53</v>
      </c>
      <c r="S12" s="57" t="s">
        <v>113</v>
      </c>
      <c r="T12" s="67">
        <v>0</v>
      </c>
      <c r="U12" s="67"/>
      <c r="V12" s="67"/>
      <c r="W12" s="67"/>
      <c r="X12" s="67"/>
      <c r="Y12" s="68">
        <v>0</v>
      </c>
      <c r="Z12" s="67"/>
      <c r="AA12" s="103">
        <f t="shared" si="1"/>
        <v>0</v>
      </c>
      <c r="AB12" s="67"/>
      <c r="AC12" s="24">
        <v>5</v>
      </c>
      <c r="AD12" s="58" t="s">
        <v>51</v>
      </c>
      <c r="AE12" s="55" t="s">
        <v>52</v>
      </c>
      <c r="AF12" s="56" t="s">
        <v>53</v>
      </c>
      <c r="AG12" s="57" t="s">
        <v>113</v>
      </c>
      <c r="AH12" s="67">
        <v>0</v>
      </c>
      <c r="AI12" s="67">
        <v>0</v>
      </c>
      <c r="AJ12" s="67">
        <v>0</v>
      </c>
      <c r="AK12" s="67">
        <v>0</v>
      </c>
      <c r="AL12" s="67"/>
      <c r="AM12" s="68">
        <v>0</v>
      </c>
      <c r="AN12" s="67"/>
      <c r="AO12" s="73">
        <f t="shared" si="2"/>
        <v>0</v>
      </c>
      <c r="AP12" s="67"/>
      <c r="AQ12" s="24">
        <v>5</v>
      </c>
      <c r="AR12" s="58" t="s">
        <v>51</v>
      </c>
      <c r="AS12" s="55" t="s">
        <v>52</v>
      </c>
      <c r="AT12" s="56" t="s">
        <v>53</v>
      </c>
      <c r="AU12" s="57" t="s">
        <v>113</v>
      </c>
      <c r="AV12" s="67">
        <v>0</v>
      </c>
      <c r="AW12" s="67"/>
      <c r="AX12" s="67"/>
      <c r="AY12" s="67"/>
      <c r="AZ12" s="67"/>
      <c r="BA12" s="68">
        <v>0</v>
      </c>
      <c r="BB12" s="67"/>
      <c r="BC12" s="73">
        <f t="shared" si="3"/>
        <v>0</v>
      </c>
      <c r="BD12" s="67"/>
      <c r="BE12" s="24">
        <v>5</v>
      </c>
      <c r="BF12" s="58" t="s">
        <v>51</v>
      </c>
      <c r="BG12" s="55" t="s">
        <v>52</v>
      </c>
      <c r="BH12" s="56" t="s">
        <v>53</v>
      </c>
      <c r="BI12" s="57" t="s">
        <v>113</v>
      </c>
      <c r="BJ12" s="67">
        <v>0</v>
      </c>
      <c r="BK12" s="67"/>
      <c r="BL12" s="67"/>
      <c r="BM12" s="67"/>
      <c r="BN12" s="67"/>
      <c r="BO12" s="68">
        <v>0</v>
      </c>
      <c r="BP12" s="67"/>
      <c r="BQ12" s="73">
        <f t="shared" si="4"/>
        <v>0</v>
      </c>
      <c r="BR12" s="67"/>
      <c r="BS12" s="24">
        <v>5</v>
      </c>
      <c r="BT12" s="58" t="s">
        <v>51</v>
      </c>
      <c r="BU12" s="55" t="s">
        <v>52</v>
      </c>
      <c r="BV12" s="56" t="s">
        <v>53</v>
      </c>
      <c r="BW12" s="57" t="s">
        <v>113</v>
      </c>
      <c r="BX12" s="67">
        <v>0</v>
      </c>
      <c r="BY12" s="67"/>
      <c r="BZ12" s="67"/>
      <c r="CA12" s="67"/>
      <c r="CB12" s="67"/>
      <c r="CC12" s="68">
        <v>0</v>
      </c>
      <c r="CD12" s="67"/>
      <c r="CE12" s="73">
        <f t="shared" si="5"/>
        <v>0</v>
      </c>
      <c r="CF12" s="67"/>
      <c r="CG12" s="24">
        <v>5</v>
      </c>
      <c r="CH12" s="58" t="s">
        <v>51</v>
      </c>
      <c r="CI12" s="55" t="s">
        <v>52</v>
      </c>
      <c r="CJ12" s="56" t="s">
        <v>53</v>
      </c>
      <c r="CK12" s="57" t="s">
        <v>113</v>
      </c>
      <c r="CL12" s="67">
        <v>0</v>
      </c>
      <c r="CM12" s="67">
        <v>0</v>
      </c>
      <c r="CN12" s="67">
        <v>0</v>
      </c>
      <c r="CO12" s="67"/>
      <c r="CP12" s="67"/>
      <c r="CQ12" s="68">
        <v>0</v>
      </c>
      <c r="CR12" s="67"/>
      <c r="CS12" s="73">
        <f t="shared" si="6"/>
        <v>0</v>
      </c>
      <c r="CT12" s="67"/>
      <c r="CU12" s="24">
        <v>5</v>
      </c>
      <c r="CV12" s="58" t="s">
        <v>51</v>
      </c>
      <c r="CW12" s="55" t="s">
        <v>52</v>
      </c>
      <c r="CX12" s="56" t="s">
        <v>53</v>
      </c>
      <c r="CY12" s="57" t="s">
        <v>113</v>
      </c>
      <c r="CZ12" s="67">
        <v>0</v>
      </c>
      <c r="DA12" s="67"/>
      <c r="DB12" s="67"/>
      <c r="DC12" s="67"/>
      <c r="DD12" s="67"/>
      <c r="DE12" s="68">
        <v>0</v>
      </c>
      <c r="DF12" s="67"/>
      <c r="DG12" s="73">
        <f t="shared" si="7"/>
        <v>0</v>
      </c>
      <c r="DH12" s="67"/>
    </row>
    <row r="13" spans="1:112" ht="15">
      <c r="A13" s="24">
        <v>6</v>
      </c>
      <c r="B13" s="58" t="s">
        <v>54</v>
      </c>
      <c r="C13" s="55" t="s">
        <v>34</v>
      </c>
      <c r="D13" s="56" t="s">
        <v>55</v>
      </c>
      <c r="E13" s="57" t="s">
        <v>114</v>
      </c>
      <c r="F13" s="67">
        <v>8</v>
      </c>
      <c r="G13" s="67"/>
      <c r="H13" s="67"/>
      <c r="I13" s="67"/>
      <c r="J13" s="67"/>
      <c r="K13" s="68">
        <v>7</v>
      </c>
      <c r="L13" s="67"/>
      <c r="M13" s="73">
        <f t="shared" si="0"/>
        <v>7</v>
      </c>
      <c r="N13" s="73"/>
      <c r="O13" s="24">
        <v>6</v>
      </c>
      <c r="P13" s="58" t="s">
        <v>54</v>
      </c>
      <c r="Q13" s="55" t="s">
        <v>34</v>
      </c>
      <c r="R13" s="56" t="s">
        <v>55</v>
      </c>
      <c r="S13" s="57" t="s">
        <v>114</v>
      </c>
      <c r="T13" s="67">
        <v>7</v>
      </c>
      <c r="U13" s="67"/>
      <c r="V13" s="67"/>
      <c r="W13" s="67"/>
      <c r="X13" s="67"/>
      <c r="Y13" s="68">
        <v>6</v>
      </c>
      <c r="Z13" s="67"/>
      <c r="AA13" s="103">
        <f t="shared" si="1"/>
        <v>6</v>
      </c>
      <c r="AB13" s="73"/>
      <c r="AC13" s="24">
        <v>6</v>
      </c>
      <c r="AD13" s="58" t="s">
        <v>54</v>
      </c>
      <c r="AE13" s="55" t="s">
        <v>34</v>
      </c>
      <c r="AF13" s="56" t="s">
        <v>55</v>
      </c>
      <c r="AG13" s="57" t="s">
        <v>114</v>
      </c>
      <c r="AH13" s="67">
        <v>8</v>
      </c>
      <c r="AI13" s="67">
        <v>7</v>
      </c>
      <c r="AJ13" s="67">
        <v>7</v>
      </c>
      <c r="AK13" s="67">
        <v>8</v>
      </c>
      <c r="AL13" s="67"/>
      <c r="AM13" s="68">
        <v>5</v>
      </c>
      <c r="AN13" s="67"/>
      <c r="AO13" s="73">
        <f t="shared" si="2"/>
        <v>6</v>
      </c>
      <c r="AP13" s="73"/>
      <c r="AQ13" s="24">
        <v>6</v>
      </c>
      <c r="AR13" s="58" t="s">
        <v>54</v>
      </c>
      <c r="AS13" s="55" t="s">
        <v>34</v>
      </c>
      <c r="AT13" s="56" t="s">
        <v>55</v>
      </c>
      <c r="AU13" s="57" t="s">
        <v>114</v>
      </c>
      <c r="AV13" s="67">
        <v>7</v>
      </c>
      <c r="AW13" s="67"/>
      <c r="AX13" s="67"/>
      <c r="AY13" s="67"/>
      <c r="AZ13" s="67"/>
      <c r="BA13" s="68">
        <v>8</v>
      </c>
      <c r="BB13" s="67"/>
      <c r="BC13" s="73">
        <f t="shared" si="3"/>
        <v>8</v>
      </c>
      <c r="BD13" s="73"/>
      <c r="BE13" s="24">
        <v>6</v>
      </c>
      <c r="BF13" s="58" t="s">
        <v>54</v>
      </c>
      <c r="BG13" s="55" t="s">
        <v>34</v>
      </c>
      <c r="BH13" s="56" t="s">
        <v>55</v>
      </c>
      <c r="BI13" s="57" t="s">
        <v>114</v>
      </c>
      <c r="BJ13" s="67">
        <v>8</v>
      </c>
      <c r="BK13" s="67"/>
      <c r="BL13" s="67"/>
      <c r="BM13" s="67"/>
      <c r="BN13" s="67"/>
      <c r="BO13" s="68">
        <v>4</v>
      </c>
      <c r="BP13" s="67"/>
      <c r="BQ13" s="73">
        <f t="shared" si="4"/>
        <v>5</v>
      </c>
      <c r="BR13" s="73"/>
      <c r="BS13" s="24">
        <v>6</v>
      </c>
      <c r="BT13" s="58" t="s">
        <v>54</v>
      </c>
      <c r="BU13" s="55" t="s">
        <v>34</v>
      </c>
      <c r="BV13" s="56" t="s">
        <v>55</v>
      </c>
      <c r="BW13" s="57" t="s">
        <v>114</v>
      </c>
      <c r="BX13" s="67">
        <v>7</v>
      </c>
      <c r="BY13" s="67"/>
      <c r="BZ13" s="67"/>
      <c r="CA13" s="67"/>
      <c r="CB13" s="67"/>
      <c r="CC13" s="68">
        <v>4</v>
      </c>
      <c r="CD13" s="67"/>
      <c r="CE13" s="73">
        <f t="shared" si="5"/>
        <v>5</v>
      </c>
      <c r="CF13" s="73"/>
      <c r="CG13" s="24">
        <v>6</v>
      </c>
      <c r="CH13" s="58" t="s">
        <v>54</v>
      </c>
      <c r="CI13" s="55" t="s">
        <v>34</v>
      </c>
      <c r="CJ13" s="56" t="s">
        <v>55</v>
      </c>
      <c r="CK13" s="57" t="s">
        <v>114</v>
      </c>
      <c r="CL13" s="67">
        <v>7</v>
      </c>
      <c r="CM13" s="67">
        <v>6</v>
      </c>
      <c r="CN13" s="67">
        <v>6</v>
      </c>
      <c r="CO13" s="67"/>
      <c r="CP13" s="67"/>
      <c r="CQ13" s="68">
        <v>9</v>
      </c>
      <c r="CR13" s="67"/>
      <c r="CS13" s="73">
        <f t="shared" si="6"/>
        <v>8</v>
      </c>
      <c r="CT13" s="73"/>
      <c r="CU13" s="24">
        <v>6</v>
      </c>
      <c r="CV13" s="58" t="s">
        <v>54</v>
      </c>
      <c r="CW13" s="55" t="s">
        <v>34</v>
      </c>
      <c r="CX13" s="56" t="s">
        <v>55</v>
      </c>
      <c r="CY13" s="57" t="s">
        <v>114</v>
      </c>
      <c r="CZ13" s="67">
        <v>8</v>
      </c>
      <c r="DA13" s="67"/>
      <c r="DB13" s="67"/>
      <c r="DC13" s="67"/>
      <c r="DD13" s="67"/>
      <c r="DE13" s="68">
        <v>6</v>
      </c>
      <c r="DF13" s="67"/>
      <c r="DG13" s="73">
        <f t="shared" si="7"/>
        <v>7</v>
      </c>
      <c r="DH13" s="73"/>
    </row>
    <row r="14" spans="1:112" ht="15">
      <c r="A14" s="24">
        <v>7</v>
      </c>
      <c r="B14" s="58" t="s">
        <v>56</v>
      </c>
      <c r="C14" s="55" t="s">
        <v>57</v>
      </c>
      <c r="D14" s="56" t="s">
        <v>58</v>
      </c>
      <c r="E14" s="57" t="s">
        <v>115</v>
      </c>
      <c r="F14" s="67">
        <v>8</v>
      </c>
      <c r="G14" s="67"/>
      <c r="H14" s="67"/>
      <c r="I14" s="67"/>
      <c r="J14" s="67"/>
      <c r="K14" s="68">
        <v>6</v>
      </c>
      <c r="L14" s="67"/>
      <c r="M14" s="73">
        <f t="shared" si="0"/>
        <v>7</v>
      </c>
      <c r="N14" s="67"/>
      <c r="O14" s="24">
        <v>7</v>
      </c>
      <c r="P14" s="58" t="s">
        <v>56</v>
      </c>
      <c r="Q14" s="55" t="s">
        <v>57</v>
      </c>
      <c r="R14" s="56" t="s">
        <v>58</v>
      </c>
      <c r="S14" s="57" t="s">
        <v>115</v>
      </c>
      <c r="T14" s="67">
        <v>7</v>
      </c>
      <c r="U14" s="67"/>
      <c r="V14" s="67"/>
      <c r="W14" s="67"/>
      <c r="X14" s="67"/>
      <c r="Y14" s="68">
        <v>6</v>
      </c>
      <c r="Z14" s="67"/>
      <c r="AA14" s="103">
        <f t="shared" si="1"/>
        <v>6</v>
      </c>
      <c r="AB14" s="67"/>
      <c r="AC14" s="24">
        <v>7</v>
      </c>
      <c r="AD14" s="58" t="s">
        <v>56</v>
      </c>
      <c r="AE14" s="55" t="s">
        <v>57</v>
      </c>
      <c r="AF14" s="56" t="s">
        <v>58</v>
      </c>
      <c r="AG14" s="57" t="s">
        <v>115</v>
      </c>
      <c r="AH14" s="67">
        <v>8</v>
      </c>
      <c r="AI14" s="67">
        <v>8</v>
      </c>
      <c r="AJ14" s="67">
        <v>8</v>
      </c>
      <c r="AK14" s="67">
        <v>8</v>
      </c>
      <c r="AL14" s="67"/>
      <c r="AM14" s="68">
        <v>7</v>
      </c>
      <c r="AN14" s="67"/>
      <c r="AO14" s="73">
        <f t="shared" si="2"/>
        <v>7</v>
      </c>
      <c r="AP14" s="67"/>
      <c r="AQ14" s="24">
        <v>7</v>
      </c>
      <c r="AR14" s="58" t="s">
        <v>56</v>
      </c>
      <c r="AS14" s="55" t="s">
        <v>57</v>
      </c>
      <c r="AT14" s="56" t="s">
        <v>58</v>
      </c>
      <c r="AU14" s="57" t="s">
        <v>115</v>
      </c>
      <c r="AV14" s="67">
        <v>9</v>
      </c>
      <c r="AW14" s="67"/>
      <c r="AX14" s="67"/>
      <c r="AY14" s="67"/>
      <c r="AZ14" s="67"/>
      <c r="BA14" s="68">
        <v>8</v>
      </c>
      <c r="BB14" s="67"/>
      <c r="BC14" s="73">
        <f t="shared" si="3"/>
        <v>8</v>
      </c>
      <c r="BD14" s="67"/>
      <c r="BE14" s="24">
        <v>7</v>
      </c>
      <c r="BF14" s="58" t="s">
        <v>56</v>
      </c>
      <c r="BG14" s="55" t="s">
        <v>57</v>
      </c>
      <c r="BH14" s="56" t="s">
        <v>58</v>
      </c>
      <c r="BI14" s="57" t="s">
        <v>115</v>
      </c>
      <c r="BJ14" s="67">
        <v>9</v>
      </c>
      <c r="BK14" s="67"/>
      <c r="BL14" s="67"/>
      <c r="BM14" s="67"/>
      <c r="BN14" s="67"/>
      <c r="BO14" s="68">
        <v>4</v>
      </c>
      <c r="BP14" s="67"/>
      <c r="BQ14" s="73">
        <f t="shared" si="4"/>
        <v>6</v>
      </c>
      <c r="BR14" s="67"/>
      <c r="BS14" s="24">
        <v>7</v>
      </c>
      <c r="BT14" s="58" t="s">
        <v>56</v>
      </c>
      <c r="BU14" s="55" t="s">
        <v>57</v>
      </c>
      <c r="BV14" s="56" t="s">
        <v>58</v>
      </c>
      <c r="BW14" s="57" t="s">
        <v>115</v>
      </c>
      <c r="BX14" s="67">
        <v>7</v>
      </c>
      <c r="BY14" s="67"/>
      <c r="BZ14" s="67"/>
      <c r="CA14" s="67"/>
      <c r="CB14" s="67"/>
      <c r="CC14" s="68">
        <v>7</v>
      </c>
      <c r="CD14" s="67"/>
      <c r="CE14" s="73">
        <f t="shared" si="5"/>
        <v>7</v>
      </c>
      <c r="CF14" s="67"/>
      <c r="CG14" s="24">
        <v>7</v>
      </c>
      <c r="CH14" s="58" t="s">
        <v>56</v>
      </c>
      <c r="CI14" s="55" t="s">
        <v>57</v>
      </c>
      <c r="CJ14" s="56" t="s">
        <v>58</v>
      </c>
      <c r="CK14" s="57" t="s">
        <v>115</v>
      </c>
      <c r="CL14" s="67">
        <v>7</v>
      </c>
      <c r="CM14" s="67">
        <v>7</v>
      </c>
      <c r="CN14" s="67">
        <v>6</v>
      </c>
      <c r="CO14" s="67"/>
      <c r="CP14" s="67"/>
      <c r="CQ14" s="68">
        <v>9</v>
      </c>
      <c r="CR14" s="67"/>
      <c r="CS14" s="73">
        <f t="shared" si="6"/>
        <v>8</v>
      </c>
      <c r="CT14" s="67"/>
      <c r="CU14" s="24">
        <v>7</v>
      </c>
      <c r="CV14" s="58" t="s">
        <v>56</v>
      </c>
      <c r="CW14" s="55" t="s">
        <v>57</v>
      </c>
      <c r="CX14" s="56" t="s">
        <v>58</v>
      </c>
      <c r="CY14" s="57" t="s">
        <v>115</v>
      </c>
      <c r="CZ14" s="67">
        <v>7</v>
      </c>
      <c r="DA14" s="67"/>
      <c r="DB14" s="67"/>
      <c r="DC14" s="67"/>
      <c r="DD14" s="67"/>
      <c r="DE14" s="68">
        <v>6</v>
      </c>
      <c r="DF14" s="67"/>
      <c r="DG14" s="73">
        <f t="shared" si="7"/>
        <v>6</v>
      </c>
      <c r="DH14" s="67"/>
    </row>
    <row r="15" spans="1:112" ht="15">
      <c r="A15" s="24">
        <v>8</v>
      </c>
      <c r="B15" s="58" t="s">
        <v>59</v>
      </c>
      <c r="C15" s="55" t="s">
        <v>60</v>
      </c>
      <c r="D15" s="56" t="s">
        <v>61</v>
      </c>
      <c r="E15" s="57" t="s">
        <v>116</v>
      </c>
      <c r="F15" s="67">
        <v>7</v>
      </c>
      <c r="G15" s="67"/>
      <c r="H15" s="67"/>
      <c r="I15" s="67"/>
      <c r="J15" s="67"/>
      <c r="K15" s="68">
        <v>3</v>
      </c>
      <c r="L15" s="67"/>
      <c r="M15" s="73">
        <f t="shared" si="0"/>
        <v>4</v>
      </c>
      <c r="N15" s="67"/>
      <c r="O15" s="24">
        <v>8</v>
      </c>
      <c r="P15" s="58" t="s">
        <v>59</v>
      </c>
      <c r="Q15" s="55" t="s">
        <v>60</v>
      </c>
      <c r="R15" s="56" t="s">
        <v>61</v>
      </c>
      <c r="S15" s="57" t="s">
        <v>116</v>
      </c>
      <c r="T15" s="67">
        <v>6</v>
      </c>
      <c r="U15" s="67"/>
      <c r="V15" s="67"/>
      <c r="W15" s="67"/>
      <c r="X15" s="67"/>
      <c r="Y15" s="68">
        <v>6</v>
      </c>
      <c r="Z15" s="67"/>
      <c r="AA15" s="103">
        <f t="shared" si="1"/>
        <v>6</v>
      </c>
      <c r="AB15" s="67"/>
      <c r="AC15" s="24">
        <v>8</v>
      </c>
      <c r="AD15" s="58" t="s">
        <v>59</v>
      </c>
      <c r="AE15" s="55" t="s">
        <v>60</v>
      </c>
      <c r="AF15" s="56" t="s">
        <v>61</v>
      </c>
      <c r="AG15" s="57" t="s">
        <v>116</v>
      </c>
      <c r="AH15" s="67">
        <v>7</v>
      </c>
      <c r="AI15" s="67">
        <v>8</v>
      </c>
      <c r="AJ15" s="67">
        <v>7</v>
      </c>
      <c r="AK15" s="67">
        <v>6</v>
      </c>
      <c r="AL15" s="67"/>
      <c r="AM15" s="68">
        <v>4</v>
      </c>
      <c r="AN15" s="67"/>
      <c r="AO15" s="73">
        <f t="shared" si="2"/>
        <v>5</v>
      </c>
      <c r="AP15" s="67"/>
      <c r="AQ15" s="24">
        <v>8</v>
      </c>
      <c r="AR15" s="58" t="s">
        <v>59</v>
      </c>
      <c r="AS15" s="55" t="s">
        <v>60</v>
      </c>
      <c r="AT15" s="56" t="s">
        <v>61</v>
      </c>
      <c r="AU15" s="57" t="s">
        <v>116</v>
      </c>
      <c r="AV15" s="67">
        <v>8</v>
      </c>
      <c r="AW15" s="67"/>
      <c r="AX15" s="67"/>
      <c r="AY15" s="67"/>
      <c r="AZ15" s="67"/>
      <c r="BA15" s="68">
        <v>8</v>
      </c>
      <c r="BB15" s="67"/>
      <c r="BC15" s="73">
        <f t="shared" si="3"/>
        <v>8</v>
      </c>
      <c r="BD15" s="67"/>
      <c r="BE15" s="24">
        <v>8</v>
      </c>
      <c r="BF15" s="58" t="s">
        <v>59</v>
      </c>
      <c r="BG15" s="55" t="s">
        <v>60</v>
      </c>
      <c r="BH15" s="56" t="s">
        <v>61</v>
      </c>
      <c r="BI15" s="57" t="s">
        <v>116</v>
      </c>
      <c r="BJ15" s="67">
        <v>8</v>
      </c>
      <c r="BK15" s="67"/>
      <c r="BL15" s="67"/>
      <c r="BM15" s="67"/>
      <c r="BN15" s="67"/>
      <c r="BO15" s="68">
        <v>4</v>
      </c>
      <c r="BP15" s="67"/>
      <c r="BQ15" s="73">
        <f t="shared" si="4"/>
        <v>5</v>
      </c>
      <c r="BR15" s="67"/>
      <c r="BS15" s="24">
        <v>8</v>
      </c>
      <c r="BT15" s="58" t="s">
        <v>59</v>
      </c>
      <c r="BU15" s="55" t="s">
        <v>60</v>
      </c>
      <c r="BV15" s="56" t="s">
        <v>61</v>
      </c>
      <c r="BW15" s="57" t="s">
        <v>116</v>
      </c>
      <c r="BX15" s="67">
        <v>6</v>
      </c>
      <c r="BY15" s="67"/>
      <c r="BZ15" s="67"/>
      <c r="CA15" s="67"/>
      <c r="CB15" s="67"/>
      <c r="CC15" s="68">
        <v>5</v>
      </c>
      <c r="CD15" s="67"/>
      <c r="CE15" s="73">
        <f t="shared" si="5"/>
        <v>5</v>
      </c>
      <c r="CF15" s="67"/>
      <c r="CG15" s="24">
        <v>8</v>
      </c>
      <c r="CH15" s="58" t="s">
        <v>59</v>
      </c>
      <c r="CI15" s="55" t="s">
        <v>60</v>
      </c>
      <c r="CJ15" s="56" t="s">
        <v>61</v>
      </c>
      <c r="CK15" s="57" t="s">
        <v>116</v>
      </c>
      <c r="CL15" s="67">
        <v>6</v>
      </c>
      <c r="CM15" s="67">
        <v>7</v>
      </c>
      <c r="CN15" s="67">
        <v>7</v>
      </c>
      <c r="CO15" s="67"/>
      <c r="CP15" s="67"/>
      <c r="CQ15" s="68">
        <v>8</v>
      </c>
      <c r="CR15" s="67"/>
      <c r="CS15" s="73">
        <f t="shared" si="6"/>
        <v>8</v>
      </c>
      <c r="CT15" s="67"/>
      <c r="CU15" s="24">
        <v>8</v>
      </c>
      <c r="CV15" s="58" t="s">
        <v>59</v>
      </c>
      <c r="CW15" s="55" t="s">
        <v>60</v>
      </c>
      <c r="CX15" s="56" t="s">
        <v>61</v>
      </c>
      <c r="CY15" s="57" t="s">
        <v>116</v>
      </c>
      <c r="CZ15" s="67">
        <v>8</v>
      </c>
      <c r="DA15" s="67"/>
      <c r="DB15" s="67"/>
      <c r="DC15" s="67"/>
      <c r="DD15" s="67"/>
      <c r="DE15" s="68">
        <v>7</v>
      </c>
      <c r="DF15" s="67"/>
      <c r="DG15" s="73">
        <f t="shared" si="7"/>
        <v>7</v>
      </c>
      <c r="DH15" s="67"/>
    </row>
    <row r="16" spans="1:112" ht="15">
      <c r="A16" s="24">
        <v>9</v>
      </c>
      <c r="B16" s="58" t="s">
        <v>62</v>
      </c>
      <c r="C16" s="55" t="s">
        <v>63</v>
      </c>
      <c r="D16" s="56" t="s">
        <v>64</v>
      </c>
      <c r="E16" s="57" t="s">
        <v>117</v>
      </c>
      <c r="F16" s="67">
        <v>7</v>
      </c>
      <c r="G16" s="67"/>
      <c r="H16" s="67"/>
      <c r="I16" s="67"/>
      <c r="J16" s="67"/>
      <c r="K16" s="68">
        <v>5</v>
      </c>
      <c r="L16" s="67"/>
      <c r="M16" s="73">
        <f t="shared" si="0"/>
        <v>6</v>
      </c>
      <c r="N16" s="67"/>
      <c r="O16" s="24">
        <v>9</v>
      </c>
      <c r="P16" s="58" t="s">
        <v>62</v>
      </c>
      <c r="Q16" s="55" t="s">
        <v>63</v>
      </c>
      <c r="R16" s="56" t="s">
        <v>64</v>
      </c>
      <c r="S16" s="57" t="s">
        <v>117</v>
      </c>
      <c r="T16" s="67">
        <v>6</v>
      </c>
      <c r="U16" s="67"/>
      <c r="V16" s="67"/>
      <c r="W16" s="67"/>
      <c r="X16" s="67"/>
      <c r="Y16" s="68">
        <v>7</v>
      </c>
      <c r="Z16" s="67"/>
      <c r="AA16" s="103">
        <f t="shared" si="1"/>
        <v>7</v>
      </c>
      <c r="AB16" s="67"/>
      <c r="AC16" s="24">
        <v>9</v>
      </c>
      <c r="AD16" s="58" t="s">
        <v>62</v>
      </c>
      <c r="AE16" s="55" t="s">
        <v>63</v>
      </c>
      <c r="AF16" s="56" t="s">
        <v>64</v>
      </c>
      <c r="AG16" s="57" t="s">
        <v>117</v>
      </c>
      <c r="AH16" s="67">
        <v>7</v>
      </c>
      <c r="AI16" s="67">
        <v>7</v>
      </c>
      <c r="AJ16" s="67">
        <v>6</v>
      </c>
      <c r="AK16" s="67">
        <v>6</v>
      </c>
      <c r="AL16" s="67"/>
      <c r="AM16" s="68">
        <v>7</v>
      </c>
      <c r="AN16" s="67"/>
      <c r="AO16" s="73">
        <f t="shared" si="2"/>
        <v>7</v>
      </c>
      <c r="AP16" s="67"/>
      <c r="AQ16" s="24">
        <v>9</v>
      </c>
      <c r="AR16" s="58" t="s">
        <v>62</v>
      </c>
      <c r="AS16" s="55" t="s">
        <v>63</v>
      </c>
      <c r="AT16" s="56" t="s">
        <v>64</v>
      </c>
      <c r="AU16" s="57" t="s">
        <v>117</v>
      </c>
      <c r="AV16" s="67">
        <v>5</v>
      </c>
      <c r="AW16" s="67"/>
      <c r="AX16" s="67"/>
      <c r="AY16" s="67"/>
      <c r="AZ16" s="67"/>
      <c r="BA16" s="68">
        <v>8</v>
      </c>
      <c r="BB16" s="67"/>
      <c r="BC16" s="73">
        <f t="shared" si="3"/>
        <v>7</v>
      </c>
      <c r="BD16" s="67"/>
      <c r="BE16" s="24">
        <v>9</v>
      </c>
      <c r="BF16" s="58" t="s">
        <v>62</v>
      </c>
      <c r="BG16" s="55" t="s">
        <v>63</v>
      </c>
      <c r="BH16" s="56" t="s">
        <v>64</v>
      </c>
      <c r="BI16" s="57" t="s">
        <v>117</v>
      </c>
      <c r="BJ16" s="67">
        <v>7</v>
      </c>
      <c r="BK16" s="67"/>
      <c r="BL16" s="67"/>
      <c r="BM16" s="67"/>
      <c r="BN16" s="67"/>
      <c r="BO16" s="68">
        <v>4</v>
      </c>
      <c r="BP16" s="67"/>
      <c r="BQ16" s="73">
        <f t="shared" si="4"/>
        <v>5</v>
      </c>
      <c r="BR16" s="67"/>
      <c r="BS16" s="24">
        <v>9</v>
      </c>
      <c r="BT16" s="58" t="s">
        <v>62</v>
      </c>
      <c r="BU16" s="55" t="s">
        <v>63</v>
      </c>
      <c r="BV16" s="56" t="s">
        <v>64</v>
      </c>
      <c r="BW16" s="57" t="s">
        <v>117</v>
      </c>
      <c r="BX16" s="67">
        <v>7</v>
      </c>
      <c r="BY16" s="67"/>
      <c r="BZ16" s="67"/>
      <c r="CA16" s="67"/>
      <c r="CB16" s="67"/>
      <c r="CC16" s="68">
        <v>6</v>
      </c>
      <c r="CD16" s="67"/>
      <c r="CE16" s="73">
        <f t="shared" si="5"/>
        <v>6</v>
      </c>
      <c r="CF16" s="67"/>
      <c r="CG16" s="24">
        <v>9</v>
      </c>
      <c r="CH16" s="58" t="s">
        <v>62</v>
      </c>
      <c r="CI16" s="55" t="s">
        <v>63</v>
      </c>
      <c r="CJ16" s="56" t="s">
        <v>64</v>
      </c>
      <c r="CK16" s="57" t="s">
        <v>117</v>
      </c>
      <c r="CL16" s="67">
        <v>7</v>
      </c>
      <c r="CM16" s="67">
        <v>6</v>
      </c>
      <c r="CN16" s="67">
        <v>7</v>
      </c>
      <c r="CO16" s="67"/>
      <c r="CP16" s="67"/>
      <c r="CQ16" s="68">
        <v>9</v>
      </c>
      <c r="CR16" s="67"/>
      <c r="CS16" s="73">
        <f t="shared" si="6"/>
        <v>8</v>
      </c>
      <c r="CT16" s="67"/>
      <c r="CU16" s="24">
        <v>9</v>
      </c>
      <c r="CV16" s="58" t="s">
        <v>62</v>
      </c>
      <c r="CW16" s="55" t="s">
        <v>63</v>
      </c>
      <c r="CX16" s="56" t="s">
        <v>64</v>
      </c>
      <c r="CY16" s="57" t="s">
        <v>117</v>
      </c>
      <c r="CZ16" s="67">
        <v>6</v>
      </c>
      <c r="DA16" s="67"/>
      <c r="DB16" s="67"/>
      <c r="DC16" s="67"/>
      <c r="DD16" s="67"/>
      <c r="DE16" s="68">
        <v>8</v>
      </c>
      <c r="DF16" s="67"/>
      <c r="DG16" s="73">
        <f t="shared" si="7"/>
        <v>7</v>
      </c>
      <c r="DH16" s="67"/>
    </row>
    <row r="17" spans="1:112" ht="15">
      <c r="A17" s="24">
        <v>10</v>
      </c>
      <c r="B17" s="58" t="s">
        <v>65</v>
      </c>
      <c r="C17" s="55" t="s">
        <v>66</v>
      </c>
      <c r="D17" s="56" t="s">
        <v>67</v>
      </c>
      <c r="E17" s="57" t="s">
        <v>118</v>
      </c>
      <c r="F17" s="67">
        <v>7</v>
      </c>
      <c r="G17" s="67"/>
      <c r="H17" s="67"/>
      <c r="I17" s="67"/>
      <c r="J17" s="67"/>
      <c r="K17" s="68">
        <v>4</v>
      </c>
      <c r="L17" s="67"/>
      <c r="M17" s="73">
        <f t="shared" si="0"/>
        <v>5</v>
      </c>
      <c r="N17" s="67"/>
      <c r="O17" s="24">
        <v>10</v>
      </c>
      <c r="P17" s="58" t="s">
        <v>65</v>
      </c>
      <c r="Q17" s="55" t="s">
        <v>66</v>
      </c>
      <c r="R17" s="56" t="s">
        <v>67</v>
      </c>
      <c r="S17" s="57" t="s">
        <v>118</v>
      </c>
      <c r="T17" s="67">
        <v>6</v>
      </c>
      <c r="U17" s="67"/>
      <c r="V17" s="67"/>
      <c r="W17" s="67"/>
      <c r="X17" s="67"/>
      <c r="Y17" s="68">
        <v>6</v>
      </c>
      <c r="Z17" s="67"/>
      <c r="AA17" s="103">
        <f t="shared" si="1"/>
        <v>6</v>
      </c>
      <c r="AB17" s="67"/>
      <c r="AC17" s="24">
        <v>10</v>
      </c>
      <c r="AD17" s="58" t="s">
        <v>65</v>
      </c>
      <c r="AE17" s="55" t="s">
        <v>66</v>
      </c>
      <c r="AF17" s="56" t="s">
        <v>67</v>
      </c>
      <c r="AG17" s="57" t="s">
        <v>118</v>
      </c>
      <c r="AH17" s="67">
        <v>7</v>
      </c>
      <c r="AI17" s="67">
        <v>6</v>
      </c>
      <c r="AJ17" s="67">
        <v>7</v>
      </c>
      <c r="AK17" s="67">
        <v>6</v>
      </c>
      <c r="AL17" s="67"/>
      <c r="AM17" s="68">
        <v>7</v>
      </c>
      <c r="AN17" s="67"/>
      <c r="AO17" s="73">
        <f t="shared" si="2"/>
        <v>7</v>
      </c>
      <c r="AP17" s="67"/>
      <c r="AQ17" s="24">
        <v>10</v>
      </c>
      <c r="AR17" s="58" t="s">
        <v>65</v>
      </c>
      <c r="AS17" s="55" t="s">
        <v>66</v>
      </c>
      <c r="AT17" s="56" t="s">
        <v>67</v>
      </c>
      <c r="AU17" s="57" t="s">
        <v>118</v>
      </c>
      <c r="AV17" s="67">
        <v>7</v>
      </c>
      <c r="AW17" s="67"/>
      <c r="AX17" s="67"/>
      <c r="AY17" s="67"/>
      <c r="AZ17" s="67"/>
      <c r="BA17" s="68">
        <v>8</v>
      </c>
      <c r="BB17" s="67"/>
      <c r="BC17" s="73">
        <f t="shared" si="3"/>
        <v>8</v>
      </c>
      <c r="BD17" s="67"/>
      <c r="BE17" s="24">
        <v>10</v>
      </c>
      <c r="BF17" s="58" t="s">
        <v>65</v>
      </c>
      <c r="BG17" s="55" t="s">
        <v>66</v>
      </c>
      <c r="BH17" s="56" t="s">
        <v>67</v>
      </c>
      <c r="BI17" s="57" t="s">
        <v>118</v>
      </c>
      <c r="BJ17" s="67">
        <v>7</v>
      </c>
      <c r="BK17" s="67"/>
      <c r="BL17" s="67"/>
      <c r="BM17" s="67"/>
      <c r="BN17" s="67"/>
      <c r="BO17" s="68">
        <v>4</v>
      </c>
      <c r="BP17" s="67"/>
      <c r="BQ17" s="73">
        <f t="shared" si="4"/>
        <v>5</v>
      </c>
      <c r="BR17" s="67"/>
      <c r="BS17" s="24">
        <v>10</v>
      </c>
      <c r="BT17" s="58" t="s">
        <v>65</v>
      </c>
      <c r="BU17" s="55" t="s">
        <v>66</v>
      </c>
      <c r="BV17" s="56" t="s">
        <v>67</v>
      </c>
      <c r="BW17" s="57" t="s">
        <v>118</v>
      </c>
      <c r="BX17" s="67">
        <v>7</v>
      </c>
      <c r="BY17" s="67"/>
      <c r="BZ17" s="67"/>
      <c r="CA17" s="67"/>
      <c r="CB17" s="67"/>
      <c r="CC17" s="68">
        <v>6</v>
      </c>
      <c r="CD17" s="67"/>
      <c r="CE17" s="73">
        <f t="shared" si="5"/>
        <v>6</v>
      </c>
      <c r="CF17" s="67"/>
      <c r="CG17" s="24">
        <v>10</v>
      </c>
      <c r="CH17" s="58" t="s">
        <v>65</v>
      </c>
      <c r="CI17" s="55" t="s">
        <v>66</v>
      </c>
      <c r="CJ17" s="56" t="s">
        <v>67</v>
      </c>
      <c r="CK17" s="57" t="s">
        <v>118</v>
      </c>
      <c r="CL17" s="67">
        <v>7</v>
      </c>
      <c r="CM17" s="67">
        <v>7</v>
      </c>
      <c r="CN17" s="67">
        <v>6</v>
      </c>
      <c r="CO17" s="67"/>
      <c r="CP17" s="67"/>
      <c r="CQ17" s="68">
        <v>9</v>
      </c>
      <c r="CR17" s="67"/>
      <c r="CS17" s="73">
        <f t="shared" si="6"/>
        <v>8</v>
      </c>
      <c r="CT17" s="67"/>
      <c r="CU17" s="24">
        <v>10</v>
      </c>
      <c r="CV17" s="58" t="s">
        <v>65</v>
      </c>
      <c r="CW17" s="55" t="s">
        <v>66</v>
      </c>
      <c r="CX17" s="56" t="s">
        <v>67</v>
      </c>
      <c r="CY17" s="57" t="s">
        <v>118</v>
      </c>
      <c r="CZ17" s="67">
        <v>6</v>
      </c>
      <c r="DA17" s="67"/>
      <c r="DB17" s="67"/>
      <c r="DC17" s="67"/>
      <c r="DD17" s="67"/>
      <c r="DE17" s="68">
        <v>7</v>
      </c>
      <c r="DF17" s="67"/>
      <c r="DG17" s="73">
        <f t="shared" si="7"/>
        <v>7</v>
      </c>
      <c r="DH17" s="67"/>
    </row>
    <row r="18" spans="1:112" ht="15">
      <c r="A18" s="24">
        <v>11</v>
      </c>
      <c r="B18" s="58" t="s">
        <v>68</v>
      </c>
      <c r="C18" s="55" t="s">
        <v>69</v>
      </c>
      <c r="D18" s="56" t="s">
        <v>67</v>
      </c>
      <c r="E18" s="57" t="s">
        <v>119</v>
      </c>
      <c r="F18" s="67">
        <v>7</v>
      </c>
      <c r="G18" s="67"/>
      <c r="H18" s="67"/>
      <c r="I18" s="67"/>
      <c r="J18" s="67"/>
      <c r="K18" s="68">
        <v>4</v>
      </c>
      <c r="L18" s="67"/>
      <c r="M18" s="73">
        <f t="shared" si="0"/>
        <v>5</v>
      </c>
      <c r="N18" s="67"/>
      <c r="O18" s="24">
        <v>11</v>
      </c>
      <c r="P18" s="58" t="s">
        <v>68</v>
      </c>
      <c r="Q18" s="55" t="s">
        <v>69</v>
      </c>
      <c r="R18" s="56" t="s">
        <v>67</v>
      </c>
      <c r="S18" s="57" t="s">
        <v>119</v>
      </c>
      <c r="T18" s="67">
        <v>7</v>
      </c>
      <c r="U18" s="67"/>
      <c r="V18" s="67"/>
      <c r="W18" s="67"/>
      <c r="X18" s="67"/>
      <c r="Y18" s="68">
        <v>8</v>
      </c>
      <c r="Z18" s="67"/>
      <c r="AA18" s="103">
        <f t="shared" si="1"/>
        <v>8</v>
      </c>
      <c r="AB18" s="67"/>
      <c r="AC18" s="24">
        <v>11</v>
      </c>
      <c r="AD18" s="58" t="s">
        <v>68</v>
      </c>
      <c r="AE18" s="55" t="s">
        <v>69</v>
      </c>
      <c r="AF18" s="56" t="s">
        <v>67</v>
      </c>
      <c r="AG18" s="57" t="s">
        <v>119</v>
      </c>
      <c r="AH18" s="67">
        <v>6</v>
      </c>
      <c r="AI18" s="67">
        <v>7</v>
      </c>
      <c r="AJ18" s="67">
        <v>7</v>
      </c>
      <c r="AK18" s="67">
        <v>6</v>
      </c>
      <c r="AL18" s="67"/>
      <c r="AM18" s="68">
        <v>6</v>
      </c>
      <c r="AN18" s="67"/>
      <c r="AO18" s="73">
        <f t="shared" si="2"/>
        <v>6</v>
      </c>
      <c r="AP18" s="67"/>
      <c r="AQ18" s="24">
        <v>11</v>
      </c>
      <c r="AR18" s="58" t="s">
        <v>68</v>
      </c>
      <c r="AS18" s="55" t="s">
        <v>69</v>
      </c>
      <c r="AT18" s="56" t="s">
        <v>67</v>
      </c>
      <c r="AU18" s="57" t="s">
        <v>119</v>
      </c>
      <c r="AV18" s="67">
        <v>8</v>
      </c>
      <c r="AW18" s="67"/>
      <c r="AX18" s="67"/>
      <c r="AY18" s="67"/>
      <c r="AZ18" s="67"/>
      <c r="BA18" s="68">
        <v>8</v>
      </c>
      <c r="BB18" s="67"/>
      <c r="BC18" s="73">
        <f t="shared" si="3"/>
        <v>8</v>
      </c>
      <c r="BD18" s="67"/>
      <c r="BE18" s="24">
        <v>11</v>
      </c>
      <c r="BF18" s="58" t="s">
        <v>68</v>
      </c>
      <c r="BG18" s="55" t="s">
        <v>69</v>
      </c>
      <c r="BH18" s="56" t="s">
        <v>67</v>
      </c>
      <c r="BI18" s="57" t="s">
        <v>119</v>
      </c>
      <c r="BJ18" s="67">
        <v>8</v>
      </c>
      <c r="BK18" s="67"/>
      <c r="BL18" s="67"/>
      <c r="BM18" s="67"/>
      <c r="BN18" s="67"/>
      <c r="BO18" s="68">
        <v>4</v>
      </c>
      <c r="BP18" s="67"/>
      <c r="BQ18" s="73">
        <f t="shared" si="4"/>
        <v>5</v>
      </c>
      <c r="BR18" s="67"/>
      <c r="BS18" s="24">
        <v>11</v>
      </c>
      <c r="BT18" s="58" t="s">
        <v>68</v>
      </c>
      <c r="BU18" s="55" t="s">
        <v>69</v>
      </c>
      <c r="BV18" s="56" t="s">
        <v>67</v>
      </c>
      <c r="BW18" s="57" t="s">
        <v>119</v>
      </c>
      <c r="BX18" s="67">
        <v>7</v>
      </c>
      <c r="BY18" s="67"/>
      <c r="BZ18" s="67"/>
      <c r="CA18" s="67"/>
      <c r="CB18" s="67"/>
      <c r="CC18" s="68">
        <v>5</v>
      </c>
      <c r="CD18" s="67"/>
      <c r="CE18" s="73">
        <f t="shared" si="5"/>
        <v>6</v>
      </c>
      <c r="CF18" s="67"/>
      <c r="CG18" s="24">
        <v>11</v>
      </c>
      <c r="CH18" s="58" t="s">
        <v>68</v>
      </c>
      <c r="CI18" s="55" t="s">
        <v>69</v>
      </c>
      <c r="CJ18" s="56" t="s">
        <v>67</v>
      </c>
      <c r="CK18" s="57" t="s">
        <v>119</v>
      </c>
      <c r="CL18" s="67">
        <v>6</v>
      </c>
      <c r="CM18" s="67">
        <v>5</v>
      </c>
      <c r="CN18" s="67">
        <v>7</v>
      </c>
      <c r="CO18" s="67"/>
      <c r="CP18" s="67"/>
      <c r="CQ18" s="68">
        <v>9</v>
      </c>
      <c r="CR18" s="67"/>
      <c r="CS18" s="73">
        <f t="shared" si="6"/>
        <v>8</v>
      </c>
      <c r="CT18" s="67"/>
      <c r="CU18" s="24">
        <v>11</v>
      </c>
      <c r="CV18" s="58" t="s">
        <v>68</v>
      </c>
      <c r="CW18" s="55" t="s">
        <v>69</v>
      </c>
      <c r="CX18" s="56" t="s">
        <v>67</v>
      </c>
      <c r="CY18" s="57" t="s">
        <v>119</v>
      </c>
      <c r="CZ18" s="67">
        <v>7</v>
      </c>
      <c r="DA18" s="67"/>
      <c r="DB18" s="67"/>
      <c r="DC18" s="67"/>
      <c r="DD18" s="67"/>
      <c r="DE18" s="68">
        <v>6</v>
      </c>
      <c r="DF18" s="67"/>
      <c r="DG18" s="73">
        <f t="shared" si="7"/>
        <v>6</v>
      </c>
      <c r="DH18" s="67"/>
    </row>
    <row r="19" spans="1:112" ht="15">
      <c r="A19" s="24">
        <v>12</v>
      </c>
      <c r="B19" s="58" t="s">
        <v>70</v>
      </c>
      <c r="C19" s="55" t="s">
        <v>71</v>
      </c>
      <c r="D19" s="56" t="s">
        <v>40</v>
      </c>
      <c r="E19" s="57" t="s">
        <v>120</v>
      </c>
      <c r="F19" s="67">
        <v>8</v>
      </c>
      <c r="G19" s="67"/>
      <c r="H19" s="67"/>
      <c r="I19" s="67"/>
      <c r="J19" s="67"/>
      <c r="K19" s="68">
        <v>5</v>
      </c>
      <c r="L19" s="67"/>
      <c r="M19" s="73">
        <f t="shared" si="0"/>
        <v>6</v>
      </c>
      <c r="N19" s="67"/>
      <c r="O19" s="24">
        <v>12</v>
      </c>
      <c r="P19" s="58" t="s">
        <v>70</v>
      </c>
      <c r="Q19" s="55" t="s">
        <v>71</v>
      </c>
      <c r="R19" s="56" t="s">
        <v>40</v>
      </c>
      <c r="S19" s="57" t="s">
        <v>120</v>
      </c>
      <c r="T19" s="67">
        <v>7</v>
      </c>
      <c r="U19" s="67"/>
      <c r="V19" s="67"/>
      <c r="W19" s="67"/>
      <c r="X19" s="67"/>
      <c r="Y19" s="68">
        <v>7</v>
      </c>
      <c r="Z19" s="67"/>
      <c r="AA19" s="103">
        <f t="shared" si="1"/>
        <v>7</v>
      </c>
      <c r="AB19" s="67"/>
      <c r="AC19" s="24">
        <v>12</v>
      </c>
      <c r="AD19" s="58" t="s">
        <v>70</v>
      </c>
      <c r="AE19" s="55" t="s">
        <v>71</v>
      </c>
      <c r="AF19" s="56" t="s">
        <v>40</v>
      </c>
      <c r="AG19" s="57" t="s">
        <v>120</v>
      </c>
      <c r="AH19" s="67">
        <v>7</v>
      </c>
      <c r="AI19" s="67">
        <v>7</v>
      </c>
      <c r="AJ19" s="67">
        <v>7</v>
      </c>
      <c r="AK19" s="67">
        <v>7</v>
      </c>
      <c r="AL19" s="67"/>
      <c r="AM19" s="68">
        <v>8</v>
      </c>
      <c r="AN19" s="67"/>
      <c r="AO19" s="73">
        <f t="shared" si="2"/>
        <v>8</v>
      </c>
      <c r="AP19" s="67"/>
      <c r="AQ19" s="24">
        <v>12</v>
      </c>
      <c r="AR19" s="58" t="s">
        <v>70</v>
      </c>
      <c r="AS19" s="55" t="s">
        <v>71</v>
      </c>
      <c r="AT19" s="56" t="s">
        <v>40</v>
      </c>
      <c r="AU19" s="57" t="s">
        <v>120</v>
      </c>
      <c r="AV19" s="67">
        <v>8</v>
      </c>
      <c r="AW19" s="67"/>
      <c r="AX19" s="67"/>
      <c r="AY19" s="67"/>
      <c r="AZ19" s="67"/>
      <c r="BA19" s="68">
        <v>9</v>
      </c>
      <c r="BB19" s="67"/>
      <c r="BC19" s="73">
        <f t="shared" si="3"/>
        <v>9</v>
      </c>
      <c r="BD19" s="67"/>
      <c r="BE19" s="24">
        <v>12</v>
      </c>
      <c r="BF19" s="58" t="s">
        <v>70</v>
      </c>
      <c r="BG19" s="55" t="s">
        <v>71</v>
      </c>
      <c r="BH19" s="56" t="s">
        <v>40</v>
      </c>
      <c r="BI19" s="57" t="s">
        <v>120</v>
      </c>
      <c r="BJ19" s="67">
        <v>8</v>
      </c>
      <c r="BK19" s="67"/>
      <c r="BL19" s="67"/>
      <c r="BM19" s="67"/>
      <c r="BN19" s="67"/>
      <c r="BO19" s="68">
        <v>5</v>
      </c>
      <c r="BP19" s="67"/>
      <c r="BQ19" s="73">
        <f t="shared" si="4"/>
        <v>6</v>
      </c>
      <c r="BR19" s="67"/>
      <c r="BS19" s="24">
        <v>12</v>
      </c>
      <c r="BT19" s="58" t="s">
        <v>70</v>
      </c>
      <c r="BU19" s="55" t="s">
        <v>71</v>
      </c>
      <c r="BV19" s="56" t="s">
        <v>40</v>
      </c>
      <c r="BW19" s="57" t="s">
        <v>120</v>
      </c>
      <c r="BX19" s="67">
        <v>7</v>
      </c>
      <c r="BY19" s="67"/>
      <c r="BZ19" s="67"/>
      <c r="CA19" s="67"/>
      <c r="CB19" s="67"/>
      <c r="CC19" s="68">
        <v>5</v>
      </c>
      <c r="CD19" s="67"/>
      <c r="CE19" s="73">
        <f t="shared" si="5"/>
        <v>6</v>
      </c>
      <c r="CF19" s="67"/>
      <c r="CG19" s="24">
        <v>12</v>
      </c>
      <c r="CH19" s="58" t="s">
        <v>70</v>
      </c>
      <c r="CI19" s="55" t="s">
        <v>71</v>
      </c>
      <c r="CJ19" s="56" t="s">
        <v>40</v>
      </c>
      <c r="CK19" s="57" t="s">
        <v>120</v>
      </c>
      <c r="CL19" s="67">
        <v>7</v>
      </c>
      <c r="CM19" s="67">
        <v>6</v>
      </c>
      <c r="CN19" s="67">
        <v>5</v>
      </c>
      <c r="CO19" s="67"/>
      <c r="CP19" s="67"/>
      <c r="CQ19" s="68">
        <v>9</v>
      </c>
      <c r="CR19" s="67"/>
      <c r="CS19" s="73">
        <f t="shared" si="6"/>
        <v>8</v>
      </c>
      <c r="CT19" s="67"/>
      <c r="CU19" s="24">
        <v>12</v>
      </c>
      <c r="CV19" s="58" t="s">
        <v>70</v>
      </c>
      <c r="CW19" s="55" t="s">
        <v>71</v>
      </c>
      <c r="CX19" s="56" t="s">
        <v>40</v>
      </c>
      <c r="CY19" s="57" t="s">
        <v>120</v>
      </c>
      <c r="CZ19" s="67">
        <v>6</v>
      </c>
      <c r="DA19" s="67"/>
      <c r="DB19" s="67"/>
      <c r="DC19" s="67"/>
      <c r="DD19" s="67"/>
      <c r="DE19" s="68">
        <v>6</v>
      </c>
      <c r="DF19" s="67"/>
      <c r="DG19" s="73">
        <f t="shared" si="7"/>
        <v>6</v>
      </c>
      <c r="DH19" s="67"/>
    </row>
    <row r="20" spans="1:112" ht="15">
      <c r="A20" s="24">
        <v>13</v>
      </c>
      <c r="B20" s="58" t="s">
        <v>74</v>
      </c>
      <c r="C20" s="55" t="s">
        <v>75</v>
      </c>
      <c r="D20" s="56" t="s">
        <v>76</v>
      </c>
      <c r="E20" s="57" t="s">
        <v>122</v>
      </c>
      <c r="F20" s="67">
        <v>8</v>
      </c>
      <c r="G20" s="67"/>
      <c r="H20" s="67"/>
      <c r="I20" s="67"/>
      <c r="J20" s="67"/>
      <c r="K20" s="68">
        <v>5</v>
      </c>
      <c r="L20" s="67"/>
      <c r="M20" s="73">
        <f t="shared" si="0"/>
        <v>6</v>
      </c>
      <c r="N20" s="69"/>
      <c r="O20" s="24">
        <v>13</v>
      </c>
      <c r="P20" s="58" t="s">
        <v>74</v>
      </c>
      <c r="Q20" s="55" t="s">
        <v>75</v>
      </c>
      <c r="R20" s="56" t="s">
        <v>76</v>
      </c>
      <c r="S20" s="57" t="s">
        <v>122</v>
      </c>
      <c r="T20" s="67">
        <v>7</v>
      </c>
      <c r="U20" s="67"/>
      <c r="V20" s="67"/>
      <c r="W20" s="67"/>
      <c r="X20" s="67"/>
      <c r="Y20" s="68">
        <v>7</v>
      </c>
      <c r="Z20" s="67"/>
      <c r="AA20" s="103">
        <f t="shared" si="1"/>
        <v>7</v>
      </c>
      <c r="AB20" s="69"/>
      <c r="AC20" s="24">
        <v>13</v>
      </c>
      <c r="AD20" s="58" t="s">
        <v>74</v>
      </c>
      <c r="AE20" s="55" t="s">
        <v>75</v>
      </c>
      <c r="AF20" s="56" t="s">
        <v>76</v>
      </c>
      <c r="AG20" s="57" t="s">
        <v>122</v>
      </c>
      <c r="AH20" s="67">
        <v>8</v>
      </c>
      <c r="AI20" s="67">
        <v>8</v>
      </c>
      <c r="AJ20" s="67">
        <v>8</v>
      </c>
      <c r="AK20" s="67">
        <v>8</v>
      </c>
      <c r="AL20" s="67"/>
      <c r="AM20" s="68">
        <v>7</v>
      </c>
      <c r="AN20" s="67"/>
      <c r="AO20" s="73">
        <f t="shared" si="2"/>
        <v>7</v>
      </c>
      <c r="AP20" s="69"/>
      <c r="AQ20" s="24">
        <v>13</v>
      </c>
      <c r="AR20" s="58" t="s">
        <v>74</v>
      </c>
      <c r="AS20" s="55" t="s">
        <v>75</v>
      </c>
      <c r="AT20" s="56" t="s">
        <v>76</v>
      </c>
      <c r="AU20" s="57" t="s">
        <v>122</v>
      </c>
      <c r="AV20" s="67">
        <v>9</v>
      </c>
      <c r="AW20" s="67"/>
      <c r="AX20" s="67"/>
      <c r="AY20" s="67"/>
      <c r="AZ20" s="67"/>
      <c r="BA20" s="68">
        <v>8</v>
      </c>
      <c r="BB20" s="67"/>
      <c r="BC20" s="73">
        <f t="shared" si="3"/>
        <v>8</v>
      </c>
      <c r="BD20" s="69"/>
      <c r="BE20" s="24">
        <v>13</v>
      </c>
      <c r="BF20" s="58" t="s">
        <v>74</v>
      </c>
      <c r="BG20" s="55" t="s">
        <v>75</v>
      </c>
      <c r="BH20" s="56" t="s">
        <v>76</v>
      </c>
      <c r="BI20" s="57" t="s">
        <v>122</v>
      </c>
      <c r="BJ20" s="67">
        <v>8</v>
      </c>
      <c r="BK20" s="67"/>
      <c r="BL20" s="67"/>
      <c r="BM20" s="67"/>
      <c r="BN20" s="67"/>
      <c r="BO20" s="68">
        <v>4</v>
      </c>
      <c r="BP20" s="67"/>
      <c r="BQ20" s="73">
        <f t="shared" si="4"/>
        <v>5</v>
      </c>
      <c r="BR20" s="69"/>
      <c r="BS20" s="24">
        <v>13</v>
      </c>
      <c r="BT20" s="58" t="s">
        <v>74</v>
      </c>
      <c r="BU20" s="55" t="s">
        <v>75</v>
      </c>
      <c r="BV20" s="56" t="s">
        <v>76</v>
      </c>
      <c r="BW20" s="57" t="s">
        <v>122</v>
      </c>
      <c r="BX20" s="67">
        <v>7</v>
      </c>
      <c r="BY20" s="67"/>
      <c r="BZ20" s="67"/>
      <c r="CA20" s="67"/>
      <c r="CB20" s="67"/>
      <c r="CC20" s="68">
        <v>6</v>
      </c>
      <c r="CD20" s="67"/>
      <c r="CE20" s="73">
        <f t="shared" si="5"/>
        <v>6</v>
      </c>
      <c r="CF20" s="69"/>
      <c r="CG20" s="24">
        <v>13</v>
      </c>
      <c r="CH20" s="58" t="s">
        <v>74</v>
      </c>
      <c r="CI20" s="55" t="s">
        <v>75</v>
      </c>
      <c r="CJ20" s="56" t="s">
        <v>76</v>
      </c>
      <c r="CK20" s="57" t="s">
        <v>122</v>
      </c>
      <c r="CL20" s="67">
        <v>7</v>
      </c>
      <c r="CM20" s="67">
        <v>6</v>
      </c>
      <c r="CN20" s="67">
        <v>7</v>
      </c>
      <c r="CO20" s="67"/>
      <c r="CP20" s="67"/>
      <c r="CQ20" s="68">
        <v>8</v>
      </c>
      <c r="CR20" s="67"/>
      <c r="CS20" s="73">
        <f t="shared" si="6"/>
        <v>8</v>
      </c>
      <c r="CT20" s="69"/>
      <c r="CU20" s="24">
        <v>13</v>
      </c>
      <c r="CV20" s="58" t="s">
        <v>74</v>
      </c>
      <c r="CW20" s="55" t="s">
        <v>75</v>
      </c>
      <c r="CX20" s="56" t="s">
        <v>76</v>
      </c>
      <c r="CY20" s="57" t="s">
        <v>122</v>
      </c>
      <c r="CZ20" s="67">
        <v>7</v>
      </c>
      <c r="DA20" s="67"/>
      <c r="DB20" s="67"/>
      <c r="DC20" s="67"/>
      <c r="DD20" s="67"/>
      <c r="DE20" s="68">
        <v>6</v>
      </c>
      <c r="DF20" s="67"/>
      <c r="DG20" s="73">
        <f t="shared" si="7"/>
        <v>6</v>
      </c>
      <c r="DH20" s="69"/>
    </row>
    <row r="21" spans="1:112" ht="15">
      <c r="A21" s="24">
        <v>14</v>
      </c>
      <c r="B21" s="58" t="s">
        <v>77</v>
      </c>
      <c r="C21" s="55" t="s">
        <v>78</v>
      </c>
      <c r="D21" s="56" t="s">
        <v>79</v>
      </c>
      <c r="E21" s="57" t="s">
        <v>123</v>
      </c>
      <c r="F21" s="67">
        <v>8</v>
      </c>
      <c r="G21" s="67"/>
      <c r="H21" s="67"/>
      <c r="I21" s="67"/>
      <c r="J21" s="67"/>
      <c r="K21" s="68">
        <v>6</v>
      </c>
      <c r="L21" s="67"/>
      <c r="M21" s="73">
        <f t="shared" si="0"/>
        <v>7</v>
      </c>
      <c r="N21" s="67"/>
      <c r="O21" s="24">
        <v>14</v>
      </c>
      <c r="P21" s="58" t="s">
        <v>77</v>
      </c>
      <c r="Q21" s="55" t="s">
        <v>78</v>
      </c>
      <c r="R21" s="56" t="s">
        <v>79</v>
      </c>
      <c r="S21" s="57" t="s">
        <v>123</v>
      </c>
      <c r="T21" s="67">
        <v>7</v>
      </c>
      <c r="U21" s="67"/>
      <c r="V21" s="67"/>
      <c r="W21" s="67"/>
      <c r="X21" s="67"/>
      <c r="Y21" s="68">
        <v>6</v>
      </c>
      <c r="Z21" s="67"/>
      <c r="AA21" s="103">
        <f t="shared" si="1"/>
        <v>6</v>
      </c>
      <c r="AB21" s="67"/>
      <c r="AC21" s="24">
        <v>14</v>
      </c>
      <c r="AD21" s="58" t="s">
        <v>77</v>
      </c>
      <c r="AE21" s="55" t="s">
        <v>78</v>
      </c>
      <c r="AF21" s="56" t="s">
        <v>79</v>
      </c>
      <c r="AG21" s="57" t="s">
        <v>123</v>
      </c>
      <c r="AH21" s="67">
        <v>7</v>
      </c>
      <c r="AI21" s="67">
        <v>7</v>
      </c>
      <c r="AJ21" s="67">
        <v>7</v>
      </c>
      <c r="AK21" s="67">
        <v>7</v>
      </c>
      <c r="AL21" s="67"/>
      <c r="AM21" s="68">
        <v>7</v>
      </c>
      <c r="AN21" s="67"/>
      <c r="AO21" s="73">
        <f t="shared" si="2"/>
        <v>7</v>
      </c>
      <c r="AP21" s="67"/>
      <c r="AQ21" s="24">
        <v>14</v>
      </c>
      <c r="AR21" s="58" t="s">
        <v>77</v>
      </c>
      <c r="AS21" s="55" t="s">
        <v>78</v>
      </c>
      <c r="AT21" s="56" t="s">
        <v>79</v>
      </c>
      <c r="AU21" s="57" t="s">
        <v>123</v>
      </c>
      <c r="AV21" s="67">
        <v>7</v>
      </c>
      <c r="AW21" s="67"/>
      <c r="AX21" s="67"/>
      <c r="AY21" s="67"/>
      <c r="AZ21" s="67"/>
      <c r="BA21" s="68">
        <v>9</v>
      </c>
      <c r="BB21" s="67"/>
      <c r="BC21" s="73">
        <f t="shared" si="3"/>
        <v>8</v>
      </c>
      <c r="BD21" s="67"/>
      <c r="BE21" s="24">
        <v>14</v>
      </c>
      <c r="BF21" s="58" t="s">
        <v>77</v>
      </c>
      <c r="BG21" s="55" t="s">
        <v>78</v>
      </c>
      <c r="BH21" s="56" t="s">
        <v>79</v>
      </c>
      <c r="BI21" s="57" t="s">
        <v>123</v>
      </c>
      <c r="BJ21" s="67">
        <v>7</v>
      </c>
      <c r="BK21" s="67"/>
      <c r="BL21" s="67"/>
      <c r="BM21" s="67"/>
      <c r="BN21" s="67"/>
      <c r="BO21" s="68">
        <v>4</v>
      </c>
      <c r="BP21" s="67"/>
      <c r="BQ21" s="73">
        <f t="shared" si="4"/>
        <v>5</v>
      </c>
      <c r="BR21" s="67"/>
      <c r="BS21" s="24">
        <v>14</v>
      </c>
      <c r="BT21" s="58" t="s">
        <v>77</v>
      </c>
      <c r="BU21" s="55" t="s">
        <v>78</v>
      </c>
      <c r="BV21" s="56" t="s">
        <v>79</v>
      </c>
      <c r="BW21" s="57" t="s">
        <v>123</v>
      </c>
      <c r="BX21" s="67">
        <v>7</v>
      </c>
      <c r="BY21" s="67"/>
      <c r="BZ21" s="67"/>
      <c r="CA21" s="67"/>
      <c r="CB21" s="67"/>
      <c r="CC21" s="68">
        <v>5</v>
      </c>
      <c r="CD21" s="67"/>
      <c r="CE21" s="73">
        <f t="shared" si="5"/>
        <v>6</v>
      </c>
      <c r="CF21" s="67"/>
      <c r="CG21" s="24">
        <v>14</v>
      </c>
      <c r="CH21" s="58" t="s">
        <v>77</v>
      </c>
      <c r="CI21" s="55" t="s">
        <v>78</v>
      </c>
      <c r="CJ21" s="56" t="s">
        <v>79</v>
      </c>
      <c r="CK21" s="57" t="s">
        <v>123</v>
      </c>
      <c r="CL21" s="67">
        <v>7</v>
      </c>
      <c r="CM21" s="67">
        <v>8</v>
      </c>
      <c r="CN21" s="67">
        <v>7</v>
      </c>
      <c r="CO21" s="67"/>
      <c r="CP21" s="67"/>
      <c r="CQ21" s="68">
        <v>9</v>
      </c>
      <c r="CR21" s="67"/>
      <c r="CS21" s="73">
        <f t="shared" si="6"/>
        <v>9</v>
      </c>
      <c r="CT21" s="67"/>
      <c r="CU21" s="24">
        <v>14</v>
      </c>
      <c r="CV21" s="58" t="s">
        <v>77</v>
      </c>
      <c r="CW21" s="55" t="s">
        <v>78</v>
      </c>
      <c r="CX21" s="56" t="s">
        <v>79</v>
      </c>
      <c r="CY21" s="57" t="s">
        <v>123</v>
      </c>
      <c r="CZ21" s="67">
        <v>7</v>
      </c>
      <c r="DA21" s="67"/>
      <c r="DB21" s="67"/>
      <c r="DC21" s="67"/>
      <c r="DD21" s="67"/>
      <c r="DE21" s="68">
        <v>8</v>
      </c>
      <c r="DF21" s="67"/>
      <c r="DG21" s="73">
        <f t="shared" si="7"/>
        <v>8</v>
      </c>
      <c r="DH21" s="67"/>
    </row>
    <row r="22" spans="1:112" ht="15">
      <c r="A22" s="24">
        <v>15</v>
      </c>
      <c r="B22" s="58" t="s">
        <v>80</v>
      </c>
      <c r="C22" s="55" t="s">
        <v>60</v>
      </c>
      <c r="D22" s="56" t="s">
        <v>79</v>
      </c>
      <c r="E22" s="57" t="s">
        <v>124</v>
      </c>
      <c r="F22" s="67">
        <v>7</v>
      </c>
      <c r="G22" s="67"/>
      <c r="H22" s="67"/>
      <c r="I22" s="67"/>
      <c r="J22" s="67"/>
      <c r="K22" s="68">
        <v>4</v>
      </c>
      <c r="L22" s="67"/>
      <c r="M22" s="73">
        <f t="shared" si="0"/>
        <v>5</v>
      </c>
      <c r="N22" s="67"/>
      <c r="O22" s="24">
        <v>15</v>
      </c>
      <c r="P22" s="58" t="s">
        <v>80</v>
      </c>
      <c r="Q22" s="55" t="s">
        <v>60</v>
      </c>
      <c r="R22" s="56" t="s">
        <v>79</v>
      </c>
      <c r="S22" s="57" t="s">
        <v>124</v>
      </c>
      <c r="T22" s="67">
        <v>7</v>
      </c>
      <c r="U22" s="67"/>
      <c r="V22" s="67"/>
      <c r="W22" s="67"/>
      <c r="X22" s="67"/>
      <c r="Y22" s="68">
        <v>7</v>
      </c>
      <c r="Z22" s="67"/>
      <c r="AA22" s="103">
        <f t="shared" si="1"/>
        <v>7</v>
      </c>
      <c r="AB22" s="67"/>
      <c r="AC22" s="24">
        <v>15</v>
      </c>
      <c r="AD22" s="58" t="s">
        <v>80</v>
      </c>
      <c r="AE22" s="55" t="s">
        <v>60</v>
      </c>
      <c r="AF22" s="56" t="s">
        <v>79</v>
      </c>
      <c r="AG22" s="57" t="s">
        <v>124</v>
      </c>
      <c r="AH22" s="67">
        <v>7</v>
      </c>
      <c r="AI22" s="67">
        <v>7</v>
      </c>
      <c r="AJ22" s="67">
        <v>7</v>
      </c>
      <c r="AK22" s="67">
        <v>7</v>
      </c>
      <c r="AL22" s="67"/>
      <c r="AM22" s="68">
        <v>6</v>
      </c>
      <c r="AN22" s="67"/>
      <c r="AO22" s="73">
        <f t="shared" si="2"/>
        <v>6</v>
      </c>
      <c r="AP22" s="67"/>
      <c r="AQ22" s="24">
        <v>15</v>
      </c>
      <c r="AR22" s="58" t="s">
        <v>80</v>
      </c>
      <c r="AS22" s="55" t="s">
        <v>60</v>
      </c>
      <c r="AT22" s="56" t="s">
        <v>79</v>
      </c>
      <c r="AU22" s="57" t="s">
        <v>124</v>
      </c>
      <c r="AV22" s="67">
        <v>8</v>
      </c>
      <c r="AW22" s="67"/>
      <c r="AX22" s="67"/>
      <c r="AY22" s="67"/>
      <c r="AZ22" s="67"/>
      <c r="BA22" s="68">
        <v>8</v>
      </c>
      <c r="BB22" s="67"/>
      <c r="BC22" s="73">
        <f t="shared" si="3"/>
        <v>8</v>
      </c>
      <c r="BD22" s="67"/>
      <c r="BE22" s="24">
        <v>15</v>
      </c>
      <c r="BF22" s="58" t="s">
        <v>80</v>
      </c>
      <c r="BG22" s="55" t="s">
        <v>60</v>
      </c>
      <c r="BH22" s="56" t="s">
        <v>79</v>
      </c>
      <c r="BI22" s="57" t="s">
        <v>124</v>
      </c>
      <c r="BJ22" s="67">
        <v>9</v>
      </c>
      <c r="BK22" s="67"/>
      <c r="BL22" s="67"/>
      <c r="BM22" s="67"/>
      <c r="BN22" s="67"/>
      <c r="BO22" s="68">
        <v>4</v>
      </c>
      <c r="BP22" s="67"/>
      <c r="BQ22" s="73">
        <f t="shared" si="4"/>
        <v>6</v>
      </c>
      <c r="BR22" s="67"/>
      <c r="BS22" s="24">
        <v>15</v>
      </c>
      <c r="BT22" s="58" t="s">
        <v>80</v>
      </c>
      <c r="BU22" s="55" t="s">
        <v>60</v>
      </c>
      <c r="BV22" s="56" t="s">
        <v>79</v>
      </c>
      <c r="BW22" s="57" t="s">
        <v>124</v>
      </c>
      <c r="BX22" s="67">
        <v>5</v>
      </c>
      <c r="BY22" s="67"/>
      <c r="BZ22" s="67"/>
      <c r="CA22" s="67"/>
      <c r="CB22" s="67"/>
      <c r="CC22" s="68">
        <v>5</v>
      </c>
      <c r="CD22" s="67"/>
      <c r="CE22" s="73">
        <f t="shared" si="5"/>
        <v>5</v>
      </c>
      <c r="CF22" s="67"/>
      <c r="CG22" s="24">
        <v>15</v>
      </c>
      <c r="CH22" s="58" t="s">
        <v>80</v>
      </c>
      <c r="CI22" s="55" t="s">
        <v>60</v>
      </c>
      <c r="CJ22" s="56" t="s">
        <v>79</v>
      </c>
      <c r="CK22" s="57" t="s">
        <v>124</v>
      </c>
      <c r="CL22" s="67">
        <v>7</v>
      </c>
      <c r="CM22" s="67">
        <v>6</v>
      </c>
      <c r="CN22" s="67">
        <v>7</v>
      </c>
      <c r="CO22" s="67"/>
      <c r="CP22" s="67"/>
      <c r="CQ22" s="68">
        <v>9</v>
      </c>
      <c r="CR22" s="67"/>
      <c r="CS22" s="73">
        <f t="shared" si="6"/>
        <v>8</v>
      </c>
      <c r="CT22" s="67"/>
      <c r="CU22" s="24">
        <v>15</v>
      </c>
      <c r="CV22" s="58" t="s">
        <v>80</v>
      </c>
      <c r="CW22" s="55" t="s">
        <v>60</v>
      </c>
      <c r="CX22" s="56" t="s">
        <v>79</v>
      </c>
      <c r="CY22" s="57" t="s">
        <v>124</v>
      </c>
      <c r="CZ22" s="67">
        <v>7</v>
      </c>
      <c r="DA22" s="67"/>
      <c r="DB22" s="67"/>
      <c r="DC22" s="67"/>
      <c r="DD22" s="67"/>
      <c r="DE22" s="68">
        <v>6</v>
      </c>
      <c r="DF22" s="67"/>
      <c r="DG22" s="73">
        <f t="shared" si="7"/>
        <v>6</v>
      </c>
      <c r="DH22" s="67"/>
    </row>
    <row r="23" spans="1:112" ht="15">
      <c r="A23" s="24">
        <v>16</v>
      </c>
      <c r="B23" s="58" t="s">
        <v>81</v>
      </c>
      <c r="C23" s="55" t="s">
        <v>82</v>
      </c>
      <c r="D23" s="56" t="s">
        <v>83</v>
      </c>
      <c r="E23" s="57" t="s">
        <v>125</v>
      </c>
      <c r="F23" s="67">
        <v>7</v>
      </c>
      <c r="G23" s="67"/>
      <c r="H23" s="67"/>
      <c r="I23" s="67"/>
      <c r="J23" s="67"/>
      <c r="K23" s="68">
        <v>4</v>
      </c>
      <c r="L23" s="67"/>
      <c r="M23" s="73">
        <f t="shared" si="0"/>
        <v>5</v>
      </c>
      <c r="N23" s="67"/>
      <c r="O23" s="24">
        <v>16</v>
      </c>
      <c r="P23" s="58" t="s">
        <v>81</v>
      </c>
      <c r="Q23" s="55" t="s">
        <v>82</v>
      </c>
      <c r="R23" s="56" t="s">
        <v>83</v>
      </c>
      <c r="S23" s="57" t="s">
        <v>125</v>
      </c>
      <c r="T23" s="67">
        <v>6</v>
      </c>
      <c r="U23" s="67"/>
      <c r="V23" s="67"/>
      <c r="W23" s="67"/>
      <c r="X23" s="67"/>
      <c r="Y23" s="68">
        <v>6</v>
      </c>
      <c r="Z23" s="67"/>
      <c r="AA23" s="103">
        <f t="shared" si="1"/>
        <v>6</v>
      </c>
      <c r="AB23" s="67"/>
      <c r="AC23" s="24">
        <v>16</v>
      </c>
      <c r="AD23" s="58" t="s">
        <v>81</v>
      </c>
      <c r="AE23" s="55" t="s">
        <v>82</v>
      </c>
      <c r="AF23" s="56" t="s">
        <v>83</v>
      </c>
      <c r="AG23" s="57" t="s">
        <v>125</v>
      </c>
      <c r="AH23" s="67">
        <v>7</v>
      </c>
      <c r="AI23" s="67">
        <v>7</v>
      </c>
      <c r="AJ23" s="67">
        <v>7</v>
      </c>
      <c r="AK23" s="67">
        <v>7</v>
      </c>
      <c r="AL23" s="67"/>
      <c r="AM23" s="68">
        <v>6</v>
      </c>
      <c r="AN23" s="67"/>
      <c r="AO23" s="73">
        <f t="shared" si="2"/>
        <v>6</v>
      </c>
      <c r="AP23" s="67"/>
      <c r="AQ23" s="24">
        <v>16</v>
      </c>
      <c r="AR23" s="58" t="s">
        <v>81</v>
      </c>
      <c r="AS23" s="55" t="s">
        <v>82</v>
      </c>
      <c r="AT23" s="56" t="s">
        <v>83</v>
      </c>
      <c r="AU23" s="57" t="s">
        <v>125</v>
      </c>
      <c r="AV23" s="67">
        <v>5</v>
      </c>
      <c r="AW23" s="67"/>
      <c r="AX23" s="67"/>
      <c r="AY23" s="67"/>
      <c r="AZ23" s="67"/>
      <c r="BA23" s="68">
        <v>0</v>
      </c>
      <c r="BB23" s="67"/>
      <c r="BC23" s="73">
        <f t="shared" si="3"/>
        <v>2</v>
      </c>
      <c r="BD23" s="67"/>
      <c r="BE23" s="24">
        <v>16</v>
      </c>
      <c r="BF23" s="58" t="s">
        <v>81</v>
      </c>
      <c r="BG23" s="55" t="s">
        <v>82</v>
      </c>
      <c r="BH23" s="56" t="s">
        <v>83</v>
      </c>
      <c r="BI23" s="57" t="s">
        <v>125</v>
      </c>
      <c r="BJ23" s="67">
        <v>8</v>
      </c>
      <c r="BK23" s="67"/>
      <c r="BL23" s="67"/>
      <c r="BM23" s="67"/>
      <c r="BN23" s="67"/>
      <c r="BO23" s="68">
        <v>4</v>
      </c>
      <c r="BP23" s="67"/>
      <c r="BQ23" s="73">
        <f t="shared" si="4"/>
        <v>5</v>
      </c>
      <c r="BR23" s="67"/>
      <c r="BS23" s="24">
        <v>16</v>
      </c>
      <c r="BT23" s="58" t="s">
        <v>81</v>
      </c>
      <c r="BU23" s="55" t="s">
        <v>82</v>
      </c>
      <c r="BV23" s="56" t="s">
        <v>83</v>
      </c>
      <c r="BW23" s="57" t="s">
        <v>125</v>
      </c>
      <c r="BX23" s="67">
        <v>7</v>
      </c>
      <c r="BY23" s="67"/>
      <c r="BZ23" s="67"/>
      <c r="CA23" s="67"/>
      <c r="CB23" s="67"/>
      <c r="CC23" s="68">
        <v>5</v>
      </c>
      <c r="CD23" s="67"/>
      <c r="CE23" s="73">
        <f t="shared" si="5"/>
        <v>6</v>
      </c>
      <c r="CF23" s="67"/>
      <c r="CG23" s="24">
        <v>16</v>
      </c>
      <c r="CH23" s="58" t="s">
        <v>81</v>
      </c>
      <c r="CI23" s="55" t="s">
        <v>82</v>
      </c>
      <c r="CJ23" s="56" t="s">
        <v>83</v>
      </c>
      <c r="CK23" s="57" t="s">
        <v>125</v>
      </c>
      <c r="CL23" s="67">
        <v>6</v>
      </c>
      <c r="CM23" s="67">
        <v>7</v>
      </c>
      <c r="CN23" s="67">
        <v>8</v>
      </c>
      <c r="CO23" s="67"/>
      <c r="CP23" s="67"/>
      <c r="CQ23" s="68">
        <v>8</v>
      </c>
      <c r="CR23" s="67"/>
      <c r="CS23" s="73">
        <f t="shared" si="6"/>
        <v>8</v>
      </c>
      <c r="CT23" s="67"/>
      <c r="CU23" s="24">
        <v>16</v>
      </c>
      <c r="CV23" s="58" t="s">
        <v>81</v>
      </c>
      <c r="CW23" s="55" t="s">
        <v>82</v>
      </c>
      <c r="CX23" s="56" t="s">
        <v>83</v>
      </c>
      <c r="CY23" s="57" t="s">
        <v>125</v>
      </c>
      <c r="CZ23" s="67">
        <v>8</v>
      </c>
      <c r="DA23" s="67"/>
      <c r="DB23" s="67"/>
      <c r="DC23" s="67"/>
      <c r="DD23" s="67"/>
      <c r="DE23" s="68">
        <v>7</v>
      </c>
      <c r="DF23" s="67"/>
      <c r="DG23" s="73">
        <f t="shared" si="7"/>
        <v>7</v>
      </c>
      <c r="DH23" s="67"/>
    </row>
    <row r="24" spans="1:112" ht="15">
      <c r="A24" s="24">
        <v>17</v>
      </c>
      <c r="B24" s="58" t="s">
        <v>89</v>
      </c>
      <c r="C24" s="55" t="s">
        <v>90</v>
      </c>
      <c r="D24" s="56" t="s">
        <v>91</v>
      </c>
      <c r="E24" s="57" t="s">
        <v>128</v>
      </c>
      <c r="F24" s="67">
        <v>7</v>
      </c>
      <c r="G24" s="67"/>
      <c r="H24" s="67"/>
      <c r="I24" s="67"/>
      <c r="J24" s="67"/>
      <c r="K24" s="68">
        <v>5</v>
      </c>
      <c r="L24" s="67"/>
      <c r="M24" s="73">
        <f t="shared" si="0"/>
        <v>6</v>
      </c>
      <c r="N24" s="67"/>
      <c r="O24" s="24">
        <v>17</v>
      </c>
      <c r="P24" s="58" t="s">
        <v>89</v>
      </c>
      <c r="Q24" s="55" t="s">
        <v>90</v>
      </c>
      <c r="R24" s="56" t="s">
        <v>91</v>
      </c>
      <c r="S24" s="57" t="s">
        <v>128</v>
      </c>
      <c r="T24" s="67">
        <v>5</v>
      </c>
      <c r="U24" s="67"/>
      <c r="V24" s="67"/>
      <c r="W24" s="67"/>
      <c r="X24" s="67"/>
      <c r="Y24" s="68">
        <v>7</v>
      </c>
      <c r="Z24" s="67"/>
      <c r="AA24" s="103">
        <f t="shared" si="1"/>
        <v>6</v>
      </c>
      <c r="AB24" s="67"/>
      <c r="AC24" s="24">
        <v>17</v>
      </c>
      <c r="AD24" s="58" t="s">
        <v>89</v>
      </c>
      <c r="AE24" s="55" t="s">
        <v>90</v>
      </c>
      <c r="AF24" s="56" t="s">
        <v>91</v>
      </c>
      <c r="AG24" s="57" t="s">
        <v>128</v>
      </c>
      <c r="AH24" s="67">
        <v>7</v>
      </c>
      <c r="AI24" s="67">
        <v>7</v>
      </c>
      <c r="AJ24" s="67">
        <v>6</v>
      </c>
      <c r="AK24" s="67">
        <v>6</v>
      </c>
      <c r="AL24" s="67"/>
      <c r="AM24" s="68">
        <v>6</v>
      </c>
      <c r="AN24" s="67"/>
      <c r="AO24" s="73">
        <f t="shared" si="2"/>
        <v>6</v>
      </c>
      <c r="AP24" s="67"/>
      <c r="AQ24" s="24">
        <v>17</v>
      </c>
      <c r="AR24" s="58" t="s">
        <v>89</v>
      </c>
      <c r="AS24" s="55" t="s">
        <v>90</v>
      </c>
      <c r="AT24" s="56" t="s">
        <v>91</v>
      </c>
      <c r="AU24" s="57" t="s">
        <v>128</v>
      </c>
      <c r="AV24" s="67">
        <v>9</v>
      </c>
      <c r="AW24" s="67"/>
      <c r="AX24" s="67"/>
      <c r="AY24" s="67"/>
      <c r="AZ24" s="67"/>
      <c r="BA24" s="68">
        <v>8</v>
      </c>
      <c r="BB24" s="67"/>
      <c r="BC24" s="73">
        <f t="shared" si="3"/>
        <v>8</v>
      </c>
      <c r="BD24" s="67"/>
      <c r="BE24" s="24">
        <v>17</v>
      </c>
      <c r="BF24" s="58" t="s">
        <v>89</v>
      </c>
      <c r="BG24" s="55" t="s">
        <v>90</v>
      </c>
      <c r="BH24" s="56" t="s">
        <v>91</v>
      </c>
      <c r="BI24" s="57" t="s">
        <v>128</v>
      </c>
      <c r="BJ24" s="67">
        <v>8</v>
      </c>
      <c r="BK24" s="67"/>
      <c r="BL24" s="67"/>
      <c r="BM24" s="67"/>
      <c r="BN24" s="67"/>
      <c r="BO24" s="68">
        <v>4</v>
      </c>
      <c r="BP24" s="67"/>
      <c r="BQ24" s="73">
        <f t="shared" si="4"/>
        <v>5</v>
      </c>
      <c r="BR24" s="67"/>
      <c r="BS24" s="24">
        <v>17</v>
      </c>
      <c r="BT24" s="58" t="s">
        <v>89</v>
      </c>
      <c r="BU24" s="55" t="s">
        <v>90</v>
      </c>
      <c r="BV24" s="56" t="s">
        <v>91</v>
      </c>
      <c r="BW24" s="57" t="s">
        <v>128</v>
      </c>
      <c r="BX24" s="67">
        <v>6</v>
      </c>
      <c r="BY24" s="67"/>
      <c r="BZ24" s="67"/>
      <c r="CA24" s="67"/>
      <c r="CB24" s="67"/>
      <c r="CC24" s="68">
        <v>5</v>
      </c>
      <c r="CD24" s="67"/>
      <c r="CE24" s="73">
        <f t="shared" si="5"/>
        <v>5</v>
      </c>
      <c r="CF24" s="67"/>
      <c r="CG24" s="24">
        <v>17</v>
      </c>
      <c r="CH24" s="58" t="s">
        <v>89</v>
      </c>
      <c r="CI24" s="55" t="s">
        <v>90</v>
      </c>
      <c r="CJ24" s="56" t="s">
        <v>91</v>
      </c>
      <c r="CK24" s="57" t="s">
        <v>128</v>
      </c>
      <c r="CL24" s="67">
        <v>7</v>
      </c>
      <c r="CM24" s="67">
        <v>6</v>
      </c>
      <c r="CN24" s="67">
        <v>6</v>
      </c>
      <c r="CO24" s="67"/>
      <c r="CP24" s="67"/>
      <c r="CQ24" s="68">
        <v>7</v>
      </c>
      <c r="CR24" s="67"/>
      <c r="CS24" s="73">
        <f t="shared" si="6"/>
        <v>7</v>
      </c>
      <c r="CT24" s="67"/>
      <c r="CU24" s="24">
        <v>17</v>
      </c>
      <c r="CV24" s="58" t="s">
        <v>89</v>
      </c>
      <c r="CW24" s="55" t="s">
        <v>90</v>
      </c>
      <c r="CX24" s="56" t="s">
        <v>91</v>
      </c>
      <c r="CY24" s="57" t="s">
        <v>128</v>
      </c>
      <c r="CZ24" s="67">
        <v>6</v>
      </c>
      <c r="DA24" s="67"/>
      <c r="DB24" s="67"/>
      <c r="DC24" s="67"/>
      <c r="DD24" s="67"/>
      <c r="DE24" s="68">
        <v>8</v>
      </c>
      <c r="DF24" s="67"/>
      <c r="DG24" s="73">
        <f t="shared" si="7"/>
        <v>7</v>
      </c>
      <c r="DH24" s="67"/>
    </row>
    <row r="25" spans="1:112" ht="15">
      <c r="A25" s="24">
        <v>18</v>
      </c>
      <c r="B25" s="58" t="s">
        <v>92</v>
      </c>
      <c r="C25" s="55" t="s">
        <v>93</v>
      </c>
      <c r="D25" s="56" t="s">
        <v>94</v>
      </c>
      <c r="E25" s="57" t="s">
        <v>129</v>
      </c>
      <c r="F25" s="67">
        <v>8</v>
      </c>
      <c r="G25" s="67"/>
      <c r="H25" s="67"/>
      <c r="I25" s="67"/>
      <c r="J25" s="67"/>
      <c r="K25" s="68">
        <v>4</v>
      </c>
      <c r="L25" s="67"/>
      <c r="M25" s="73">
        <f t="shared" si="0"/>
        <v>5</v>
      </c>
      <c r="N25" s="67"/>
      <c r="O25" s="24">
        <v>18</v>
      </c>
      <c r="P25" s="58" t="s">
        <v>92</v>
      </c>
      <c r="Q25" s="55" t="s">
        <v>93</v>
      </c>
      <c r="R25" s="56" t="s">
        <v>94</v>
      </c>
      <c r="S25" s="57" t="s">
        <v>129</v>
      </c>
      <c r="T25" s="67">
        <v>6</v>
      </c>
      <c r="U25" s="67"/>
      <c r="V25" s="67"/>
      <c r="W25" s="67"/>
      <c r="X25" s="67"/>
      <c r="Y25" s="68">
        <v>7</v>
      </c>
      <c r="Z25" s="67"/>
      <c r="AA25" s="103">
        <f t="shared" si="1"/>
        <v>7</v>
      </c>
      <c r="AB25" s="67"/>
      <c r="AC25" s="24">
        <v>18</v>
      </c>
      <c r="AD25" s="58" t="s">
        <v>92</v>
      </c>
      <c r="AE25" s="55" t="s">
        <v>93</v>
      </c>
      <c r="AF25" s="56" t="s">
        <v>94</v>
      </c>
      <c r="AG25" s="57" t="s">
        <v>129</v>
      </c>
      <c r="AH25" s="67">
        <v>8</v>
      </c>
      <c r="AI25" s="67">
        <v>7</v>
      </c>
      <c r="AJ25" s="67">
        <v>8</v>
      </c>
      <c r="AK25" s="67">
        <v>7</v>
      </c>
      <c r="AL25" s="67"/>
      <c r="AM25" s="68">
        <v>7</v>
      </c>
      <c r="AN25" s="67"/>
      <c r="AO25" s="73">
        <f t="shared" si="2"/>
        <v>7</v>
      </c>
      <c r="AP25" s="67"/>
      <c r="AQ25" s="24">
        <v>18</v>
      </c>
      <c r="AR25" s="58" t="s">
        <v>92</v>
      </c>
      <c r="AS25" s="55" t="s">
        <v>93</v>
      </c>
      <c r="AT25" s="56" t="s">
        <v>94</v>
      </c>
      <c r="AU25" s="57" t="s">
        <v>129</v>
      </c>
      <c r="AV25" s="67">
        <v>9</v>
      </c>
      <c r="AW25" s="67"/>
      <c r="AX25" s="67"/>
      <c r="AY25" s="67"/>
      <c r="AZ25" s="67"/>
      <c r="BA25" s="68">
        <v>9</v>
      </c>
      <c r="BB25" s="67"/>
      <c r="BC25" s="73">
        <f t="shared" si="3"/>
        <v>9</v>
      </c>
      <c r="BD25" s="67"/>
      <c r="BE25" s="24">
        <v>18</v>
      </c>
      <c r="BF25" s="58" t="s">
        <v>92</v>
      </c>
      <c r="BG25" s="55" t="s">
        <v>93</v>
      </c>
      <c r="BH25" s="56" t="s">
        <v>94</v>
      </c>
      <c r="BI25" s="57" t="s">
        <v>129</v>
      </c>
      <c r="BJ25" s="67">
        <v>9</v>
      </c>
      <c r="BK25" s="67"/>
      <c r="BL25" s="67"/>
      <c r="BM25" s="67"/>
      <c r="BN25" s="67"/>
      <c r="BO25" s="68">
        <v>4</v>
      </c>
      <c r="BP25" s="67"/>
      <c r="BQ25" s="73">
        <f t="shared" si="4"/>
        <v>6</v>
      </c>
      <c r="BR25" s="67"/>
      <c r="BS25" s="24">
        <v>18</v>
      </c>
      <c r="BT25" s="58" t="s">
        <v>92</v>
      </c>
      <c r="BU25" s="55" t="s">
        <v>93</v>
      </c>
      <c r="BV25" s="56" t="s">
        <v>94</v>
      </c>
      <c r="BW25" s="57" t="s">
        <v>129</v>
      </c>
      <c r="BX25" s="67">
        <v>6</v>
      </c>
      <c r="BY25" s="67"/>
      <c r="BZ25" s="67"/>
      <c r="CA25" s="67"/>
      <c r="CB25" s="67"/>
      <c r="CC25" s="68">
        <v>6</v>
      </c>
      <c r="CD25" s="67"/>
      <c r="CE25" s="73">
        <f t="shared" si="5"/>
        <v>6</v>
      </c>
      <c r="CF25" s="67"/>
      <c r="CG25" s="24">
        <v>18</v>
      </c>
      <c r="CH25" s="58" t="s">
        <v>92</v>
      </c>
      <c r="CI25" s="55" t="s">
        <v>93</v>
      </c>
      <c r="CJ25" s="56" t="s">
        <v>94</v>
      </c>
      <c r="CK25" s="57" t="s">
        <v>129</v>
      </c>
      <c r="CL25" s="67">
        <v>8</v>
      </c>
      <c r="CM25" s="67">
        <v>7</v>
      </c>
      <c r="CN25" s="67">
        <v>7</v>
      </c>
      <c r="CO25" s="67"/>
      <c r="CP25" s="67"/>
      <c r="CQ25" s="68">
        <v>9</v>
      </c>
      <c r="CR25" s="67"/>
      <c r="CS25" s="73">
        <f t="shared" si="6"/>
        <v>9</v>
      </c>
      <c r="CT25" s="67"/>
      <c r="CU25" s="24">
        <v>18</v>
      </c>
      <c r="CV25" s="58" t="s">
        <v>92</v>
      </c>
      <c r="CW25" s="55" t="s">
        <v>93</v>
      </c>
      <c r="CX25" s="56" t="s">
        <v>94</v>
      </c>
      <c r="CY25" s="57" t="s">
        <v>129</v>
      </c>
      <c r="CZ25" s="67">
        <v>8</v>
      </c>
      <c r="DA25" s="67"/>
      <c r="DB25" s="67"/>
      <c r="DC25" s="67"/>
      <c r="DD25" s="67"/>
      <c r="DE25" s="68">
        <v>9</v>
      </c>
      <c r="DF25" s="67"/>
      <c r="DG25" s="73">
        <f t="shared" si="7"/>
        <v>9</v>
      </c>
      <c r="DH25" s="67"/>
    </row>
    <row r="26" spans="1:112" ht="15">
      <c r="A26" s="24">
        <v>19</v>
      </c>
      <c r="B26" s="58" t="s">
        <v>95</v>
      </c>
      <c r="C26" s="55" t="s">
        <v>36</v>
      </c>
      <c r="D26" s="56" t="s">
        <v>41</v>
      </c>
      <c r="E26" s="57" t="s">
        <v>130</v>
      </c>
      <c r="F26" s="67">
        <v>0</v>
      </c>
      <c r="G26" s="67"/>
      <c r="H26" s="67"/>
      <c r="I26" s="67"/>
      <c r="J26" s="67"/>
      <c r="K26" s="68">
        <v>0</v>
      </c>
      <c r="L26" s="67"/>
      <c r="M26" s="73">
        <f t="shared" si="0"/>
        <v>0</v>
      </c>
      <c r="N26" s="67"/>
      <c r="O26" s="24">
        <v>19</v>
      </c>
      <c r="P26" s="58" t="s">
        <v>95</v>
      </c>
      <c r="Q26" s="55" t="s">
        <v>36</v>
      </c>
      <c r="R26" s="56" t="s">
        <v>41</v>
      </c>
      <c r="S26" s="57" t="s">
        <v>130</v>
      </c>
      <c r="T26" s="67">
        <v>0</v>
      </c>
      <c r="U26" s="67"/>
      <c r="V26" s="67"/>
      <c r="W26" s="67"/>
      <c r="X26" s="67"/>
      <c r="Y26" s="68">
        <v>0</v>
      </c>
      <c r="Z26" s="67"/>
      <c r="AA26" s="103">
        <f t="shared" si="1"/>
        <v>0</v>
      </c>
      <c r="AB26" s="67"/>
      <c r="AC26" s="24">
        <v>19</v>
      </c>
      <c r="AD26" s="58" t="s">
        <v>95</v>
      </c>
      <c r="AE26" s="55" t="s">
        <v>36</v>
      </c>
      <c r="AF26" s="56" t="s">
        <v>41</v>
      </c>
      <c r="AG26" s="57" t="s">
        <v>130</v>
      </c>
      <c r="AH26" s="67">
        <v>0</v>
      </c>
      <c r="AI26" s="67"/>
      <c r="AJ26" s="67"/>
      <c r="AK26" s="67"/>
      <c r="AL26" s="67"/>
      <c r="AM26" s="68">
        <v>0</v>
      </c>
      <c r="AN26" s="67"/>
      <c r="AO26" s="73">
        <f t="shared" si="2"/>
        <v>0</v>
      </c>
      <c r="AP26" s="67"/>
      <c r="AQ26" s="24">
        <v>19</v>
      </c>
      <c r="AR26" s="58" t="s">
        <v>95</v>
      </c>
      <c r="AS26" s="55" t="s">
        <v>36</v>
      </c>
      <c r="AT26" s="56" t="s">
        <v>41</v>
      </c>
      <c r="AU26" s="57" t="s">
        <v>130</v>
      </c>
      <c r="AV26" s="67">
        <v>0</v>
      </c>
      <c r="AW26" s="67"/>
      <c r="AX26" s="67"/>
      <c r="AY26" s="67"/>
      <c r="AZ26" s="67"/>
      <c r="BA26" s="68">
        <v>0</v>
      </c>
      <c r="BB26" s="67"/>
      <c r="BC26" s="73">
        <f t="shared" si="3"/>
        <v>0</v>
      </c>
      <c r="BD26" s="67"/>
      <c r="BE26" s="24">
        <v>19</v>
      </c>
      <c r="BF26" s="58" t="s">
        <v>95</v>
      </c>
      <c r="BG26" s="55" t="s">
        <v>36</v>
      </c>
      <c r="BH26" s="56" t="s">
        <v>41</v>
      </c>
      <c r="BI26" s="57" t="s">
        <v>130</v>
      </c>
      <c r="BJ26" s="67">
        <v>0</v>
      </c>
      <c r="BK26" s="67"/>
      <c r="BL26" s="67"/>
      <c r="BM26" s="67"/>
      <c r="BN26" s="67"/>
      <c r="BO26" s="68">
        <v>0</v>
      </c>
      <c r="BP26" s="67"/>
      <c r="BQ26" s="73">
        <f t="shared" si="4"/>
        <v>0</v>
      </c>
      <c r="BR26" s="67"/>
      <c r="BS26" s="24">
        <v>19</v>
      </c>
      <c r="BT26" s="58" t="s">
        <v>95</v>
      </c>
      <c r="BU26" s="55" t="s">
        <v>36</v>
      </c>
      <c r="BV26" s="56" t="s">
        <v>41</v>
      </c>
      <c r="BW26" s="57" t="s">
        <v>130</v>
      </c>
      <c r="BX26" s="67">
        <v>0</v>
      </c>
      <c r="BY26" s="67"/>
      <c r="BZ26" s="67"/>
      <c r="CA26" s="67"/>
      <c r="CB26" s="67"/>
      <c r="CC26" s="68">
        <v>0</v>
      </c>
      <c r="CD26" s="67"/>
      <c r="CE26" s="73">
        <f t="shared" si="5"/>
        <v>0</v>
      </c>
      <c r="CF26" s="67"/>
      <c r="CG26" s="24">
        <v>19</v>
      </c>
      <c r="CH26" s="58" t="s">
        <v>95</v>
      </c>
      <c r="CI26" s="55" t="s">
        <v>36</v>
      </c>
      <c r="CJ26" s="56" t="s">
        <v>41</v>
      </c>
      <c r="CK26" s="57" t="s">
        <v>130</v>
      </c>
      <c r="CL26" s="67">
        <v>0</v>
      </c>
      <c r="CM26" s="67">
        <v>0</v>
      </c>
      <c r="CN26" s="67">
        <v>0</v>
      </c>
      <c r="CO26" s="67"/>
      <c r="CP26" s="67"/>
      <c r="CQ26" s="68">
        <v>0</v>
      </c>
      <c r="CR26" s="67"/>
      <c r="CS26" s="73">
        <f t="shared" si="6"/>
        <v>0</v>
      </c>
      <c r="CT26" s="67"/>
      <c r="CU26" s="24">
        <v>19</v>
      </c>
      <c r="CV26" s="58" t="s">
        <v>95</v>
      </c>
      <c r="CW26" s="55" t="s">
        <v>36</v>
      </c>
      <c r="CX26" s="56" t="s">
        <v>41</v>
      </c>
      <c r="CY26" s="57" t="s">
        <v>130</v>
      </c>
      <c r="CZ26" s="67">
        <v>0</v>
      </c>
      <c r="DA26" s="67"/>
      <c r="DB26" s="67"/>
      <c r="DC26" s="67"/>
      <c r="DD26" s="67"/>
      <c r="DE26" s="68">
        <v>0</v>
      </c>
      <c r="DF26" s="67"/>
      <c r="DG26" s="73">
        <f t="shared" si="7"/>
        <v>0</v>
      </c>
      <c r="DH26" s="67"/>
    </row>
    <row r="27" spans="1:112" ht="15">
      <c r="A27" s="24">
        <v>20</v>
      </c>
      <c r="B27" s="58" t="s">
        <v>96</v>
      </c>
      <c r="C27" s="55" t="s">
        <v>97</v>
      </c>
      <c r="D27" s="56" t="s">
        <v>98</v>
      </c>
      <c r="E27" s="57" t="s">
        <v>131</v>
      </c>
      <c r="F27" s="67">
        <v>7</v>
      </c>
      <c r="G27" s="67"/>
      <c r="H27" s="67"/>
      <c r="I27" s="67"/>
      <c r="J27" s="67"/>
      <c r="K27" s="68">
        <v>5</v>
      </c>
      <c r="L27" s="67"/>
      <c r="M27" s="73">
        <f t="shared" si="0"/>
        <v>6</v>
      </c>
      <c r="N27" s="67"/>
      <c r="O27" s="24">
        <v>20</v>
      </c>
      <c r="P27" s="58" t="s">
        <v>96</v>
      </c>
      <c r="Q27" s="55" t="s">
        <v>97</v>
      </c>
      <c r="R27" s="56" t="s">
        <v>98</v>
      </c>
      <c r="S27" s="57" t="s">
        <v>131</v>
      </c>
      <c r="T27" s="67">
        <v>0</v>
      </c>
      <c r="U27" s="67"/>
      <c r="V27" s="67"/>
      <c r="W27" s="67"/>
      <c r="X27" s="67"/>
      <c r="Y27" s="68">
        <v>0</v>
      </c>
      <c r="Z27" s="67"/>
      <c r="AA27" s="103">
        <f t="shared" si="1"/>
        <v>0</v>
      </c>
      <c r="AB27" s="67"/>
      <c r="AC27" s="24">
        <v>20</v>
      </c>
      <c r="AD27" s="58" t="s">
        <v>96</v>
      </c>
      <c r="AE27" s="55" t="s">
        <v>97</v>
      </c>
      <c r="AF27" s="56" t="s">
        <v>98</v>
      </c>
      <c r="AG27" s="57" t="s">
        <v>131</v>
      </c>
      <c r="AH27" s="67">
        <v>7</v>
      </c>
      <c r="AI27" s="67">
        <v>6</v>
      </c>
      <c r="AJ27" s="67">
        <v>7</v>
      </c>
      <c r="AK27" s="67">
        <v>6</v>
      </c>
      <c r="AL27" s="67"/>
      <c r="AM27" s="68">
        <v>7</v>
      </c>
      <c r="AN27" s="67"/>
      <c r="AO27" s="73">
        <f t="shared" si="2"/>
        <v>7</v>
      </c>
      <c r="AP27" s="73"/>
      <c r="AQ27" s="24">
        <v>20</v>
      </c>
      <c r="AR27" s="58" t="s">
        <v>96</v>
      </c>
      <c r="AS27" s="55" t="s">
        <v>97</v>
      </c>
      <c r="AT27" s="56" t="s">
        <v>98</v>
      </c>
      <c r="AU27" s="57" t="s">
        <v>131</v>
      </c>
      <c r="AV27" s="67">
        <v>7</v>
      </c>
      <c r="AW27" s="67"/>
      <c r="AX27" s="67"/>
      <c r="AY27" s="67"/>
      <c r="AZ27" s="67"/>
      <c r="BA27" s="68">
        <v>8</v>
      </c>
      <c r="BB27" s="67"/>
      <c r="BC27" s="73">
        <f t="shared" si="3"/>
        <v>8</v>
      </c>
      <c r="BD27" s="67"/>
      <c r="BE27" s="24">
        <v>20</v>
      </c>
      <c r="BF27" s="58" t="s">
        <v>96</v>
      </c>
      <c r="BG27" s="55" t="s">
        <v>97</v>
      </c>
      <c r="BH27" s="56" t="s">
        <v>261</v>
      </c>
      <c r="BI27" s="57" t="s">
        <v>131</v>
      </c>
      <c r="BJ27" s="67">
        <v>8</v>
      </c>
      <c r="BK27" s="67"/>
      <c r="BL27" s="67"/>
      <c r="BM27" s="67"/>
      <c r="BN27" s="67"/>
      <c r="BO27" s="68">
        <v>1</v>
      </c>
      <c r="BP27" s="67"/>
      <c r="BQ27" s="73">
        <f t="shared" si="4"/>
        <v>3</v>
      </c>
      <c r="BR27" s="67"/>
      <c r="BS27" s="24">
        <v>20</v>
      </c>
      <c r="BT27" s="58" t="s">
        <v>96</v>
      </c>
      <c r="BU27" s="55" t="s">
        <v>97</v>
      </c>
      <c r="BV27" s="56" t="s">
        <v>98</v>
      </c>
      <c r="BW27" s="57" t="s">
        <v>131</v>
      </c>
      <c r="BX27" s="67">
        <v>6</v>
      </c>
      <c r="BY27" s="67"/>
      <c r="BZ27" s="67"/>
      <c r="CA27" s="67"/>
      <c r="CB27" s="67"/>
      <c r="CC27" s="68">
        <v>5</v>
      </c>
      <c r="CD27" s="67"/>
      <c r="CE27" s="73">
        <f t="shared" si="5"/>
        <v>5</v>
      </c>
      <c r="CF27" s="67"/>
      <c r="CG27" s="24">
        <v>20</v>
      </c>
      <c r="CH27" s="58" t="s">
        <v>96</v>
      </c>
      <c r="CI27" s="55" t="s">
        <v>97</v>
      </c>
      <c r="CJ27" s="56" t="s">
        <v>98</v>
      </c>
      <c r="CK27" s="57" t="s">
        <v>131</v>
      </c>
      <c r="CL27" s="67">
        <v>6</v>
      </c>
      <c r="CM27" s="67">
        <v>6</v>
      </c>
      <c r="CN27" s="67">
        <v>6</v>
      </c>
      <c r="CO27" s="67"/>
      <c r="CP27" s="67"/>
      <c r="CQ27" s="68">
        <v>9</v>
      </c>
      <c r="CR27" s="67"/>
      <c r="CS27" s="73">
        <f t="shared" si="6"/>
        <v>8</v>
      </c>
      <c r="CT27" s="67"/>
      <c r="CU27" s="24">
        <v>20</v>
      </c>
      <c r="CV27" s="58" t="s">
        <v>96</v>
      </c>
      <c r="CW27" s="55" t="s">
        <v>97</v>
      </c>
      <c r="CX27" s="56" t="s">
        <v>98</v>
      </c>
      <c r="CY27" s="57" t="s">
        <v>131</v>
      </c>
      <c r="CZ27" s="67">
        <v>7</v>
      </c>
      <c r="DA27" s="67"/>
      <c r="DB27" s="67"/>
      <c r="DC27" s="67"/>
      <c r="DD27" s="67"/>
      <c r="DE27" s="68">
        <v>6</v>
      </c>
      <c r="DF27" s="67"/>
      <c r="DG27" s="73">
        <f t="shared" si="7"/>
        <v>6</v>
      </c>
      <c r="DH27" s="67"/>
    </row>
    <row r="28" spans="1:112" ht="15">
      <c r="A28" s="24">
        <v>21</v>
      </c>
      <c r="B28" s="58" t="s">
        <v>99</v>
      </c>
      <c r="C28" s="55" t="s">
        <v>100</v>
      </c>
      <c r="D28" s="56" t="s">
        <v>101</v>
      </c>
      <c r="E28" s="57" t="s">
        <v>132</v>
      </c>
      <c r="F28" s="67">
        <v>8</v>
      </c>
      <c r="G28" s="67"/>
      <c r="H28" s="67"/>
      <c r="I28" s="67"/>
      <c r="J28" s="67"/>
      <c r="K28" s="68">
        <v>5</v>
      </c>
      <c r="L28" s="67"/>
      <c r="M28" s="73">
        <f t="shared" si="0"/>
        <v>6</v>
      </c>
      <c r="N28" s="67"/>
      <c r="O28" s="24">
        <v>21</v>
      </c>
      <c r="P28" s="58" t="s">
        <v>99</v>
      </c>
      <c r="Q28" s="55" t="s">
        <v>100</v>
      </c>
      <c r="R28" s="56" t="s">
        <v>101</v>
      </c>
      <c r="S28" s="57" t="s">
        <v>132</v>
      </c>
      <c r="T28" s="67">
        <v>7</v>
      </c>
      <c r="U28" s="67"/>
      <c r="V28" s="67"/>
      <c r="W28" s="67"/>
      <c r="X28" s="67"/>
      <c r="Y28" s="68">
        <v>7</v>
      </c>
      <c r="Z28" s="67"/>
      <c r="AA28" s="103">
        <f t="shared" si="1"/>
        <v>7</v>
      </c>
      <c r="AB28" s="67"/>
      <c r="AC28" s="24">
        <v>21</v>
      </c>
      <c r="AD28" s="58" t="s">
        <v>99</v>
      </c>
      <c r="AE28" s="55" t="s">
        <v>100</v>
      </c>
      <c r="AF28" s="56" t="s">
        <v>101</v>
      </c>
      <c r="AG28" s="57" t="s">
        <v>132</v>
      </c>
      <c r="AH28" s="67">
        <v>7</v>
      </c>
      <c r="AI28" s="67">
        <v>8</v>
      </c>
      <c r="AJ28" s="67">
        <v>6</v>
      </c>
      <c r="AK28" s="67">
        <v>7</v>
      </c>
      <c r="AL28" s="67"/>
      <c r="AM28" s="68">
        <v>7</v>
      </c>
      <c r="AN28" s="67"/>
      <c r="AO28" s="73">
        <f t="shared" si="2"/>
        <v>7</v>
      </c>
      <c r="AP28" s="67"/>
      <c r="AQ28" s="24">
        <v>21</v>
      </c>
      <c r="AR28" s="58" t="s">
        <v>99</v>
      </c>
      <c r="AS28" s="55" t="s">
        <v>100</v>
      </c>
      <c r="AT28" s="56" t="s">
        <v>101</v>
      </c>
      <c r="AU28" s="57" t="s">
        <v>132</v>
      </c>
      <c r="AV28" s="67">
        <v>6</v>
      </c>
      <c r="AW28" s="67"/>
      <c r="AX28" s="67"/>
      <c r="AY28" s="67"/>
      <c r="AZ28" s="67"/>
      <c r="BA28" s="68">
        <v>7</v>
      </c>
      <c r="BB28" s="67"/>
      <c r="BC28" s="73">
        <f t="shared" si="3"/>
        <v>7</v>
      </c>
      <c r="BD28" s="67"/>
      <c r="BE28" s="24">
        <v>21</v>
      </c>
      <c r="BF28" s="58" t="s">
        <v>99</v>
      </c>
      <c r="BG28" s="55" t="s">
        <v>100</v>
      </c>
      <c r="BH28" s="56" t="s">
        <v>101</v>
      </c>
      <c r="BI28" s="57" t="s">
        <v>132</v>
      </c>
      <c r="BJ28" s="67">
        <v>8</v>
      </c>
      <c r="BK28" s="67"/>
      <c r="BL28" s="67"/>
      <c r="BM28" s="67"/>
      <c r="BN28" s="67"/>
      <c r="BO28" s="68">
        <v>5</v>
      </c>
      <c r="BP28" s="67"/>
      <c r="BQ28" s="73">
        <f t="shared" si="4"/>
        <v>6</v>
      </c>
      <c r="BR28" s="67"/>
      <c r="BS28" s="24">
        <v>21</v>
      </c>
      <c r="BT28" s="58" t="s">
        <v>99</v>
      </c>
      <c r="BU28" s="55" t="s">
        <v>100</v>
      </c>
      <c r="BV28" s="56" t="s">
        <v>101</v>
      </c>
      <c r="BW28" s="57" t="s">
        <v>132</v>
      </c>
      <c r="BX28" s="67">
        <v>7</v>
      </c>
      <c r="BY28" s="67"/>
      <c r="BZ28" s="67"/>
      <c r="CA28" s="67"/>
      <c r="CB28" s="67"/>
      <c r="CC28" s="68">
        <v>6</v>
      </c>
      <c r="CD28" s="67"/>
      <c r="CE28" s="73">
        <f t="shared" si="5"/>
        <v>6</v>
      </c>
      <c r="CF28" s="67"/>
      <c r="CG28" s="24">
        <v>21</v>
      </c>
      <c r="CH28" s="58" t="s">
        <v>99</v>
      </c>
      <c r="CI28" s="55" t="s">
        <v>100</v>
      </c>
      <c r="CJ28" s="56" t="s">
        <v>101</v>
      </c>
      <c r="CK28" s="57" t="s">
        <v>132</v>
      </c>
      <c r="CL28" s="67">
        <v>6</v>
      </c>
      <c r="CM28" s="67">
        <v>7</v>
      </c>
      <c r="CN28" s="67">
        <v>6</v>
      </c>
      <c r="CO28" s="67"/>
      <c r="CP28" s="67"/>
      <c r="CQ28" s="68">
        <v>8</v>
      </c>
      <c r="CR28" s="67"/>
      <c r="CS28" s="73">
        <f t="shared" si="6"/>
        <v>8</v>
      </c>
      <c r="CT28" s="67"/>
      <c r="CU28" s="24">
        <v>21</v>
      </c>
      <c r="CV28" s="58" t="s">
        <v>99</v>
      </c>
      <c r="CW28" s="55" t="s">
        <v>100</v>
      </c>
      <c r="CX28" s="56" t="s">
        <v>101</v>
      </c>
      <c r="CY28" s="57" t="s">
        <v>132</v>
      </c>
      <c r="CZ28" s="67">
        <v>7</v>
      </c>
      <c r="DA28" s="67"/>
      <c r="DB28" s="67"/>
      <c r="DC28" s="67"/>
      <c r="DD28" s="67"/>
      <c r="DE28" s="68">
        <v>5</v>
      </c>
      <c r="DF28" s="67"/>
      <c r="DG28" s="73">
        <f t="shared" si="7"/>
        <v>6</v>
      </c>
      <c r="DH28" s="67"/>
    </row>
    <row r="29" spans="1:112" ht="15">
      <c r="A29" s="24">
        <v>22</v>
      </c>
      <c r="B29" s="58" t="s">
        <v>102</v>
      </c>
      <c r="C29" s="55" t="s">
        <v>103</v>
      </c>
      <c r="D29" s="56" t="s">
        <v>104</v>
      </c>
      <c r="E29" s="57" t="s">
        <v>133</v>
      </c>
      <c r="F29" s="90">
        <v>8</v>
      </c>
      <c r="G29" s="90"/>
      <c r="H29" s="90"/>
      <c r="I29" s="66"/>
      <c r="J29" s="66"/>
      <c r="K29" s="71">
        <v>5</v>
      </c>
      <c r="L29" s="66"/>
      <c r="M29" s="73">
        <f t="shared" si="0"/>
        <v>6</v>
      </c>
      <c r="N29" s="66"/>
      <c r="O29" s="24">
        <v>22</v>
      </c>
      <c r="P29" s="58" t="s">
        <v>102</v>
      </c>
      <c r="Q29" s="55" t="s">
        <v>103</v>
      </c>
      <c r="R29" s="56" t="s">
        <v>104</v>
      </c>
      <c r="S29" s="57" t="s">
        <v>133</v>
      </c>
      <c r="T29" s="90">
        <v>0</v>
      </c>
      <c r="U29" s="90"/>
      <c r="V29" s="90"/>
      <c r="W29" s="66"/>
      <c r="X29" s="66"/>
      <c r="Y29" s="71">
        <v>0</v>
      </c>
      <c r="Z29" s="66"/>
      <c r="AA29" s="103">
        <f t="shared" si="1"/>
        <v>0</v>
      </c>
      <c r="AB29" s="66"/>
      <c r="AC29" s="24">
        <v>22</v>
      </c>
      <c r="AD29" s="58" t="s">
        <v>102</v>
      </c>
      <c r="AE29" s="55" t="s">
        <v>103</v>
      </c>
      <c r="AF29" s="56" t="s">
        <v>104</v>
      </c>
      <c r="AG29" s="57" t="s">
        <v>133</v>
      </c>
      <c r="AH29" s="90">
        <v>7</v>
      </c>
      <c r="AI29" s="90">
        <v>6</v>
      </c>
      <c r="AJ29" s="90">
        <v>7</v>
      </c>
      <c r="AK29" s="66">
        <v>6</v>
      </c>
      <c r="AL29" s="66"/>
      <c r="AM29" s="84">
        <v>6</v>
      </c>
      <c r="AN29" s="66"/>
      <c r="AO29" s="73">
        <f t="shared" si="2"/>
        <v>6</v>
      </c>
      <c r="AP29" s="66"/>
      <c r="AQ29" s="24">
        <v>22</v>
      </c>
      <c r="AR29" s="58" t="s">
        <v>102</v>
      </c>
      <c r="AS29" s="55" t="s">
        <v>103</v>
      </c>
      <c r="AT29" s="56" t="s">
        <v>104</v>
      </c>
      <c r="AU29" s="57" t="s">
        <v>133</v>
      </c>
      <c r="AV29" s="90">
        <v>6</v>
      </c>
      <c r="AW29" s="90"/>
      <c r="AX29" s="90"/>
      <c r="AY29" s="66"/>
      <c r="AZ29" s="66"/>
      <c r="BA29" s="71">
        <v>9</v>
      </c>
      <c r="BB29" s="66"/>
      <c r="BC29" s="73">
        <f t="shared" si="3"/>
        <v>8</v>
      </c>
      <c r="BD29" s="66"/>
      <c r="BE29" s="24">
        <v>22</v>
      </c>
      <c r="BF29" s="58" t="s">
        <v>102</v>
      </c>
      <c r="BG29" s="55" t="s">
        <v>103</v>
      </c>
      <c r="BH29" s="56" t="s">
        <v>104</v>
      </c>
      <c r="BI29" s="57" t="s">
        <v>133</v>
      </c>
      <c r="BJ29" s="90">
        <v>7</v>
      </c>
      <c r="BK29" s="90"/>
      <c r="BL29" s="90"/>
      <c r="BM29" s="66"/>
      <c r="BN29" s="66"/>
      <c r="BO29" s="71">
        <v>4</v>
      </c>
      <c r="BP29" s="66"/>
      <c r="BQ29" s="73">
        <f t="shared" si="4"/>
        <v>5</v>
      </c>
      <c r="BR29" s="66"/>
      <c r="BS29" s="24">
        <v>22</v>
      </c>
      <c r="BT29" s="58" t="s">
        <v>102</v>
      </c>
      <c r="BU29" s="55" t="s">
        <v>103</v>
      </c>
      <c r="BV29" s="56" t="s">
        <v>104</v>
      </c>
      <c r="BW29" s="57" t="s">
        <v>133</v>
      </c>
      <c r="BX29" s="90">
        <v>6</v>
      </c>
      <c r="BY29" s="90"/>
      <c r="BZ29" s="90"/>
      <c r="CA29" s="66"/>
      <c r="CB29" s="66"/>
      <c r="CC29" s="71">
        <v>5</v>
      </c>
      <c r="CD29" s="66"/>
      <c r="CE29" s="73">
        <f t="shared" si="5"/>
        <v>5</v>
      </c>
      <c r="CF29" s="66"/>
      <c r="CG29" s="24">
        <v>22</v>
      </c>
      <c r="CH29" s="58" t="s">
        <v>102</v>
      </c>
      <c r="CI29" s="55" t="s">
        <v>103</v>
      </c>
      <c r="CJ29" s="56" t="s">
        <v>104</v>
      </c>
      <c r="CK29" s="57" t="s">
        <v>133</v>
      </c>
      <c r="CL29" s="90">
        <v>7</v>
      </c>
      <c r="CM29" s="90">
        <v>6</v>
      </c>
      <c r="CN29" s="90">
        <v>7</v>
      </c>
      <c r="CO29" s="66"/>
      <c r="CP29" s="66"/>
      <c r="CQ29" s="71">
        <v>8</v>
      </c>
      <c r="CR29" s="66"/>
      <c r="CS29" s="73">
        <f t="shared" si="6"/>
        <v>8</v>
      </c>
      <c r="CT29" s="66"/>
      <c r="CU29" s="24">
        <v>22</v>
      </c>
      <c r="CV29" s="58" t="s">
        <v>102</v>
      </c>
      <c r="CW29" s="55" t="s">
        <v>103</v>
      </c>
      <c r="CX29" s="56" t="s">
        <v>104</v>
      </c>
      <c r="CY29" s="57" t="s">
        <v>133</v>
      </c>
      <c r="CZ29" s="90">
        <v>7</v>
      </c>
      <c r="DA29" s="90"/>
      <c r="DB29" s="90"/>
      <c r="DC29" s="66"/>
      <c r="DD29" s="66"/>
      <c r="DE29" s="71">
        <v>6</v>
      </c>
      <c r="DF29" s="66"/>
      <c r="DG29" s="73">
        <f t="shared" si="7"/>
        <v>6</v>
      </c>
      <c r="DH29" s="66"/>
    </row>
    <row r="30" spans="1:112" ht="15">
      <c r="A30" s="24">
        <v>23</v>
      </c>
      <c r="B30" s="58" t="s">
        <v>105</v>
      </c>
      <c r="C30" s="55" t="s">
        <v>106</v>
      </c>
      <c r="D30" s="56" t="s">
        <v>107</v>
      </c>
      <c r="E30" s="57" t="s">
        <v>134</v>
      </c>
      <c r="F30" s="90">
        <v>7</v>
      </c>
      <c r="G30" s="90"/>
      <c r="H30" s="90"/>
      <c r="I30" s="66"/>
      <c r="J30" s="66"/>
      <c r="K30" s="71">
        <v>5</v>
      </c>
      <c r="L30" s="66"/>
      <c r="M30" s="73">
        <f t="shared" si="0"/>
        <v>6</v>
      </c>
      <c r="N30" s="66"/>
      <c r="O30" s="24">
        <v>23</v>
      </c>
      <c r="P30" s="58" t="s">
        <v>105</v>
      </c>
      <c r="Q30" s="55" t="s">
        <v>106</v>
      </c>
      <c r="R30" s="56" t="s">
        <v>107</v>
      </c>
      <c r="S30" s="57" t="s">
        <v>134</v>
      </c>
      <c r="T30" s="90">
        <v>7</v>
      </c>
      <c r="U30" s="90"/>
      <c r="V30" s="90"/>
      <c r="W30" s="66"/>
      <c r="X30" s="66"/>
      <c r="Y30" s="71">
        <v>6</v>
      </c>
      <c r="Z30" s="66"/>
      <c r="AA30" s="103">
        <f t="shared" si="1"/>
        <v>6</v>
      </c>
      <c r="AB30" s="66"/>
      <c r="AC30" s="24">
        <v>23</v>
      </c>
      <c r="AD30" s="58" t="s">
        <v>105</v>
      </c>
      <c r="AE30" s="55" t="s">
        <v>106</v>
      </c>
      <c r="AF30" s="56" t="s">
        <v>107</v>
      </c>
      <c r="AG30" s="57" t="s">
        <v>134</v>
      </c>
      <c r="AH30" s="90">
        <v>8</v>
      </c>
      <c r="AI30" s="90">
        <v>8</v>
      </c>
      <c r="AJ30" s="90">
        <v>7</v>
      </c>
      <c r="AK30" s="66">
        <v>7</v>
      </c>
      <c r="AL30" s="66"/>
      <c r="AM30" s="84">
        <v>7</v>
      </c>
      <c r="AN30" s="66"/>
      <c r="AO30" s="73">
        <f t="shared" si="2"/>
        <v>7</v>
      </c>
      <c r="AP30" s="66"/>
      <c r="AQ30" s="24">
        <v>23</v>
      </c>
      <c r="AR30" s="58" t="s">
        <v>105</v>
      </c>
      <c r="AS30" s="55" t="s">
        <v>106</v>
      </c>
      <c r="AT30" s="56" t="s">
        <v>107</v>
      </c>
      <c r="AU30" s="57" t="s">
        <v>134</v>
      </c>
      <c r="AV30" s="90">
        <v>9</v>
      </c>
      <c r="AW30" s="90"/>
      <c r="AX30" s="90"/>
      <c r="AY30" s="66"/>
      <c r="AZ30" s="66"/>
      <c r="BA30" s="71">
        <v>8</v>
      </c>
      <c r="BB30" s="66"/>
      <c r="BC30" s="73">
        <f t="shared" si="3"/>
        <v>8</v>
      </c>
      <c r="BD30" s="66"/>
      <c r="BE30" s="24">
        <v>23</v>
      </c>
      <c r="BF30" s="58" t="s">
        <v>105</v>
      </c>
      <c r="BG30" s="55" t="s">
        <v>106</v>
      </c>
      <c r="BH30" s="56" t="s">
        <v>107</v>
      </c>
      <c r="BI30" s="57" t="s">
        <v>134</v>
      </c>
      <c r="BJ30" s="90">
        <v>8</v>
      </c>
      <c r="BK30" s="90"/>
      <c r="BL30" s="90"/>
      <c r="BM30" s="66"/>
      <c r="BN30" s="66"/>
      <c r="BO30" s="71">
        <v>5</v>
      </c>
      <c r="BP30" s="66"/>
      <c r="BQ30" s="73">
        <f t="shared" si="4"/>
        <v>6</v>
      </c>
      <c r="BR30" s="66"/>
      <c r="BS30" s="24">
        <v>23</v>
      </c>
      <c r="BT30" s="58" t="s">
        <v>105</v>
      </c>
      <c r="BU30" s="55" t="s">
        <v>106</v>
      </c>
      <c r="BV30" s="56" t="s">
        <v>107</v>
      </c>
      <c r="BW30" s="57" t="s">
        <v>134</v>
      </c>
      <c r="BX30" s="90">
        <v>6</v>
      </c>
      <c r="BY30" s="90"/>
      <c r="BZ30" s="90"/>
      <c r="CA30" s="66"/>
      <c r="CB30" s="66"/>
      <c r="CC30" s="71">
        <v>5</v>
      </c>
      <c r="CD30" s="66"/>
      <c r="CE30" s="73">
        <f t="shared" si="5"/>
        <v>5</v>
      </c>
      <c r="CF30" s="66"/>
      <c r="CG30" s="24">
        <v>23</v>
      </c>
      <c r="CH30" s="58" t="s">
        <v>105</v>
      </c>
      <c r="CI30" s="55" t="s">
        <v>106</v>
      </c>
      <c r="CJ30" s="56" t="s">
        <v>107</v>
      </c>
      <c r="CK30" s="57" t="s">
        <v>134</v>
      </c>
      <c r="CL30" s="90">
        <v>6</v>
      </c>
      <c r="CM30" s="90">
        <v>7</v>
      </c>
      <c r="CN30" s="90">
        <v>6</v>
      </c>
      <c r="CO30" s="66"/>
      <c r="CP30" s="66"/>
      <c r="CQ30" s="71">
        <v>8</v>
      </c>
      <c r="CR30" s="66"/>
      <c r="CS30" s="73">
        <f t="shared" si="6"/>
        <v>8</v>
      </c>
      <c r="CT30" s="66"/>
      <c r="CU30" s="24">
        <v>23</v>
      </c>
      <c r="CV30" s="58" t="s">
        <v>105</v>
      </c>
      <c r="CW30" s="55" t="s">
        <v>106</v>
      </c>
      <c r="CX30" s="56" t="s">
        <v>107</v>
      </c>
      <c r="CY30" s="57" t="s">
        <v>134</v>
      </c>
      <c r="CZ30" s="90">
        <v>8</v>
      </c>
      <c r="DA30" s="90"/>
      <c r="DB30" s="90"/>
      <c r="DC30" s="66"/>
      <c r="DD30" s="66"/>
      <c r="DE30" s="71">
        <v>6</v>
      </c>
      <c r="DF30" s="66"/>
      <c r="DG30" s="73">
        <f t="shared" si="7"/>
        <v>7</v>
      </c>
      <c r="DH30" s="66"/>
    </row>
  </sheetData>
  <mergeCells count="120">
    <mergeCell ref="CY5:CY7"/>
    <mergeCell ref="CZ5:DD5"/>
    <mergeCell ref="DE5:DF5"/>
    <mergeCell ref="DG5:DH5"/>
    <mergeCell ref="CZ6:DD6"/>
    <mergeCell ref="DE6:DF6"/>
    <mergeCell ref="DG6:DH6"/>
    <mergeCell ref="CU5:CU7"/>
    <mergeCell ref="CV5:CV7"/>
    <mergeCell ref="CW5:CW7"/>
    <mergeCell ref="CX5:CX7"/>
    <mergeCell ref="CZ1:DG1"/>
    <mergeCell ref="CZ2:DG2"/>
    <mergeCell ref="CV4:CY4"/>
    <mergeCell ref="CZ4:DH4"/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BF4:BI4"/>
    <mergeCell ref="BJ4:BR4"/>
    <mergeCell ref="BT4:BW4"/>
    <mergeCell ref="BX4:CF4"/>
    <mergeCell ref="AD4:AG4"/>
    <mergeCell ref="AH4:AP4"/>
    <mergeCell ref="AR4:AU4"/>
    <mergeCell ref="AV4:BD4"/>
    <mergeCell ref="F1:M1"/>
    <mergeCell ref="T1:AA1"/>
    <mergeCell ref="B4:E4"/>
    <mergeCell ref="F4:N4"/>
    <mergeCell ref="P4:S4"/>
    <mergeCell ref="T4:AB4"/>
    <mergeCell ref="F2:M2"/>
    <mergeCell ref="T2:AA2"/>
    <mergeCell ref="AH2:AO2"/>
    <mergeCell ref="AV2:BC2"/>
    <mergeCell ref="AH1:AO1"/>
    <mergeCell ref="AV1:BC1"/>
    <mergeCell ref="CL1:CS1"/>
    <mergeCell ref="CL2:CS2"/>
    <mergeCell ref="BJ1:BQ1"/>
    <mergeCell ref="BX1:CE1"/>
    <mergeCell ref="BJ2:BQ2"/>
    <mergeCell ref="BX2:CE2"/>
    <mergeCell ref="CG5:CG7"/>
    <mergeCell ref="CH5:CH7"/>
    <mergeCell ref="CI5:CI7"/>
    <mergeCell ref="CJ5:CJ7"/>
    <mergeCell ref="CL6:CP6"/>
    <mergeCell ref="CQ6:CR6"/>
    <mergeCell ref="CS6:CT6"/>
    <mergeCell ref="CH4:CK4"/>
    <mergeCell ref="CL4:CT4"/>
    <mergeCell ref="CK5:CK7"/>
    <mergeCell ref="CL5:CP5"/>
    <mergeCell ref="CQ5:CR5"/>
    <mergeCell ref="CS5:CT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2014-11-11T06:51:29Z</cp:lastPrinted>
  <dcterms:created xsi:type="dcterms:W3CDTF">2010-10-17T02:22:09Z</dcterms:created>
  <dcterms:modified xsi:type="dcterms:W3CDTF">2017-04-18T07:57:01Z</dcterms:modified>
  <cp:category/>
  <cp:version/>
  <cp:contentType/>
  <cp:contentStatus/>
</cp:coreProperties>
</file>