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2"/>
  </bookViews>
  <sheets>
    <sheet name="ĐK" sheetId="1" r:id="rId1"/>
    <sheet name="Thi HP" sheetId="2" r:id="rId2"/>
    <sheet name="Bangdiem" sheetId="3" r:id="rId3"/>
    <sheet name="Ky 1" sheetId="4" r:id="rId4"/>
    <sheet name="ky 2" sheetId="5" r:id="rId5"/>
    <sheet name="ky 3" sheetId="6" r:id="rId6"/>
    <sheet name="ky 4" sheetId="7" r:id="rId7"/>
    <sheet name="ky 5" sheetId="8" r:id="rId8"/>
  </sheets>
  <definedNames>
    <definedName name="_xlnm._FilterDatabase" localSheetId="3" hidden="1">'Ky 1'!$A$7:$CT$22</definedName>
  </definedNames>
  <calcPr fullCalcOnLoad="1"/>
</workbook>
</file>

<file path=xl/sharedStrings.xml><?xml version="1.0" encoding="utf-8"?>
<sst xmlns="http://schemas.openxmlformats.org/spreadsheetml/2006/main" count="3236" uniqueCount="264">
  <si>
    <t>STT</t>
  </si>
  <si>
    <t>SBD</t>
  </si>
  <si>
    <t>Tr­êng ®¹i häc hång ®øc</t>
  </si>
  <si>
    <t>Khoa KT-QTKD</t>
  </si>
  <si>
    <t>L1</t>
  </si>
  <si>
    <t>L2</t>
  </si>
  <si>
    <t>Họ và tên</t>
  </si>
  <si>
    <t>Ngày sinh</t>
  </si>
  <si>
    <t>Ghi chú</t>
  </si>
  <si>
    <t>Hiền</t>
  </si>
  <si>
    <t>Huyền</t>
  </si>
  <si>
    <t>Tr­êng  ®¹i häc Hång §øc</t>
  </si>
  <si>
    <t>B¶ng ®iÓm häc tr×nh vµ ®iÒu kiÖn dù thi</t>
  </si>
  <si>
    <r>
      <t>Kho</t>
    </r>
    <r>
      <rPr>
        <b/>
        <u val="single"/>
        <sz val="10"/>
        <rFont val=".VnTimeH"/>
        <family val="2"/>
      </rPr>
      <t>a: Kinh tÕ - QTKD</t>
    </r>
  </si>
  <si>
    <t>Danh s¸ch nµy cã:  …. sinh viªn, trong ®ã ……  sinh viªn ®ñ ®iÒu kiÖn dù thi.</t>
  </si>
  <si>
    <t>Thanh ho¸, ngµy ….. th¸ng …. n¨m 20….</t>
  </si>
  <si>
    <t>Tr­ëng khoa</t>
  </si>
  <si>
    <t>Tr­ëng bé m«n</t>
  </si>
  <si>
    <t>C¸n bé gi¶ng d¹y</t>
  </si>
  <si>
    <t>(Ký, ghi râ hä tªn)</t>
  </si>
  <si>
    <t>Hương</t>
  </si>
  <si>
    <t>Trang</t>
  </si>
  <si>
    <t>( Ấn định danh sách có    sinh viên )</t>
  </si>
  <si>
    <t>Mã SV</t>
  </si>
  <si>
    <t>P. TRƯỞNG KHOA</t>
  </si>
  <si>
    <t>GIÁO VỤ KHOA</t>
  </si>
  <si>
    <t>Tªn häc phÇn: …………………………….....…………..  …...  Sè Tc:  ……</t>
  </si>
  <si>
    <t xml:space="preserve">     Häc kú: …           N¨m häc: 20….  - 20….                 </t>
  </si>
  <si>
    <t>Điểm học trình</t>
  </si>
  <si>
    <t>Số tiết</t>
  </si>
  <si>
    <t>ĐK
dự thi</t>
  </si>
  <si>
    <t>Nguyễn Thị</t>
  </si>
  <si>
    <t>Lê Thị</t>
  </si>
  <si>
    <t>Trịnh Thị</t>
  </si>
  <si>
    <t>Bùi Thị</t>
  </si>
  <si>
    <t>Linh</t>
  </si>
  <si>
    <t>Mai Thị Thảo</t>
  </si>
  <si>
    <t>Hưng</t>
  </si>
  <si>
    <t>Tân</t>
  </si>
  <si>
    <t>06.10.85</t>
  </si>
  <si>
    <t>138401P001</t>
  </si>
  <si>
    <t>Thiều Sĩ</t>
  </si>
  <si>
    <t>Dũng</t>
  </si>
  <si>
    <t>138401P002</t>
  </si>
  <si>
    <t>Nguyễn Xuân</t>
  </si>
  <si>
    <t>Hà</t>
  </si>
  <si>
    <t>138401P003</t>
  </si>
  <si>
    <t>Lại Thế</t>
  </si>
  <si>
    <t>Hiếu</t>
  </si>
  <si>
    <t>138401P004</t>
  </si>
  <si>
    <t>138401P005</t>
  </si>
  <si>
    <t>Nguyễn Văn</t>
  </si>
  <si>
    <t>138401P006</t>
  </si>
  <si>
    <t>138401P007</t>
  </si>
  <si>
    <t>138401P008</t>
  </si>
  <si>
    <t>138401P009</t>
  </si>
  <si>
    <t>Tống Xuân</t>
  </si>
  <si>
    <t>Khánh</t>
  </si>
  <si>
    <t>138401P010</t>
  </si>
  <si>
    <t>Lê Thị Ngọc</t>
  </si>
  <si>
    <t>Lan</t>
  </si>
  <si>
    <t>138401P011</t>
  </si>
  <si>
    <t>Mai Thị Ngọc</t>
  </si>
  <si>
    <t>138401P012</t>
  </si>
  <si>
    <t>Nên</t>
  </si>
  <si>
    <t>138401P013</t>
  </si>
  <si>
    <t>Đỗ Nguyễn Minh</t>
  </si>
  <si>
    <t>138401P014</t>
  </si>
  <si>
    <t>Phạm Hữu</t>
  </si>
  <si>
    <t>138401P015</t>
  </si>
  <si>
    <t>01.04.90</t>
  </si>
  <si>
    <t>09.09.91</t>
  </si>
  <si>
    <t>06.09.86</t>
  </si>
  <si>
    <t>16.06.81</t>
  </si>
  <si>
    <t>10.12.82</t>
  </si>
  <si>
    <t>15.09.88</t>
  </si>
  <si>
    <t>04.04.82</t>
  </si>
  <si>
    <t>23.08.88</t>
  </si>
  <si>
    <t>02.11.81</t>
  </si>
  <si>
    <t>04.06.90</t>
  </si>
  <si>
    <t>08.11.93</t>
  </si>
  <si>
    <t>04.02.90</t>
  </si>
  <si>
    <t>17.09.89</t>
  </si>
  <si>
    <t>02.01.92</t>
  </si>
  <si>
    <t>TR­êng ®¹i häc Hång §øc</t>
  </si>
  <si>
    <t xml:space="preserve">     B¶ng ®iÓm thi LÇN 1</t>
  </si>
  <si>
    <r>
      <t>Kho</t>
    </r>
    <r>
      <rPr>
        <b/>
        <u val="single"/>
        <sz val="11"/>
        <rFont val=".VnTimeH"/>
        <family val="2"/>
      </rPr>
      <t>a:  Kinh tÕ - QTKD</t>
    </r>
  </si>
  <si>
    <t>Häc kú: ……    N¨m häc: 2013 - 2014</t>
  </si>
  <si>
    <t>Häc phÇn: …………………………………..   Sè TC: ….....</t>
  </si>
  <si>
    <t>Phßng thi:</t>
  </si>
  <si>
    <t>Buæi thi:  …      ngµy ….. th¸ng ….  n¨m  2013</t>
  </si>
  <si>
    <t>Hä vµ tªn</t>
  </si>
  <si>
    <t>Ngµy sinh</t>
  </si>
  <si>
    <t>M· ®Ò</t>
  </si>
  <si>
    <t>Sè tê giÊy thi</t>
  </si>
  <si>
    <t>Ch÷ ký cña thÝ sinh</t>
  </si>
  <si>
    <t xml:space="preserve">§iÓm </t>
  </si>
  <si>
    <t>Ghi chó</t>
  </si>
  <si>
    <t>B»ng sè</t>
  </si>
  <si>
    <t>B»ng ch÷</t>
  </si>
  <si>
    <t>Tæng sè SV theo danh s¸ch:                  Sè SV dù thi:                    Sè bµi thi:                   Sè tê giÊy thi:</t>
  </si>
  <si>
    <t>Sè SV bÞ xö lý kû luËt:                   Trong ®ã, §×nh chØ:                     C¶nh c¸o:                  KhiÓn tr¸ch:</t>
  </si>
  <si>
    <t>Tæng hîp ®iÓm:                                                 Kh¸-giái:                 Trung b×nh:                     YÕu, kÐm:</t>
  </si>
  <si>
    <t>CB coi thi 1             CB coi thi 2             CB chÊm thi 1               CB chÊm thi 2            Tr­ëng BM chÊm</t>
  </si>
  <si>
    <t xml:space="preserve">Líp:®h KT k16A - VLVH                   </t>
  </si>
  <si>
    <t>B¶ng ®iÓm kú I  -  n¨m häc 2013-2014</t>
  </si>
  <si>
    <t>148401P001</t>
  </si>
  <si>
    <t>Cúc</t>
  </si>
  <si>
    <t>148401P002</t>
  </si>
  <si>
    <t>Trương Thị</t>
  </si>
  <si>
    <t>Diệu</t>
  </si>
  <si>
    <t>148401P003</t>
  </si>
  <si>
    <t>Đỗ Thị</t>
  </si>
  <si>
    <t>Dung</t>
  </si>
  <si>
    <t>148401P004</t>
  </si>
  <si>
    <t>Lê Thanh</t>
  </si>
  <si>
    <t>Hoa</t>
  </si>
  <si>
    <t>148401P005</t>
  </si>
  <si>
    <t>Mai Thị Hồng</t>
  </si>
  <si>
    <t>148401P006</t>
  </si>
  <si>
    <t xml:space="preserve">Lê Đức </t>
  </si>
  <si>
    <t>Huy</t>
  </si>
  <si>
    <t>148401P007</t>
  </si>
  <si>
    <t>Loan</t>
  </si>
  <si>
    <t>148401P008</t>
  </si>
  <si>
    <t>Lưu Thị</t>
  </si>
  <si>
    <t>Luận</t>
  </si>
  <si>
    <t>148401P009</t>
  </si>
  <si>
    <t>Nguyễn Khánh</t>
  </si>
  <si>
    <t>Ly</t>
  </si>
  <si>
    <t>148401P010</t>
  </si>
  <si>
    <t>Lê Minh</t>
  </si>
  <si>
    <t>Nguyệt</t>
  </si>
  <si>
    <t>148401P011</t>
  </si>
  <si>
    <t>Hoàng Thị</t>
  </si>
  <si>
    <t>Tâm</t>
  </si>
  <si>
    <t>148401P012</t>
  </si>
  <si>
    <t>Ngô Anh</t>
  </si>
  <si>
    <t>Toản</t>
  </si>
  <si>
    <t>148401P013</t>
  </si>
  <si>
    <t>Lê Anh</t>
  </si>
  <si>
    <t>Tuấn</t>
  </si>
  <si>
    <t>148401P014</t>
  </si>
  <si>
    <t>Vân</t>
  </si>
  <si>
    <t>148401P015</t>
  </si>
  <si>
    <t>Vui</t>
  </si>
  <si>
    <t>27.01.84</t>
  </si>
  <si>
    <t>20.08.88</t>
  </si>
  <si>
    <t>28.06.89</t>
  </si>
  <si>
    <t>27.08.89</t>
  </si>
  <si>
    <t>20.12.90</t>
  </si>
  <si>
    <t>04.01.94</t>
  </si>
  <si>
    <t>20.05.89</t>
  </si>
  <si>
    <t>20.04.87</t>
  </si>
  <si>
    <t>24.11.94</t>
  </si>
  <si>
    <t>04.07.75</t>
  </si>
  <si>
    <t>16.11.80</t>
  </si>
  <si>
    <t>30.06.90</t>
  </si>
  <si>
    <t>04.05.84</t>
  </si>
  <si>
    <t>13.02.82</t>
  </si>
  <si>
    <t>28.03.89</t>
  </si>
  <si>
    <t>Líp: §H KT K17A ( Tõ THPT)</t>
  </si>
  <si>
    <t>Tr­êng ®¹i  häc Hång §øc</t>
  </si>
  <si>
    <t>B¶ng ®iÓm häc phÇn</t>
  </si>
  <si>
    <t>Khoa: KT-QTKD</t>
  </si>
  <si>
    <t>Häc kú I        N¨m häc 2013 - 2014</t>
  </si>
  <si>
    <t>Hä lãt</t>
  </si>
  <si>
    <t>Tªn</t>
  </si>
  <si>
    <t>§iÓm häc tr×nh (30%)</t>
  </si>
  <si>
    <t>§iÓm thi HP (70%)</t>
  </si>
  <si>
    <t>§iÓm häc phÇn</t>
  </si>
  <si>
    <t>LÇn 1</t>
  </si>
  <si>
    <t>LÇn 2</t>
  </si>
  <si>
    <t>Líp §¹i häc KTK17A ( THPT)</t>
  </si>
  <si>
    <r>
      <t>Tªn häc phÇn:  §Þa lý KTVN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§VHT: 04</t>
    </r>
  </si>
  <si>
    <t>Tªn häc phÇn: Nguyªn lý 1               Sè §VHT: 0</t>
  </si>
  <si>
    <r>
      <t>Tªn häc phÇn:  T©m lý trong QLKD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§VHT: 02</t>
    </r>
  </si>
  <si>
    <r>
      <t>Tªn häc phÇn:  Ph¸p luËt §C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§VHT: 02</t>
    </r>
  </si>
  <si>
    <r>
      <t>Tªn häc phÇn:  To¸n cao cÊp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§VHT: 04</t>
    </r>
  </si>
  <si>
    <r>
      <t>Tªn häc phÇn:  Tin häc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§VHT: 02</t>
    </r>
  </si>
  <si>
    <t>Tªn häc phÇn:  KTSTVB               Sè §VHT: 02</t>
  </si>
  <si>
    <t>NL ML 1</t>
  </si>
  <si>
    <t>TL TQLKD</t>
  </si>
  <si>
    <t>ĐL KTVN</t>
  </si>
  <si>
    <t>KT STVB</t>
  </si>
  <si>
    <t>Luat DC</t>
  </si>
  <si>
    <t>Toan CC</t>
  </si>
  <si>
    <t>Tin hoc</t>
  </si>
  <si>
    <t>líp ®¹i häc  KÕ TO¸N  VHVL K17 A</t>
  </si>
  <si>
    <t>M</t>
  </si>
  <si>
    <t>Lê Quang Hiếu</t>
  </si>
  <si>
    <t>Ngày 12 tháng 02 năm 2015</t>
  </si>
  <si>
    <t>Häc kú I        N¨m häc 2015 - 2016</t>
  </si>
  <si>
    <t>Tªn häc phÇn: Tµi chÝnh - tiÒn tÖ              Sè TC: 03</t>
  </si>
  <si>
    <t>Häc kú 2        N¨m häc 2014 - 2015</t>
  </si>
  <si>
    <r>
      <t>Tªn häc phÇn:  Nguyªn lý c¬ b¶n CN M¸c - Lª nin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03</t>
    </r>
  </si>
  <si>
    <r>
      <t>Tªn häc phÇn:  Kinh tÕ vi m«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TC: 03</t>
    </r>
  </si>
  <si>
    <t>Tªn häc phÇn:  x¸c suÊt thèng kª               Sè TC: 03</t>
  </si>
  <si>
    <r>
      <t>Tªn häc phÇn:  Marketing c¨n b¶n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TC: 03</t>
    </r>
  </si>
  <si>
    <r>
      <t>Tªn häc phÇn:  LÞch sö kinh tÕ quèc d©n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02</t>
    </r>
  </si>
  <si>
    <t>Häc kú 1      N¨m häc 2015 - 2016</t>
  </si>
  <si>
    <r>
      <t>Tªn häc phÇn:  LÞch sö c¸c HT Kinh tÕ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TC: 02</t>
    </r>
  </si>
  <si>
    <t>Luong Ðuc Danh</t>
  </si>
  <si>
    <t>Ngày 22 tháng 09 năm 2015</t>
  </si>
  <si>
    <t>B¶ng ®iÓm kú 2  -  n¨m häc 2014-2015</t>
  </si>
  <si>
    <t>LSHTKT</t>
  </si>
  <si>
    <t>LSKTQD</t>
  </si>
  <si>
    <t>TCTT</t>
  </si>
  <si>
    <t>Mar CB</t>
  </si>
  <si>
    <t>KT vi mo</t>
  </si>
  <si>
    <t>NLMacle</t>
  </si>
  <si>
    <t>XSTK</t>
  </si>
  <si>
    <t>TBC</t>
  </si>
  <si>
    <t>ky 2(18)</t>
  </si>
  <si>
    <t>Häc kú 2        N¨m häc 2015 - 2016</t>
  </si>
  <si>
    <r>
      <t>Tªn häc phÇn:  T­ t­ëng Hå ChÝ Minh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02</t>
    </r>
  </si>
  <si>
    <r>
      <t>Tªn häc phÇn:  LuËt kinh tÕ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03</t>
    </r>
  </si>
  <si>
    <r>
      <t>Tªn häc phÇn:  Kinh tÕ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vÜ m«              Sè TC: 03</t>
    </r>
  </si>
  <si>
    <t>Häc kú 1        N¨m häc 2015 - 2016</t>
  </si>
  <si>
    <t>Tªn häc phÇn:  Nguyªn lý kÕ to¸n              Sè TC: 03</t>
  </si>
  <si>
    <r>
      <t>Tªn häc phÇn:  Tieng a1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04</t>
    </r>
  </si>
  <si>
    <t>ky 3(15)</t>
  </si>
  <si>
    <t>B¶ng ®iÓm kú 3  -  n¨m häc 2015-2016</t>
  </si>
  <si>
    <t>TTHCM</t>
  </si>
  <si>
    <t>TA1</t>
  </si>
  <si>
    <t>LuËt KT</t>
  </si>
  <si>
    <t>KT vÜ m«</t>
  </si>
  <si>
    <t>NLKT</t>
  </si>
  <si>
    <t>Líp ®¹i häc  KÕ TO¸N  VHVL K17 A</t>
  </si>
  <si>
    <t>Häc kú 1       N¨m häc 2016 - 2017</t>
  </si>
  <si>
    <r>
      <t xml:space="preserve">Tªn häc phÇn: </t>
    </r>
    <r>
      <rPr>
        <b/>
        <sz val="10"/>
        <rFont val="Times New Roman"/>
        <family val="1"/>
      </rPr>
      <t xml:space="preserve"> Nguyên lý thống kê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.VnTime"/>
        <family val="2"/>
      </rPr>
      <t xml:space="preserve">               Sè TC: 02</t>
    </r>
  </si>
  <si>
    <t>Häc kú1        N¨m häc 2016 - 2017</t>
  </si>
  <si>
    <r>
      <t>Tªn häc phÇn:  Thuế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02</t>
    </r>
  </si>
  <si>
    <r>
      <t xml:space="preserve">Tªn häc phÇn:  </t>
    </r>
    <r>
      <rPr>
        <b/>
        <sz val="10"/>
        <rFont val="Times New Roman"/>
        <family val="1"/>
      </rPr>
      <t>kế toán tài chính 1</t>
    </r>
    <r>
      <rPr>
        <b/>
        <sz val="10"/>
        <rFont val=".VnTime"/>
        <family val="2"/>
      </rPr>
      <t xml:space="preserve">               Sè TC: 04</t>
    </r>
  </si>
  <si>
    <t>Häc kú 1        N¨m häc 2016 - 2017</t>
  </si>
  <si>
    <t>Tªn häc phÇn:  Quản trị TCDN              Sè TC: 03</t>
  </si>
  <si>
    <t>Tªn häc phÇn:  kÕ to¸n quản trị 1             Sè TC: 03</t>
  </si>
  <si>
    <r>
      <t>Tªn häc phÇn:</t>
    </r>
    <r>
      <rPr>
        <b/>
        <sz val="10"/>
        <rFont val="Times New Roman"/>
        <family val="1"/>
      </rPr>
      <t xml:space="preserve"> Chuẩn mực kế toán    </t>
    </r>
    <r>
      <rPr>
        <b/>
        <sz val="10"/>
        <rFont val=".VnTime"/>
        <family val="2"/>
      </rPr>
      <t xml:space="preserve">         Sè TC: 02</t>
    </r>
  </si>
  <si>
    <t>NLTK</t>
  </si>
  <si>
    <t>THuế</t>
  </si>
  <si>
    <t>KTTC1</t>
  </si>
  <si>
    <t>QTTCDN</t>
  </si>
  <si>
    <t>KTQT1</t>
  </si>
  <si>
    <t>CMKT</t>
  </si>
  <si>
    <t>ky 4(16)</t>
  </si>
  <si>
    <t>B¶ng ®iÓm kú 4  -  n¨m häc 2015-2016</t>
  </si>
  <si>
    <r>
      <t xml:space="preserve">Tªn häc phÇn: </t>
    </r>
    <r>
      <rPr>
        <b/>
        <sz val="10"/>
        <rFont val="Times New Roman"/>
        <family val="1"/>
      </rPr>
      <t xml:space="preserve"> KTTC2</t>
    </r>
    <r>
      <rPr>
        <b/>
        <sz val="10"/>
        <rFont val=".VnTime"/>
        <family val="2"/>
      </rPr>
      <t xml:space="preserve">              Sè TC: 04</t>
    </r>
  </si>
  <si>
    <r>
      <t>Tªn häc phÇn:</t>
    </r>
    <r>
      <rPr>
        <b/>
        <sz val="10"/>
        <rFont val="Times New Roman"/>
        <family val="1"/>
      </rPr>
      <t xml:space="preserve">  Kiểm toán căn bản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.VnTime"/>
        <family val="2"/>
      </rPr>
      <t xml:space="preserve"> Sè TC: 03</t>
    </r>
  </si>
  <si>
    <r>
      <t xml:space="preserve">Tªn häc phÇn:  </t>
    </r>
    <r>
      <rPr>
        <b/>
        <sz val="10"/>
        <rFont val="Times New Roman"/>
        <family val="1"/>
      </rPr>
      <t>Tổ chức CT kế toán</t>
    </r>
    <r>
      <rPr>
        <b/>
        <sz val="10"/>
        <rFont val=".VnTime"/>
        <family val="2"/>
      </rPr>
      <t xml:space="preserve">               Sè TC: 02</t>
    </r>
  </si>
  <si>
    <r>
      <t xml:space="preserve">Tªn häc phÇn: </t>
    </r>
    <r>
      <rPr>
        <b/>
        <sz val="10"/>
        <rFont val="Times New Roman"/>
        <family val="1"/>
      </rPr>
      <t xml:space="preserve">Kế toán thuế  </t>
    </r>
    <r>
      <rPr>
        <b/>
        <sz val="10"/>
        <rFont val=".VnTime"/>
        <family val="2"/>
      </rPr>
      <t xml:space="preserve">            Sè TC: 02</t>
    </r>
  </si>
  <si>
    <t>Tªn häc phÇn:  kÕ to¸n TMDV            Sè TC: 02</t>
  </si>
  <si>
    <r>
      <t>Tªn häc phÇn:</t>
    </r>
    <r>
      <rPr>
        <b/>
        <sz val="10"/>
        <rFont val="Times New Roman"/>
        <family val="1"/>
      </rPr>
      <t xml:space="preserve"> Ké toán quản trị 2    </t>
    </r>
    <r>
      <rPr>
        <b/>
        <sz val="10"/>
        <rFont val=".VnTime"/>
        <family val="2"/>
      </rPr>
      <t xml:space="preserve">         Sè TC: 02</t>
    </r>
  </si>
  <si>
    <r>
      <t>Tªn häc phÇn:</t>
    </r>
    <r>
      <rPr>
        <b/>
        <sz val="10"/>
        <rFont val="Times New Roman"/>
        <family val="1"/>
      </rPr>
      <t xml:space="preserve"> Tài chính công   </t>
    </r>
    <r>
      <rPr>
        <b/>
        <sz val="10"/>
        <rFont val=".VnTime"/>
        <family val="2"/>
      </rPr>
      <t xml:space="preserve">         Sè TC: 02</t>
    </r>
  </si>
  <si>
    <r>
      <t>Tªn häc phÇn:</t>
    </r>
    <r>
      <rPr>
        <b/>
        <sz val="10"/>
        <rFont val="Times New Roman"/>
        <family val="1"/>
      </rPr>
      <t xml:space="preserve"> Kế toán máy   </t>
    </r>
    <r>
      <rPr>
        <b/>
        <sz val="10"/>
        <rFont val=".VnTime"/>
        <family val="2"/>
      </rPr>
      <t xml:space="preserve">         Sè TC: 02</t>
    </r>
  </si>
  <si>
    <t>KTTC2</t>
  </si>
  <si>
    <t>KTCB</t>
  </si>
  <si>
    <t>TCCTKT</t>
  </si>
  <si>
    <t>KT thuế</t>
  </si>
  <si>
    <t>KTTMDV</t>
  </si>
  <si>
    <t>KTQT2</t>
  </si>
  <si>
    <t>TC công</t>
  </si>
  <si>
    <t>KTmáy</t>
  </si>
  <si>
    <t>ky 5(19)</t>
  </si>
  <si>
    <t>B¶ng ®iÓm kú5  -  n¨m häc 2015-2016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</si>
</sst>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sz val="12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4"/>
      <name val=".VnTim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.VnTimeH"/>
      <family val="2"/>
    </font>
    <font>
      <sz val="10"/>
      <name val=".VnTime"/>
      <family val="2"/>
    </font>
    <font>
      <sz val="10"/>
      <name val=".vntime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.VnTimeH"/>
      <family val="2"/>
    </font>
    <font>
      <u val="single"/>
      <sz val="12"/>
      <name val=".VnTimeH"/>
      <family val="2"/>
    </font>
    <font>
      <sz val="10"/>
      <name val=".VnTimeH"/>
      <family val="2"/>
    </font>
    <font>
      <sz val="14"/>
      <name val=".VnTimeH"/>
      <family val="2"/>
    </font>
    <font>
      <i/>
      <sz val="14"/>
      <name val=".VnTime"/>
      <family val="2"/>
    </font>
    <font>
      <b/>
      <sz val="8"/>
      <name val="Times New Roman"/>
      <family val="1"/>
    </font>
    <font>
      <sz val="10"/>
      <color indexed="10"/>
      <name val=".VnTime"/>
      <family val="2"/>
    </font>
    <font>
      <sz val="8"/>
      <name val=".VnTime"/>
      <family val="2"/>
    </font>
    <font>
      <sz val="11"/>
      <color indexed="8"/>
      <name val="Calibri"/>
      <family val="2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11"/>
      <name val=".VnTimeH"/>
      <family val="2"/>
    </font>
    <font>
      <b/>
      <sz val="11"/>
      <name val=".VnTimeH"/>
      <family val="2"/>
    </font>
    <font>
      <b/>
      <u val="single"/>
      <sz val="11"/>
      <name val=".VnTimeH"/>
      <family val="2"/>
    </font>
    <font>
      <b/>
      <u val="single"/>
      <sz val="11"/>
      <name val=".vntime"/>
      <family val="2"/>
    </font>
    <font>
      <sz val="11"/>
      <name val=".VnTime"/>
      <family val="2"/>
    </font>
    <font>
      <b/>
      <i/>
      <sz val="11"/>
      <name val=".vntime"/>
      <family val="2"/>
    </font>
    <font>
      <b/>
      <sz val="10"/>
      <name val=".VnTime"/>
      <family val="2"/>
    </font>
    <font>
      <b/>
      <i/>
      <sz val="10"/>
      <name val=".vntime"/>
      <family val="2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.VnTime"/>
      <family val="2"/>
    </font>
    <font>
      <b/>
      <sz val="10"/>
      <color indexed="10"/>
      <name val=".VnTime"/>
      <family val="2"/>
    </font>
    <font>
      <sz val="11"/>
      <color indexed="12"/>
      <name val=".VnTime"/>
      <family val="2"/>
    </font>
    <font>
      <sz val="10"/>
      <color indexed="12"/>
      <name val="Arial"/>
      <family val="0"/>
    </font>
    <font>
      <sz val="11"/>
      <color indexed="10"/>
      <name val=".VnTime"/>
      <family val="2"/>
    </font>
    <font>
      <sz val="8"/>
      <name val="Tahoma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.VnTime"/>
      <family val="2"/>
    </font>
    <font>
      <sz val="8"/>
      <color indexed="12"/>
      <name val="Times New Roman"/>
      <family val="1"/>
    </font>
    <font>
      <i/>
      <sz val="8"/>
      <name val="Times New Roman"/>
      <family val="1"/>
    </font>
    <font>
      <sz val="8"/>
      <name val=".vntime"/>
      <family val="0"/>
    </font>
    <font>
      <sz val="8"/>
      <color indexed="8"/>
      <name val="Times New Roman"/>
      <family val="1"/>
    </font>
    <font>
      <b/>
      <sz val="9"/>
      <color indexed="8"/>
      <name val=".VnTime"/>
      <family val="2"/>
    </font>
    <font>
      <b/>
      <sz val="10"/>
      <color indexed="10"/>
      <name val="Times New Roman"/>
      <family val="1"/>
    </font>
    <font>
      <b/>
      <sz val="9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24" fillId="0" borderId="1" xfId="0" applyFont="1" applyBorder="1" applyAlignment="1">
      <alignment horizontal="center" vertical="center"/>
    </xf>
    <xf numFmtId="49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/>
      <protection/>
    </xf>
    <xf numFmtId="49" fontId="27" fillId="0" borderId="1" xfId="21" applyNumberFormat="1" applyFont="1" applyFill="1" applyBorder="1" applyAlignment="1">
      <alignment horizontal="center" vertical="center" wrapText="1"/>
      <protection/>
    </xf>
    <xf numFmtId="49" fontId="28" fillId="0" borderId="1" xfId="21" applyNumberFormat="1" applyFont="1" applyFill="1" applyBorder="1" applyAlignment="1">
      <alignment horizontal="center" vertical="center" wrapText="1"/>
      <protection/>
    </xf>
    <xf numFmtId="0" fontId="27" fillId="0" borderId="1" xfId="21" applyFont="1" applyFill="1" applyBorder="1" applyAlignment="1">
      <alignment horizontal="center" vertical="center"/>
      <protection/>
    </xf>
    <xf numFmtId="0" fontId="28" fillId="0" borderId="1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4" fillId="0" borderId="2" xfId="21" applyFont="1" applyFill="1" applyBorder="1" applyAlignment="1">
      <alignment horizontal="left" vertical="center"/>
      <protection/>
    </xf>
    <xf numFmtId="0" fontId="14" fillId="0" borderId="3" xfId="21" applyFont="1" applyFill="1" applyBorder="1" applyAlignment="1">
      <alignment horizontal="left" vertical="center"/>
      <protection/>
    </xf>
    <xf numFmtId="0" fontId="37" fillId="0" borderId="2" xfId="21" applyFont="1" applyFill="1" applyBorder="1" applyAlignment="1">
      <alignment horizontal="left" vertical="center"/>
      <protection/>
    </xf>
    <xf numFmtId="0" fontId="37" fillId="0" borderId="3" xfId="21" applyFont="1" applyFill="1" applyBorder="1" applyAlignment="1">
      <alignment horizontal="left" vertical="center"/>
      <protection/>
    </xf>
    <xf numFmtId="0" fontId="38" fillId="0" borderId="2" xfId="21" applyFont="1" applyFill="1" applyBorder="1" applyAlignment="1">
      <alignment horizontal="left" vertical="center"/>
      <protection/>
    </xf>
    <xf numFmtId="0" fontId="38" fillId="0" borderId="3" xfId="21" applyFont="1" applyFill="1" applyBorder="1" applyAlignment="1">
      <alignment horizontal="left" vertical="center"/>
      <protection/>
    </xf>
    <xf numFmtId="49" fontId="3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42" fillId="0" borderId="2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33" fillId="0" borderId="4" xfId="0" applyFont="1" applyBorder="1" applyAlignment="1">
      <alignment/>
    </xf>
    <xf numFmtId="0" fontId="45" fillId="0" borderId="4" xfId="0" applyFont="1" applyBorder="1" applyAlignment="1">
      <alignment/>
    </xf>
    <xf numFmtId="0" fontId="33" fillId="2" borderId="1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2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 vertical="center" wrapText="1"/>
    </xf>
    <xf numFmtId="49" fontId="49" fillId="0" borderId="1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/>
    </xf>
    <xf numFmtId="0" fontId="50" fillId="0" borderId="3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0" fontId="25" fillId="2" borderId="4" xfId="0" applyFont="1" applyFill="1" applyBorder="1" applyAlignment="1">
      <alignment/>
    </xf>
    <xf numFmtId="2" fontId="51" fillId="0" borderId="5" xfId="0" applyNumberFormat="1" applyFont="1" applyBorder="1" applyAlignment="1">
      <alignment horizontal="center" vertical="center"/>
    </xf>
    <xf numFmtId="0" fontId="52" fillId="0" borderId="2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center" vertical="center"/>
    </xf>
    <xf numFmtId="2" fontId="5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6" fillId="0" borderId="5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49" fillId="0" borderId="3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39" fillId="0" borderId="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47" fillId="2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4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8">
      <selection activeCell="A8" sqref="A8:E22"/>
    </sheetView>
  </sheetViews>
  <sheetFormatPr defaultColWidth="9.140625" defaultRowHeight="12.75"/>
  <cols>
    <col min="1" max="1" width="3.421875" style="32" customWidth="1"/>
    <col min="2" max="2" width="11.57421875" style="32" customWidth="1"/>
    <col min="3" max="3" width="16.140625" style="33" customWidth="1"/>
    <col min="4" max="4" width="7.28125" style="33" customWidth="1"/>
    <col min="5" max="5" width="9.00390625" style="13" customWidth="1"/>
    <col min="6" max="10" width="4.8515625" style="33" customWidth="1"/>
    <col min="11" max="11" width="6.8515625" style="33" customWidth="1"/>
    <col min="12" max="12" width="6.57421875" style="33" customWidth="1"/>
    <col min="13" max="13" width="8.421875" style="33" customWidth="1"/>
  </cols>
  <sheetData>
    <row r="1" spans="1:13" ht="17.25">
      <c r="A1" s="8" t="s">
        <v>11</v>
      </c>
      <c r="B1" s="9"/>
      <c r="C1" s="10"/>
      <c r="D1" s="10"/>
      <c r="E1" s="130" t="s">
        <v>12</v>
      </c>
      <c r="F1" s="130"/>
      <c r="G1" s="130"/>
      <c r="H1" s="130"/>
      <c r="I1" s="130"/>
      <c r="J1" s="130"/>
      <c r="K1" s="130"/>
      <c r="L1" s="130"/>
      <c r="M1" s="130"/>
    </row>
    <row r="2" spans="1:13" ht="17.25">
      <c r="A2" s="8" t="s">
        <v>13</v>
      </c>
      <c r="B2" s="11"/>
      <c r="C2" s="12"/>
      <c r="D2" s="12"/>
      <c r="E2" s="130" t="s">
        <v>27</v>
      </c>
      <c r="F2" s="130"/>
      <c r="G2" s="130"/>
      <c r="H2" s="130"/>
      <c r="I2" s="130"/>
      <c r="J2" s="130"/>
      <c r="K2" s="130"/>
      <c r="L2" s="130"/>
      <c r="M2" s="130"/>
    </row>
    <row r="3" spans="1:13" ht="17.25">
      <c r="A3" s="8"/>
      <c r="B3" s="11"/>
      <c r="C3" s="12"/>
      <c r="D3" s="12"/>
      <c r="F3" s="14"/>
      <c r="G3" s="15"/>
      <c r="H3" s="15"/>
      <c r="I3" s="15"/>
      <c r="J3" s="15"/>
      <c r="K3" s="15"/>
      <c r="L3" s="15"/>
      <c r="M3" s="15"/>
    </row>
    <row r="4" spans="1:13" ht="15" customHeight="1">
      <c r="A4" s="124" t="s">
        <v>161</v>
      </c>
      <c r="B4" s="124"/>
      <c r="C4" s="124"/>
      <c r="D4" s="124" t="s">
        <v>26</v>
      </c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9.5">
      <c r="A5" s="127"/>
      <c r="B5" s="127"/>
      <c r="C5" s="127"/>
      <c r="D5" s="16"/>
      <c r="E5" s="17"/>
      <c r="F5" s="18"/>
      <c r="G5" s="19"/>
      <c r="H5" s="20"/>
      <c r="I5" s="21"/>
      <c r="J5" s="21"/>
      <c r="K5" s="21"/>
      <c r="L5" s="21"/>
      <c r="M5" s="21"/>
    </row>
    <row r="6" spans="1:13" ht="15" customHeight="1">
      <c r="A6" s="131" t="s">
        <v>0</v>
      </c>
      <c r="B6" s="121" t="s">
        <v>23</v>
      </c>
      <c r="C6" s="123" t="s">
        <v>6</v>
      </c>
      <c r="D6" s="119"/>
      <c r="E6" s="131" t="s">
        <v>7</v>
      </c>
      <c r="F6" s="134" t="s">
        <v>28</v>
      </c>
      <c r="G6" s="134"/>
      <c r="H6" s="134"/>
      <c r="I6" s="134"/>
      <c r="J6" s="134"/>
      <c r="K6" s="135" t="s">
        <v>29</v>
      </c>
      <c r="L6" s="135" t="s">
        <v>30</v>
      </c>
      <c r="M6" s="128" t="s">
        <v>8</v>
      </c>
    </row>
    <row r="7" spans="1:13" ht="14.25">
      <c r="A7" s="132"/>
      <c r="B7" s="122"/>
      <c r="C7" s="120"/>
      <c r="D7" s="133"/>
      <c r="E7" s="132"/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136"/>
      <c r="L7" s="136"/>
      <c r="M7" s="129"/>
    </row>
    <row r="8" spans="1:13" ht="21.75" customHeight="1">
      <c r="A8" s="7">
        <v>1</v>
      </c>
      <c r="B8" s="71" t="s">
        <v>106</v>
      </c>
      <c r="C8" s="75" t="s">
        <v>31</v>
      </c>
      <c r="D8" s="76" t="s">
        <v>107</v>
      </c>
      <c r="E8" s="72" t="s">
        <v>146</v>
      </c>
      <c r="F8" s="34"/>
      <c r="G8" s="34"/>
      <c r="H8" s="34"/>
      <c r="I8" s="34"/>
      <c r="J8" s="34"/>
      <c r="K8" s="34"/>
      <c r="L8" s="34"/>
      <c r="M8" s="34"/>
    </row>
    <row r="9" spans="1:13" ht="21.75" customHeight="1">
      <c r="A9" s="7">
        <v>2</v>
      </c>
      <c r="B9" s="71" t="s">
        <v>108</v>
      </c>
      <c r="C9" s="77" t="s">
        <v>109</v>
      </c>
      <c r="D9" s="78" t="s">
        <v>110</v>
      </c>
      <c r="E9" s="73" t="s">
        <v>147</v>
      </c>
      <c r="F9" s="34"/>
      <c r="G9" s="34"/>
      <c r="H9" s="34"/>
      <c r="I9" s="34"/>
      <c r="J9" s="34"/>
      <c r="K9" s="34"/>
      <c r="L9" s="34"/>
      <c r="M9" s="34"/>
    </row>
    <row r="10" spans="1:13" ht="21.75" customHeight="1">
      <c r="A10" s="7">
        <v>3</v>
      </c>
      <c r="B10" s="71" t="s">
        <v>111</v>
      </c>
      <c r="C10" s="75" t="s">
        <v>112</v>
      </c>
      <c r="D10" s="76" t="s">
        <v>113</v>
      </c>
      <c r="E10" s="72" t="s">
        <v>148</v>
      </c>
      <c r="F10" s="34"/>
      <c r="G10" s="34"/>
      <c r="H10" s="34"/>
      <c r="I10" s="34"/>
      <c r="J10" s="34"/>
      <c r="K10" s="34"/>
      <c r="L10" s="34"/>
      <c r="M10" s="34"/>
    </row>
    <row r="11" spans="1:13" ht="21.75" customHeight="1">
      <c r="A11" s="7">
        <v>4</v>
      </c>
      <c r="B11" s="71" t="s">
        <v>114</v>
      </c>
      <c r="C11" s="75" t="s">
        <v>115</v>
      </c>
      <c r="D11" s="76" t="s">
        <v>116</v>
      </c>
      <c r="E11" s="72" t="s">
        <v>149</v>
      </c>
      <c r="F11" s="34"/>
      <c r="G11" s="34"/>
      <c r="H11" s="34"/>
      <c r="I11" s="34"/>
      <c r="J11" s="34"/>
      <c r="K11" s="34"/>
      <c r="L11" s="34"/>
      <c r="M11" s="34"/>
    </row>
    <row r="12" spans="1:13" ht="21.75" customHeight="1">
      <c r="A12" s="7">
        <v>5</v>
      </c>
      <c r="B12" s="71" t="s">
        <v>117</v>
      </c>
      <c r="C12" s="75" t="s">
        <v>118</v>
      </c>
      <c r="D12" s="76" t="s">
        <v>116</v>
      </c>
      <c r="E12" s="72" t="s">
        <v>150</v>
      </c>
      <c r="F12" s="34"/>
      <c r="G12" s="34"/>
      <c r="H12" s="34"/>
      <c r="I12" s="34"/>
      <c r="J12" s="34"/>
      <c r="K12" s="34"/>
      <c r="L12" s="34"/>
      <c r="M12" s="34"/>
    </row>
    <row r="13" spans="1:13" ht="21.75" customHeight="1">
      <c r="A13" s="7">
        <v>6</v>
      </c>
      <c r="B13" s="71" t="s">
        <v>119</v>
      </c>
      <c r="C13" s="75" t="s">
        <v>120</v>
      </c>
      <c r="D13" s="76" t="s">
        <v>121</v>
      </c>
      <c r="E13" s="72" t="s">
        <v>151</v>
      </c>
      <c r="F13" s="34"/>
      <c r="G13" s="34"/>
      <c r="H13" s="34"/>
      <c r="I13" s="34"/>
      <c r="J13" s="34"/>
      <c r="K13" s="34"/>
      <c r="L13" s="34"/>
      <c r="M13" s="34"/>
    </row>
    <row r="14" spans="1:13" ht="21.75" customHeight="1">
      <c r="A14" s="7">
        <v>7</v>
      </c>
      <c r="B14" s="71" t="s">
        <v>122</v>
      </c>
      <c r="C14" s="75" t="s">
        <v>32</v>
      </c>
      <c r="D14" s="76" t="s">
        <v>123</v>
      </c>
      <c r="E14" s="72" t="s">
        <v>152</v>
      </c>
      <c r="F14" s="34"/>
      <c r="G14" s="34"/>
      <c r="H14" s="34"/>
      <c r="I14" s="34"/>
      <c r="J14" s="34"/>
      <c r="K14" s="34"/>
      <c r="L14" s="34"/>
      <c r="M14" s="34"/>
    </row>
    <row r="15" spans="1:13" ht="21.75" customHeight="1">
      <c r="A15" s="7">
        <v>8</v>
      </c>
      <c r="B15" s="71" t="s">
        <v>124</v>
      </c>
      <c r="C15" s="77" t="s">
        <v>125</v>
      </c>
      <c r="D15" s="78" t="s">
        <v>126</v>
      </c>
      <c r="E15" s="73" t="s">
        <v>153</v>
      </c>
      <c r="F15" s="34"/>
      <c r="G15" s="34"/>
      <c r="H15" s="34"/>
      <c r="I15" s="34"/>
      <c r="J15" s="34"/>
      <c r="K15" s="34"/>
      <c r="L15" s="34"/>
      <c r="M15" s="34"/>
    </row>
    <row r="16" spans="1:13" ht="21.75" customHeight="1">
      <c r="A16" s="7">
        <v>9</v>
      </c>
      <c r="B16" s="71" t="s">
        <v>127</v>
      </c>
      <c r="C16" s="75" t="s">
        <v>128</v>
      </c>
      <c r="D16" s="76" t="s">
        <v>129</v>
      </c>
      <c r="E16" s="72" t="s">
        <v>154</v>
      </c>
      <c r="F16" s="34"/>
      <c r="G16" s="34"/>
      <c r="H16" s="34"/>
      <c r="I16" s="34"/>
      <c r="J16" s="34"/>
      <c r="K16" s="34"/>
      <c r="L16" s="34"/>
      <c r="M16" s="34"/>
    </row>
    <row r="17" spans="1:13" ht="21.75" customHeight="1">
      <c r="A17" s="7">
        <v>10</v>
      </c>
      <c r="B17" s="71" t="s">
        <v>130</v>
      </c>
      <c r="C17" s="77" t="s">
        <v>131</v>
      </c>
      <c r="D17" s="78" t="s">
        <v>132</v>
      </c>
      <c r="E17" s="73" t="s">
        <v>155</v>
      </c>
      <c r="F17" s="34"/>
      <c r="G17" s="34"/>
      <c r="H17" s="34"/>
      <c r="I17" s="34"/>
      <c r="J17" s="34"/>
      <c r="K17" s="34"/>
      <c r="L17" s="34"/>
      <c r="M17" s="34"/>
    </row>
    <row r="18" spans="1:13" ht="21.75" customHeight="1">
      <c r="A18" s="7">
        <v>11</v>
      </c>
      <c r="B18" s="71" t="s">
        <v>133</v>
      </c>
      <c r="C18" s="75" t="s">
        <v>134</v>
      </c>
      <c r="D18" s="76" t="s">
        <v>135</v>
      </c>
      <c r="E18" s="72" t="s">
        <v>156</v>
      </c>
      <c r="F18" s="34"/>
      <c r="G18" s="34"/>
      <c r="H18" s="34"/>
      <c r="I18" s="34"/>
      <c r="J18" s="34"/>
      <c r="K18" s="34"/>
      <c r="L18" s="34"/>
      <c r="M18" s="34"/>
    </row>
    <row r="19" spans="1:13" ht="21.75" customHeight="1">
      <c r="A19" s="7">
        <v>12</v>
      </c>
      <c r="B19" s="71" t="s">
        <v>136</v>
      </c>
      <c r="C19" s="77" t="s">
        <v>137</v>
      </c>
      <c r="D19" s="78" t="s">
        <v>138</v>
      </c>
      <c r="E19" s="74" t="s">
        <v>157</v>
      </c>
      <c r="F19" s="34"/>
      <c r="G19" s="34"/>
      <c r="H19" s="34"/>
      <c r="I19" s="34"/>
      <c r="J19" s="34"/>
      <c r="K19" s="34"/>
      <c r="L19" s="34"/>
      <c r="M19" s="34"/>
    </row>
    <row r="20" spans="1:13" ht="21.75" customHeight="1">
      <c r="A20" s="7">
        <v>13</v>
      </c>
      <c r="B20" s="71" t="s">
        <v>139</v>
      </c>
      <c r="C20" s="75" t="s">
        <v>140</v>
      </c>
      <c r="D20" s="76" t="s">
        <v>141</v>
      </c>
      <c r="E20" s="72" t="s">
        <v>158</v>
      </c>
      <c r="F20" s="34"/>
      <c r="G20" s="34"/>
      <c r="H20" s="34"/>
      <c r="I20" s="34"/>
      <c r="J20" s="34"/>
      <c r="K20" s="34"/>
      <c r="L20" s="34"/>
      <c r="M20" s="34"/>
    </row>
    <row r="21" spans="1:13" ht="21.75" customHeight="1">
      <c r="A21" s="7">
        <v>14</v>
      </c>
      <c r="B21" s="71" t="s">
        <v>142</v>
      </c>
      <c r="C21" s="75" t="s">
        <v>31</v>
      </c>
      <c r="D21" s="76" t="s">
        <v>143</v>
      </c>
      <c r="E21" s="72" t="s">
        <v>159</v>
      </c>
      <c r="F21" s="34"/>
      <c r="G21" s="34"/>
      <c r="H21" s="34"/>
      <c r="I21" s="34"/>
      <c r="J21" s="34"/>
      <c r="K21" s="34"/>
      <c r="L21" s="34"/>
      <c r="M21" s="34"/>
    </row>
    <row r="22" spans="1:13" ht="21.75" customHeight="1">
      <c r="A22" s="7">
        <v>15</v>
      </c>
      <c r="B22" s="71" t="s">
        <v>144</v>
      </c>
      <c r="C22" s="77" t="s">
        <v>31</v>
      </c>
      <c r="D22" s="78" t="s">
        <v>145</v>
      </c>
      <c r="E22" s="73" t="s">
        <v>160</v>
      </c>
      <c r="F22" s="34"/>
      <c r="G22" s="34"/>
      <c r="H22" s="34"/>
      <c r="I22" s="34"/>
      <c r="J22" s="34"/>
      <c r="K22" s="34"/>
      <c r="L22" s="34"/>
      <c r="M22" s="34"/>
    </row>
    <row r="23" spans="1:13" ht="15">
      <c r="A23" s="23" t="s">
        <v>14</v>
      </c>
      <c r="B23" s="23"/>
      <c r="C23" s="24"/>
      <c r="D23" s="24"/>
      <c r="E23" s="22"/>
      <c r="F23" s="24"/>
      <c r="G23" s="24"/>
      <c r="H23" s="24"/>
      <c r="I23" s="24"/>
      <c r="J23" s="24"/>
      <c r="K23" s="24"/>
      <c r="L23" s="24"/>
      <c r="M23" s="24"/>
    </row>
    <row r="24" spans="1:13" ht="15.75">
      <c r="A24" s="1"/>
      <c r="B24" s="25"/>
      <c r="C24" s="26"/>
      <c r="D24" s="26"/>
      <c r="E24" s="27"/>
      <c r="F24" s="28"/>
      <c r="G24" s="126" t="s">
        <v>15</v>
      </c>
      <c r="H24" s="126"/>
      <c r="I24" s="126"/>
      <c r="J24" s="126"/>
      <c r="K24" s="126"/>
      <c r="L24" s="126"/>
      <c r="M24" s="126"/>
    </row>
    <row r="25" spans="1:13" ht="16.5">
      <c r="A25" s="29" t="s">
        <v>16</v>
      </c>
      <c r="B25" s="29"/>
      <c r="C25" s="12"/>
      <c r="D25" s="125" t="s">
        <v>17</v>
      </c>
      <c r="E25" s="125"/>
      <c r="F25" s="125"/>
      <c r="G25" s="29"/>
      <c r="H25" s="12"/>
      <c r="I25" s="29"/>
      <c r="J25" s="125" t="s">
        <v>18</v>
      </c>
      <c r="K25" s="125"/>
      <c r="L25" s="125"/>
      <c r="M25" s="125"/>
    </row>
    <row r="26" spans="1:13" ht="15.75">
      <c r="A26" s="23"/>
      <c r="B26" s="23"/>
      <c r="C26" s="24"/>
      <c r="D26" s="24"/>
      <c r="E26" s="22"/>
      <c r="F26" s="24"/>
      <c r="G26" s="24"/>
      <c r="H26" s="24"/>
      <c r="I26" s="24"/>
      <c r="J26" s="126" t="s">
        <v>19</v>
      </c>
      <c r="K26" s="126"/>
      <c r="L26" s="126"/>
      <c r="M26" s="126"/>
    </row>
    <row r="27" spans="1:13" ht="18">
      <c r="A27" s="23"/>
      <c r="B27" s="23"/>
      <c r="C27" s="30"/>
      <c r="D27" s="30"/>
      <c r="E27" s="31"/>
      <c r="F27" s="30"/>
      <c r="G27" s="30"/>
      <c r="H27" s="30"/>
      <c r="I27" s="30"/>
      <c r="J27" s="30"/>
      <c r="K27" s="30"/>
      <c r="L27" s="30"/>
      <c r="M27" s="30"/>
    </row>
    <row r="28" spans="1:13" ht="18">
      <c r="A28" s="23"/>
      <c r="B28" s="23"/>
      <c r="C28" s="30"/>
      <c r="D28" s="30"/>
      <c r="E28" s="31"/>
      <c r="F28" s="30"/>
      <c r="G28" s="30"/>
      <c r="H28" s="30"/>
      <c r="I28" s="30"/>
      <c r="J28" s="30"/>
      <c r="K28" s="30"/>
      <c r="L28" s="30"/>
      <c r="M28" s="30"/>
    </row>
    <row r="29" spans="1:13" ht="18">
      <c r="A29" s="23"/>
      <c r="B29" s="23"/>
      <c r="C29" s="30"/>
      <c r="D29" s="30"/>
      <c r="E29" s="31"/>
      <c r="F29" s="30"/>
      <c r="G29" s="30"/>
      <c r="H29" s="30"/>
      <c r="I29" s="30"/>
      <c r="J29" s="30"/>
      <c r="K29" s="30"/>
      <c r="L29" s="30"/>
      <c r="M29" s="30"/>
    </row>
    <row r="30" spans="1:13" ht="18">
      <c r="A30" s="23"/>
      <c r="B30" s="23"/>
      <c r="C30" s="30"/>
      <c r="D30" s="30"/>
      <c r="E30" s="31"/>
      <c r="F30" s="30"/>
      <c r="G30" s="30"/>
      <c r="H30" s="30"/>
      <c r="I30" s="30"/>
      <c r="J30" s="30"/>
      <c r="K30" s="30"/>
      <c r="L30" s="30"/>
      <c r="M30" s="30"/>
    </row>
  </sheetData>
  <mergeCells count="17">
    <mergeCell ref="E1:M1"/>
    <mergeCell ref="A4:C4"/>
    <mergeCell ref="A6:A7"/>
    <mergeCell ref="B6:B7"/>
    <mergeCell ref="C6:D7"/>
    <mergeCell ref="E6:E7"/>
    <mergeCell ref="F6:J6"/>
    <mergeCell ref="K6:K7"/>
    <mergeCell ref="L6:L7"/>
    <mergeCell ref="E2:M2"/>
    <mergeCell ref="D4:M4"/>
    <mergeCell ref="J25:M25"/>
    <mergeCell ref="J26:M26"/>
    <mergeCell ref="A5:C5"/>
    <mergeCell ref="M6:M7"/>
    <mergeCell ref="D25:F25"/>
    <mergeCell ref="G24:M24"/>
  </mergeCells>
  <printOptions/>
  <pageMargins left="0.75" right="0.47" top="0.64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0">
      <selection activeCell="A9" sqref="A9:E23"/>
    </sheetView>
  </sheetViews>
  <sheetFormatPr defaultColWidth="9.140625" defaultRowHeight="12.75"/>
  <cols>
    <col min="1" max="1" width="4.28125" style="0" customWidth="1"/>
    <col min="2" max="2" width="10.57421875" style="0" customWidth="1"/>
    <col min="3" max="3" width="15.8515625" style="0" customWidth="1"/>
    <col min="4" max="4" width="8.28125" style="0" customWidth="1"/>
    <col min="5" max="5" width="8.140625" style="0" customWidth="1"/>
    <col min="6" max="6" width="6.421875" style="0" customWidth="1"/>
    <col min="7" max="7" width="7.7109375" style="0" customWidth="1"/>
    <col min="8" max="8" width="7.00390625" style="0" customWidth="1"/>
    <col min="9" max="9" width="8.421875" style="0" customWidth="1"/>
    <col min="10" max="10" width="8.57421875" style="0" customWidth="1"/>
  </cols>
  <sheetData>
    <row r="1" spans="1:11" ht="16.5">
      <c r="A1" s="45" t="s">
        <v>84</v>
      </c>
      <c r="B1" s="46"/>
      <c r="C1" s="45"/>
      <c r="D1" s="45"/>
      <c r="E1" s="137" t="s">
        <v>85</v>
      </c>
      <c r="F1" s="137"/>
      <c r="G1" s="137"/>
      <c r="H1" s="137"/>
      <c r="I1" s="137"/>
      <c r="J1" s="137"/>
      <c r="K1" s="137"/>
    </row>
    <row r="2" spans="1:11" ht="16.5">
      <c r="A2" s="48" t="s">
        <v>86</v>
      </c>
      <c r="B2" s="47"/>
      <c r="C2" s="48"/>
      <c r="D2" s="48"/>
      <c r="E2" s="137" t="s">
        <v>87</v>
      </c>
      <c r="F2" s="137"/>
      <c r="G2" s="137"/>
      <c r="H2" s="137"/>
      <c r="I2" s="137"/>
      <c r="J2" s="137"/>
      <c r="K2" s="137"/>
    </row>
    <row r="3" spans="1:11" ht="15.75">
      <c r="A3" s="49"/>
      <c r="B3" s="46"/>
      <c r="C3" s="49"/>
      <c r="D3" s="49"/>
      <c r="E3" s="49"/>
      <c r="F3" s="49"/>
      <c r="G3" s="50"/>
      <c r="H3" s="50"/>
      <c r="I3" s="50"/>
      <c r="J3" s="50"/>
      <c r="K3" s="51"/>
    </row>
    <row r="4" spans="1:11" ht="16.5">
      <c r="A4" s="138" t="s">
        <v>104</v>
      </c>
      <c r="B4" s="138"/>
      <c r="C4" s="138"/>
      <c r="E4" s="52" t="s">
        <v>88</v>
      </c>
      <c r="F4" s="52"/>
      <c r="G4" s="52"/>
      <c r="H4" s="52"/>
      <c r="I4" s="52"/>
      <c r="J4" s="52"/>
      <c r="K4" s="52"/>
    </row>
    <row r="5" spans="1:11" ht="15">
      <c r="A5" s="53" t="s">
        <v>89</v>
      </c>
      <c r="B5" s="54"/>
      <c r="C5" s="53"/>
      <c r="D5" s="53"/>
      <c r="E5" s="53"/>
      <c r="F5" s="139" t="s">
        <v>90</v>
      </c>
      <c r="G5" s="139"/>
      <c r="H5" s="139"/>
      <c r="I5" s="139"/>
      <c r="J5" s="139"/>
      <c r="K5" s="139"/>
    </row>
    <row r="6" spans="1:11" ht="15">
      <c r="A6" s="53"/>
      <c r="B6" s="54"/>
      <c r="C6" s="53"/>
      <c r="D6" s="53"/>
      <c r="E6" s="53"/>
      <c r="F6" s="55"/>
      <c r="G6" s="55"/>
      <c r="H6" s="55"/>
      <c r="I6" s="55"/>
      <c r="J6" s="55"/>
      <c r="K6" s="55"/>
    </row>
    <row r="7" spans="1:11" ht="12.75">
      <c r="A7" s="144" t="s">
        <v>0</v>
      </c>
      <c r="B7" s="144" t="s">
        <v>1</v>
      </c>
      <c r="C7" s="146" t="s">
        <v>91</v>
      </c>
      <c r="D7" s="147"/>
      <c r="E7" s="144" t="s">
        <v>92</v>
      </c>
      <c r="F7" s="144" t="s">
        <v>93</v>
      </c>
      <c r="G7" s="140" t="s">
        <v>94</v>
      </c>
      <c r="H7" s="140" t="s">
        <v>95</v>
      </c>
      <c r="I7" s="142" t="s">
        <v>96</v>
      </c>
      <c r="J7" s="143"/>
      <c r="K7" s="144" t="s">
        <v>97</v>
      </c>
    </row>
    <row r="8" spans="1:11" ht="25.5">
      <c r="A8" s="145"/>
      <c r="B8" s="145"/>
      <c r="C8" s="148"/>
      <c r="D8" s="149"/>
      <c r="E8" s="145"/>
      <c r="F8" s="145"/>
      <c r="G8" s="141"/>
      <c r="H8" s="141"/>
      <c r="I8" s="56" t="s">
        <v>98</v>
      </c>
      <c r="J8" s="56" t="s">
        <v>99</v>
      </c>
      <c r="K8" s="145"/>
    </row>
    <row r="9" spans="1:11" ht="24.75" customHeight="1">
      <c r="A9" s="57">
        <v>1</v>
      </c>
      <c r="B9" s="39" t="s">
        <v>40</v>
      </c>
      <c r="C9" s="65" t="s">
        <v>41</v>
      </c>
      <c r="D9" s="66" t="s">
        <v>42</v>
      </c>
      <c r="E9" s="40" t="s">
        <v>70</v>
      </c>
      <c r="F9" s="58"/>
      <c r="G9" s="59"/>
      <c r="H9" s="59"/>
      <c r="I9" s="56"/>
      <c r="J9" s="56"/>
      <c r="K9" s="58"/>
    </row>
    <row r="10" spans="1:11" ht="24.75" customHeight="1">
      <c r="A10" s="57">
        <v>2</v>
      </c>
      <c r="B10" s="39" t="s">
        <v>43</v>
      </c>
      <c r="C10" s="65" t="s">
        <v>44</v>
      </c>
      <c r="D10" s="66" t="s">
        <v>45</v>
      </c>
      <c r="E10" s="40" t="s">
        <v>39</v>
      </c>
      <c r="F10" s="58"/>
      <c r="G10" s="59"/>
      <c r="H10" s="59"/>
      <c r="I10" s="56"/>
      <c r="J10" s="56"/>
      <c r="K10" s="58"/>
    </row>
    <row r="11" spans="1:11" ht="24.75" customHeight="1">
      <c r="A11" s="57">
        <v>3</v>
      </c>
      <c r="B11" s="39" t="s">
        <v>46</v>
      </c>
      <c r="C11" s="65" t="s">
        <v>47</v>
      </c>
      <c r="D11" s="66" t="s">
        <v>48</v>
      </c>
      <c r="E11" s="40" t="s">
        <v>71</v>
      </c>
      <c r="F11" s="58"/>
      <c r="G11" s="59"/>
      <c r="H11" s="59"/>
      <c r="I11" s="56"/>
      <c r="J11" s="56"/>
      <c r="K11" s="58"/>
    </row>
    <row r="12" spans="1:11" ht="24.75" customHeight="1">
      <c r="A12" s="57">
        <v>4</v>
      </c>
      <c r="B12" s="39" t="s">
        <v>49</v>
      </c>
      <c r="C12" s="65" t="s">
        <v>32</v>
      </c>
      <c r="D12" s="66" t="s">
        <v>9</v>
      </c>
      <c r="E12" s="40" t="s">
        <v>72</v>
      </c>
      <c r="F12" s="58"/>
      <c r="G12" s="59"/>
      <c r="H12" s="59"/>
      <c r="I12" s="56"/>
      <c r="J12" s="56"/>
      <c r="K12" s="58"/>
    </row>
    <row r="13" spans="1:11" ht="24.75" customHeight="1">
      <c r="A13" s="57">
        <v>5</v>
      </c>
      <c r="B13" s="39" t="s">
        <v>50</v>
      </c>
      <c r="C13" s="65" t="s">
        <v>51</v>
      </c>
      <c r="D13" s="66" t="s">
        <v>37</v>
      </c>
      <c r="E13" s="40" t="s">
        <v>73</v>
      </c>
      <c r="F13" s="58"/>
      <c r="G13" s="59"/>
      <c r="H13" s="59"/>
      <c r="I13" s="56"/>
      <c r="J13" s="56"/>
      <c r="K13" s="58"/>
    </row>
    <row r="14" spans="1:11" ht="24.75" customHeight="1">
      <c r="A14" s="57">
        <v>6</v>
      </c>
      <c r="B14" s="39" t="s">
        <v>52</v>
      </c>
      <c r="C14" s="65" t="s">
        <v>32</v>
      </c>
      <c r="D14" s="66" t="s">
        <v>20</v>
      </c>
      <c r="E14" s="40" t="s">
        <v>74</v>
      </c>
      <c r="F14" s="58"/>
      <c r="G14" s="59"/>
      <c r="H14" s="59"/>
      <c r="I14" s="56"/>
      <c r="J14" s="56"/>
      <c r="K14" s="58"/>
    </row>
    <row r="15" spans="1:11" ht="24.75" customHeight="1">
      <c r="A15" s="57">
        <v>7</v>
      </c>
      <c r="B15" s="39" t="s">
        <v>53</v>
      </c>
      <c r="C15" s="65" t="s">
        <v>34</v>
      </c>
      <c r="D15" s="66" t="s">
        <v>10</v>
      </c>
      <c r="E15" s="40" t="s">
        <v>75</v>
      </c>
      <c r="F15" s="58"/>
      <c r="G15" s="59"/>
      <c r="H15" s="59"/>
      <c r="I15" s="56"/>
      <c r="J15" s="56"/>
      <c r="K15" s="58"/>
    </row>
    <row r="16" spans="1:11" ht="24.75" customHeight="1">
      <c r="A16" s="57">
        <v>8</v>
      </c>
      <c r="B16" s="39" t="s">
        <v>54</v>
      </c>
      <c r="C16" s="65" t="s">
        <v>33</v>
      </c>
      <c r="D16" s="66" t="s">
        <v>10</v>
      </c>
      <c r="E16" s="40" t="s">
        <v>76</v>
      </c>
      <c r="F16" s="58"/>
      <c r="G16" s="59"/>
      <c r="H16" s="59"/>
      <c r="I16" s="56"/>
      <c r="J16" s="56"/>
      <c r="K16" s="58"/>
    </row>
    <row r="17" spans="1:11" ht="24.75" customHeight="1">
      <c r="A17" s="57">
        <v>9</v>
      </c>
      <c r="B17" s="41" t="s">
        <v>55</v>
      </c>
      <c r="C17" s="67" t="s">
        <v>56</v>
      </c>
      <c r="D17" s="68" t="s">
        <v>57</v>
      </c>
      <c r="E17" s="43" t="s">
        <v>77</v>
      </c>
      <c r="F17" s="58"/>
      <c r="G17" s="59"/>
      <c r="H17" s="59"/>
      <c r="I17" s="56"/>
      <c r="J17" s="56"/>
      <c r="K17" s="58"/>
    </row>
    <row r="18" spans="1:11" ht="24.75" customHeight="1">
      <c r="A18" s="57">
        <v>10</v>
      </c>
      <c r="B18" s="39" t="s">
        <v>58</v>
      </c>
      <c r="C18" s="65" t="s">
        <v>59</v>
      </c>
      <c r="D18" s="66" t="s">
        <v>60</v>
      </c>
      <c r="E18" s="40" t="s">
        <v>78</v>
      </c>
      <c r="F18" s="58"/>
      <c r="G18" s="59"/>
      <c r="H18" s="59"/>
      <c r="I18" s="56"/>
      <c r="J18" s="56"/>
      <c r="K18" s="58"/>
    </row>
    <row r="19" spans="1:11" ht="24.75" customHeight="1">
      <c r="A19" s="57">
        <v>11</v>
      </c>
      <c r="B19" s="42" t="s">
        <v>61</v>
      </c>
      <c r="C19" s="69" t="s">
        <v>62</v>
      </c>
      <c r="D19" s="70" t="s">
        <v>35</v>
      </c>
      <c r="E19" s="44" t="s">
        <v>79</v>
      </c>
      <c r="F19" s="58"/>
      <c r="G19" s="59"/>
      <c r="H19" s="59"/>
      <c r="I19" s="56"/>
      <c r="J19" s="56"/>
      <c r="K19" s="58"/>
    </row>
    <row r="20" spans="1:11" ht="24.75" customHeight="1">
      <c r="A20" s="57">
        <v>12</v>
      </c>
      <c r="B20" s="42" t="s">
        <v>63</v>
      </c>
      <c r="C20" s="69" t="s">
        <v>32</v>
      </c>
      <c r="D20" s="70" t="s">
        <v>64</v>
      </c>
      <c r="E20" s="44" t="s">
        <v>80</v>
      </c>
      <c r="F20" s="58"/>
      <c r="G20" s="59"/>
      <c r="H20" s="59"/>
      <c r="I20" s="56"/>
      <c r="J20" s="56"/>
      <c r="K20" s="58"/>
    </row>
    <row r="21" spans="1:11" ht="24.75" customHeight="1">
      <c r="A21" s="57">
        <v>13</v>
      </c>
      <c r="B21" s="39" t="s">
        <v>65</v>
      </c>
      <c r="C21" s="65" t="s">
        <v>66</v>
      </c>
      <c r="D21" s="66" t="s">
        <v>38</v>
      </c>
      <c r="E21" s="40" t="s">
        <v>81</v>
      </c>
      <c r="F21" s="58"/>
      <c r="G21" s="59"/>
      <c r="H21" s="59"/>
      <c r="I21" s="56"/>
      <c r="J21" s="56"/>
      <c r="K21" s="58"/>
    </row>
    <row r="22" spans="1:11" ht="24.75" customHeight="1">
      <c r="A22" s="57">
        <v>14</v>
      </c>
      <c r="B22" s="39" t="s">
        <v>67</v>
      </c>
      <c r="C22" s="65" t="s">
        <v>68</v>
      </c>
      <c r="D22" s="66" t="s">
        <v>38</v>
      </c>
      <c r="E22" s="40" t="s">
        <v>82</v>
      </c>
      <c r="F22" s="58"/>
      <c r="G22" s="59"/>
      <c r="H22" s="59"/>
      <c r="I22" s="56"/>
      <c r="J22" s="56"/>
      <c r="K22" s="58"/>
    </row>
    <row r="23" spans="1:11" ht="24.75" customHeight="1">
      <c r="A23" s="57">
        <v>15</v>
      </c>
      <c r="B23" s="39" t="s">
        <v>69</v>
      </c>
      <c r="C23" s="65" t="s">
        <v>31</v>
      </c>
      <c r="D23" s="66" t="s">
        <v>21</v>
      </c>
      <c r="E23" s="40" t="s">
        <v>83</v>
      </c>
      <c r="F23" s="58"/>
      <c r="G23" s="59"/>
      <c r="H23" s="59"/>
      <c r="I23" s="56"/>
      <c r="J23" s="56"/>
      <c r="K23" s="58"/>
    </row>
    <row r="24" spans="1:11" ht="15.75">
      <c r="A24" s="60" t="s">
        <v>100</v>
      </c>
      <c r="B24" s="46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4.25">
      <c r="A25" s="61" t="s">
        <v>101</v>
      </c>
      <c r="B25" s="62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4.25">
      <c r="A26" s="61" t="s">
        <v>102</v>
      </c>
      <c r="B26" s="62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4.25">
      <c r="A27" s="60"/>
      <c r="B27" s="62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4.25">
      <c r="A28" s="63" t="s">
        <v>103</v>
      </c>
      <c r="B28" s="64"/>
      <c r="C28" s="63"/>
      <c r="D28" s="63"/>
      <c r="E28" s="63"/>
      <c r="F28" s="63"/>
      <c r="G28" s="63"/>
      <c r="H28" s="63"/>
      <c r="I28" s="63"/>
      <c r="J28" s="63"/>
      <c r="K28" s="63"/>
    </row>
  </sheetData>
  <mergeCells count="13">
    <mergeCell ref="H7:H8"/>
    <mergeCell ref="I7:J7"/>
    <mergeCell ref="K7:K8"/>
    <mergeCell ref="A7:A8"/>
    <mergeCell ref="B7:B8"/>
    <mergeCell ref="C7:D8"/>
    <mergeCell ref="E7:E8"/>
    <mergeCell ref="F7:F8"/>
    <mergeCell ref="G7:G8"/>
    <mergeCell ref="E1:K1"/>
    <mergeCell ref="A4:C4"/>
    <mergeCell ref="E2:K2"/>
    <mergeCell ref="F5:K5"/>
  </mergeCells>
  <printOptions/>
  <pageMargins left="0.75" right="0.32" top="0.54" bottom="0.4" header="0.32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zoomScaleSheetLayoutView="100" workbookViewId="0" topLeftCell="BQ1">
      <selection activeCell="CS15" sqref="CS15"/>
    </sheetView>
  </sheetViews>
  <sheetFormatPr defaultColWidth="9.140625" defaultRowHeight="12.75"/>
  <cols>
    <col min="1" max="1" width="3.8515625" style="6" customWidth="1"/>
    <col min="2" max="2" width="10.28125" style="6" customWidth="1"/>
    <col min="3" max="3" width="14.00390625" style="6" customWidth="1"/>
    <col min="4" max="4" width="4.57421875" style="6" customWidth="1"/>
    <col min="5" max="5" width="9.00390625" style="5" customWidth="1"/>
    <col min="6" max="11" width="4.00390625" style="5" customWidth="1"/>
    <col min="12" max="19" width="4.00390625" style="6" customWidth="1"/>
    <col min="20" max="20" width="3.7109375" style="6" customWidth="1"/>
    <col min="21" max="21" width="4.00390625" style="6" customWidth="1"/>
    <col min="22" max="22" width="4.28125" style="6" customWidth="1"/>
    <col min="23" max="23" width="9.140625" style="6" customWidth="1"/>
    <col min="24" max="24" width="10.8515625" style="6" customWidth="1"/>
    <col min="25" max="26" width="7.28125" style="6" customWidth="1"/>
    <col min="27" max="40" width="3.421875" style="6" customWidth="1"/>
    <col min="41" max="41" width="4.57421875" style="6" customWidth="1"/>
    <col min="42" max="42" width="3.421875" style="6" customWidth="1"/>
    <col min="43" max="43" width="4.421875" style="6" customWidth="1"/>
    <col min="44" max="44" width="9.140625" style="6" customWidth="1"/>
    <col min="45" max="45" width="11.140625" style="6" customWidth="1"/>
    <col min="46" max="46" width="13.57421875" style="6" customWidth="1"/>
    <col min="47" max="47" width="9.140625" style="6" customWidth="1"/>
    <col min="48" max="57" width="5.00390625" style="6" customWidth="1"/>
    <col min="58" max="61" width="5.00390625" style="6" hidden="1" customWidth="1"/>
    <col min="62" max="63" width="5.00390625" style="6" customWidth="1"/>
    <col min="64" max="64" width="4.28125" style="6" bestFit="1" customWidth="1"/>
    <col min="65" max="65" width="9.140625" style="6" customWidth="1"/>
    <col min="66" max="66" width="13.57421875" style="6" customWidth="1"/>
    <col min="67" max="67" width="11.8515625" style="6" customWidth="1"/>
    <col min="68" max="68" width="9.140625" style="6" customWidth="1"/>
    <col min="69" max="80" width="5.00390625" style="6" customWidth="1"/>
    <col min="81" max="81" width="4.57421875" style="6" hidden="1" customWidth="1"/>
    <col min="82" max="82" width="5.00390625" style="6" hidden="1" customWidth="1"/>
    <col min="83" max="84" width="5.00390625" style="6" customWidth="1"/>
    <col min="85" max="85" width="4.8515625" style="6" customWidth="1"/>
    <col min="86" max="86" width="9.140625" style="6" customWidth="1"/>
    <col min="87" max="87" width="11.57421875" style="6" customWidth="1"/>
    <col min="88" max="89" width="9.140625" style="6" customWidth="1"/>
    <col min="90" max="107" width="3.7109375" style="6" customWidth="1"/>
    <col min="108" max="16384" width="9.140625" style="6" customWidth="1"/>
  </cols>
  <sheetData>
    <row r="1" spans="2:107" s="4" customFormat="1" ht="14.25">
      <c r="B1" s="163" t="s">
        <v>2</v>
      </c>
      <c r="C1" s="163"/>
      <c r="D1" s="163"/>
      <c r="E1" s="16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W1" s="164" t="s">
        <v>2</v>
      </c>
      <c r="X1" s="164"/>
      <c r="Y1" s="164"/>
      <c r="Z1" s="164"/>
      <c r="AA1" s="106"/>
      <c r="AB1" s="106"/>
      <c r="AC1" s="106"/>
      <c r="AD1" s="106"/>
      <c r="AE1" s="106"/>
      <c r="AF1" s="106"/>
      <c r="AG1" s="2"/>
      <c r="AH1" s="2"/>
      <c r="AI1" s="2"/>
      <c r="AJ1" s="2"/>
      <c r="AK1" s="2"/>
      <c r="AL1" s="2"/>
      <c r="AM1" s="2"/>
      <c r="AN1" s="2"/>
      <c r="AO1" s="2"/>
      <c r="AP1" s="2"/>
      <c r="AR1" s="163" t="s">
        <v>2</v>
      </c>
      <c r="AS1" s="163"/>
      <c r="AT1" s="163"/>
      <c r="AU1" s="163"/>
      <c r="AV1" s="106"/>
      <c r="AW1" s="106"/>
      <c r="AX1" s="106"/>
      <c r="AY1" s="106"/>
      <c r="AZ1" s="106"/>
      <c r="BA1" s="106"/>
      <c r="BB1" s="2"/>
      <c r="BC1" s="2"/>
      <c r="BD1" s="2"/>
      <c r="BE1" s="2"/>
      <c r="BF1" s="2"/>
      <c r="BG1" s="2"/>
      <c r="BH1" s="2"/>
      <c r="BI1" s="2"/>
      <c r="BJ1" s="2"/>
      <c r="BK1" s="2"/>
      <c r="BM1" s="163" t="s">
        <v>2</v>
      </c>
      <c r="BN1" s="163"/>
      <c r="BO1" s="163"/>
      <c r="BP1" s="163"/>
      <c r="BQ1" s="106"/>
      <c r="BR1" s="106"/>
      <c r="BS1" s="106"/>
      <c r="BT1" s="106"/>
      <c r="BU1" s="106"/>
      <c r="BV1" s="106"/>
      <c r="BW1" s="2"/>
      <c r="BX1" s="2"/>
      <c r="BY1" s="2"/>
      <c r="BZ1" s="2"/>
      <c r="CA1" s="2"/>
      <c r="CB1" s="2"/>
      <c r="CC1" s="2"/>
      <c r="CD1" s="2"/>
      <c r="CE1" s="2"/>
      <c r="CF1" s="2"/>
      <c r="CH1" s="163" t="s">
        <v>2</v>
      </c>
      <c r="CI1" s="163"/>
      <c r="CJ1" s="163"/>
      <c r="CK1" s="163"/>
      <c r="CL1" s="106"/>
      <c r="CM1" s="106"/>
      <c r="CN1" s="106"/>
      <c r="CO1" s="106"/>
      <c r="CP1" s="106"/>
      <c r="CQ1" s="106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2:107" s="4" customFormat="1" ht="14.25">
      <c r="B2" s="163" t="s">
        <v>3</v>
      </c>
      <c r="C2" s="163"/>
      <c r="D2" s="163"/>
      <c r="E2" s="16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W2" s="164" t="s">
        <v>3</v>
      </c>
      <c r="X2" s="164"/>
      <c r="Y2" s="164"/>
      <c r="Z2" s="164"/>
      <c r="AA2" s="106"/>
      <c r="AB2" s="106"/>
      <c r="AC2" s="106"/>
      <c r="AD2" s="106"/>
      <c r="AE2" s="106"/>
      <c r="AF2" s="106"/>
      <c r="AG2" s="2"/>
      <c r="AH2" s="2"/>
      <c r="AI2" s="2"/>
      <c r="AJ2" s="2"/>
      <c r="AK2" s="2"/>
      <c r="AL2" s="2"/>
      <c r="AM2" s="2"/>
      <c r="AN2" s="2"/>
      <c r="AO2" s="2"/>
      <c r="AP2" s="2"/>
      <c r="AR2" s="164" t="s">
        <v>3</v>
      </c>
      <c r="AS2" s="164"/>
      <c r="AT2" s="164"/>
      <c r="AU2" s="164"/>
      <c r="AV2" s="106"/>
      <c r="AW2" s="106"/>
      <c r="AX2" s="106"/>
      <c r="AY2" s="106"/>
      <c r="AZ2" s="106"/>
      <c r="BA2" s="106"/>
      <c r="BB2" s="2"/>
      <c r="BC2" s="2"/>
      <c r="BD2" s="2"/>
      <c r="BE2" s="2"/>
      <c r="BF2" s="2"/>
      <c r="BG2" s="2"/>
      <c r="BH2" s="2"/>
      <c r="BI2" s="2"/>
      <c r="BJ2" s="2"/>
      <c r="BK2" s="2"/>
      <c r="BM2" s="164" t="s">
        <v>3</v>
      </c>
      <c r="BN2" s="164"/>
      <c r="BO2" s="164"/>
      <c r="BP2" s="164"/>
      <c r="BQ2" s="106"/>
      <c r="BR2" s="106"/>
      <c r="BS2" s="106"/>
      <c r="BT2" s="106"/>
      <c r="BU2" s="106"/>
      <c r="BV2" s="106"/>
      <c r="BW2" s="2"/>
      <c r="BX2" s="2"/>
      <c r="BY2" s="2"/>
      <c r="BZ2" s="2"/>
      <c r="CA2" s="2"/>
      <c r="CB2" s="2"/>
      <c r="CC2" s="2"/>
      <c r="CD2" s="2"/>
      <c r="CE2" s="2"/>
      <c r="CF2" s="2"/>
      <c r="CH2" s="164" t="s">
        <v>3</v>
      </c>
      <c r="CI2" s="164"/>
      <c r="CJ2" s="164"/>
      <c r="CK2" s="164"/>
      <c r="CL2" s="106"/>
      <c r="CM2" s="106"/>
      <c r="CN2" s="106"/>
      <c r="CO2" s="106"/>
      <c r="CP2" s="106"/>
      <c r="CQ2" s="106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2:107" s="4" customFormat="1" ht="17.25">
      <c r="B3" s="163" t="s">
        <v>188</v>
      </c>
      <c r="C3" s="163"/>
      <c r="D3" s="163"/>
      <c r="E3" s="177" t="s">
        <v>105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W3" s="107" t="s">
        <v>228</v>
      </c>
      <c r="X3" s="107"/>
      <c r="Y3" s="107"/>
      <c r="Z3" s="108" t="s">
        <v>204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R3" s="107" t="s">
        <v>228</v>
      </c>
      <c r="AS3" s="107"/>
      <c r="AT3" s="107"/>
      <c r="AU3" s="151" t="s">
        <v>222</v>
      </c>
      <c r="AV3" s="151"/>
      <c r="AW3" s="151"/>
      <c r="AX3" s="151"/>
      <c r="AY3" s="151"/>
      <c r="AZ3" s="151"/>
      <c r="BA3" s="151"/>
      <c r="BB3" s="151"/>
      <c r="BC3" s="151"/>
      <c r="BD3" s="108"/>
      <c r="BE3" s="108"/>
      <c r="BF3" s="108"/>
      <c r="BG3" s="108"/>
      <c r="BH3" s="108"/>
      <c r="BI3" s="108"/>
      <c r="BJ3" s="108"/>
      <c r="BK3" s="108"/>
      <c r="BM3" s="117" t="s">
        <v>228</v>
      </c>
      <c r="BN3" s="117"/>
      <c r="BO3" s="117"/>
      <c r="BP3" s="177" t="s">
        <v>245</v>
      </c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H3" s="117" t="s">
        <v>228</v>
      </c>
      <c r="CI3" s="117"/>
      <c r="CJ3" s="117"/>
      <c r="CK3" s="177" t="s">
        <v>263</v>
      </c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</row>
    <row r="4" spans="2:107" s="4" customFormat="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s="4" customFormat="1" ht="24" customHeight="1">
      <c r="A5" s="165" t="s">
        <v>0</v>
      </c>
      <c r="B5" s="168" t="s">
        <v>23</v>
      </c>
      <c r="C5" s="171" t="s">
        <v>6</v>
      </c>
      <c r="D5" s="172"/>
      <c r="E5" s="168" t="s">
        <v>7</v>
      </c>
      <c r="F5" s="160" t="s">
        <v>181</v>
      </c>
      <c r="G5" s="161"/>
      <c r="H5" s="160" t="s">
        <v>182</v>
      </c>
      <c r="I5" s="161"/>
      <c r="J5" s="160" t="s">
        <v>183</v>
      </c>
      <c r="K5" s="161"/>
      <c r="L5" s="160" t="s">
        <v>184</v>
      </c>
      <c r="M5" s="161"/>
      <c r="N5" s="160" t="s">
        <v>185</v>
      </c>
      <c r="O5" s="161"/>
      <c r="P5" s="160" t="s">
        <v>186</v>
      </c>
      <c r="Q5" s="161"/>
      <c r="R5" s="160" t="s">
        <v>187</v>
      </c>
      <c r="S5" s="161"/>
      <c r="T5" s="160"/>
      <c r="U5" s="161"/>
      <c r="V5" s="165" t="s">
        <v>0</v>
      </c>
      <c r="W5" s="168" t="s">
        <v>23</v>
      </c>
      <c r="X5" s="171" t="s">
        <v>6</v>
      </c>
      <c r="Y5" s="172"/>
      <c r="Z5" s="168" t="s">
        <v>7</v>
      </c>
      <c r="AA5" s="160" t="s">
        <v>205</v>
      </c>
      <c r="AB5" s="161"/>
      <c r="AC5" s="160" t="s">
        <v>206</v>
      </c>
      <c r="AD5" s="161"/>
      <c r="AE5" s="160" t="s">
        <v>207</v>
      </c>
      <c r="AF5" s="161"/>
      <c r="AG5" s="160" t="s">
        <v>208</v>
      </c>
      <c r="AH5" s="161"/>
      <c r="AI5" s="160" t="s">
        <v>209</v>
      </c>
      <c r="AJ5" s="161"/>
      <c r="AK5" s="160" t="s">
        <v>210</v>
      </c>
      <c r="AL5" s="161"/>
      <c r="AM5" s="160" t="s">
        <v>211</v>
      </c>
      <c r="AN5" s="161"/>
      <c r="AO5" s="160" t="s">
        <v>212</v>
      </c>
      <c r="AP5" s="161"/>
      <c r="AQ5" s="165" t="s">
        <v>0</v>
      </c>
      <c r="AR5" s="168" t="s">
        <v>23</v>
      </c>
      <c r="AS5" s="171" t="s">
        <v>6</v>
      </c>
      <c r="AT5" s="172"/>
      <c r="AU5" s="168" t="s">
        <v>7</v>
      </c>
      <c r="AV5" s="160" t="s">
        <v>223</v>
      </c>
      <c r="AW5" s="161"/>
      <c r="AX5" s="160" t="s">
        <v>224</v>
      </c>
      <c r="AY5" s="161"/>
      <c r="AZ5" s="160" t="s">
        <v>225</v>
      </c>
      <c r="BA5" s="161"/>
      <c r="BB5" s="160" t="s">
        <v>226</v>
      </c>
      <c r="BC5" s="161"/>
      <c r="BD5" s="160" t="s">
        <v>227</v>
      </c>
      <c r="BE5" s="161"/>
      <c r="BF5" s="160"/>
      <c r="BG5" s="162"/>
      <c r="BH5" s="160"/>
      <c r="BI5" s="162"/>
      <c r="BJ5" s="160" t="s">
        <v>212</v>
      </c>
      <c r="BK5" s="161"/>
      <c r="BL5" s="165" t="s">
        <v>0</v>
      </c>
      <c r="BM5" s="168" t="s">
        <v>23</v>
      </c>
      <c r="BN5" s="171" t="s">
        <v>6</v>
      </c>
      <c r="BO5" s="172"/>
      <c r="BP5" s="168" t="s">
        <v>7</v>
      </c>
      <c r="BQ5" s="160" t="s">
        <v>238</v>
      </c>
      <c r="BR5" s="161"/>
      <c r="BS5" s="160" t="s">
        <v>239</v>
      </c>
      <c r="BT5" s="161"/>
      <c r="BU5" s="160" t="s">
        <v>240</v>
      </c>
      <c r="BV5" s="161"/>
      <c r="BW5" s="160" t="s">
        <v>241</v>
      </c>
      <c r="BX5" s="161"/>
      <c r="BY5" s="160" t="s">
        <v>242</v>
      </c>
      <c r="BZ5" s="161"/>
      <c r="CA5" s="160" t="s">
        <v>243</v>
      </c>
      <c r="CB5" s="162"/>
      <c r="CC5" s="160"/>
      <c r="CD5" s="162"/>
      <c r="CE5" s="160" t="s">
        <v>212</v>
      </c>
      <c r="CF5" s="161"/>
      <c r="CG5" s="165" t="s">
        <v>0</v>
      </c>
      <c r="CH5" s="168" t="s">
        <v>23</v>
      </c>
      <c r="CI5" s="171" t="s">
        <v>6</v>
      </c>
      <c r="CJ5" s="172"/>
      <c r="CK5" s="168" t="s">
        <v>7</v>
      </c>
      <c r="CL5" s="160" t="s">
        <v>254</v>
      </c>
      <c r="CM5" s="161"/>
      <c r="CN5" s="160" t="s">
        <v>255</v>
      </c>
      <c r="CO5" s="161"/>
      <c r="CP5" s="160" t="s">
        <v>256</v>
      </c>
      <c r="CQ5" s="161"/>
      <c r="CR5" s="160" t="s">
        <v>257</v>
      </c>
      <c r="CS5" s="161"/>
      <c r="CT5" s="160" t="s">
        <v>258</v>
      </c>
      <c r="CU5" s="161"/>
      <c r="CV5" s="160" t="s">
        <v>259</v>
      </c>
      <c r="CW5" s="162"/>
      <c r="CX5" s="178" t="s">
        <v>260</v>
      </c>
      <c r="CY5" s="179"/>
      <c r="CZ5" s="178" t="s">
        <v>261</v>
      </c>
      <c r="DA5" s="162"/>
      <c r="DB5" s="160" t="s">
        <v>212</v>
      </c>
      <c r="DC5" s="161"/>
    </row>
    <row r="6" spans="1:107" s="4" customFormat="1" ht="12.75" customHeight="1">
      <c r="A6" s="166"/>
      <c r="B6" s="169"/>
      <c r="C6" s="173"/>
      <c r="D6" s="174"/>
      <c r="E6" s="169"/>
      <c r="F6" s="156">
        <v>4</v>
      </c>
      <c r="G6" s="157"/>
      <c r="H6" s="156">
        <v>2</v>
      </c>
      <c r="I6" s="157"/>
      <c r="J6" s="156">
        <v>2</v>
      </c>
      <c r="K6" s="157"/>
      <c r="L6" s="156">
        <v>2</v>
      </c>
      <c r="M6" s="157"/>
      <c r="N6" s="156">
        <v>2</v>
      </c>
      <c r="O6" s="157"/>
      <c r="P6" s="158">
        <v>4</v>
      </c>
      <c r="Q6" s="159"/>
      <c r="R6" s="158">
        <v>2</v>
      </c>
      <c r="S6" s="159"/>
      <c r="T6" s="158"/>
      <c r="U6" s="159"/>
      <c r="V6" s="166"/>
      <c r="W6" s="169"/>
      <c r="X6" s="173"/>
      <c r="Y6" s="174"/>
      <c r="Z6" s="169"/>
      <c r="AA6" s="156">
        <v>2</v>
      </c>
      <c r="AB6" s="157"/>
      <c r="AC6" s="156">
        <v>2</v>
      </c>
      <c r="AD6" s="157"/>
      <c r="AE6" s="156">
        <v>3</v>
      </c>
      <c r="AF6" s="157"/>
      <c r="AG6" s="156">
        <v>3</v>
      </c>
      <c r="AH6" s="157"/>
      <c r="AI6" s="156">
        <v>2</v>
      </c>
      <c r="AJ6" s="157"/>
      <c r="AK6" s="158">
        <v>3</v>
      </c>
      <c r="AL6" s="159"/>
      <c r="AM6" s="158">
        <v>3</v>
      </c>
      <c r="AN6" s="159"/>
      <c r="AO6" s="158" t="s">
        <v>213</v>
      </c>
      <c r="AP6" s="159"/>
      <c r="AQ6" s="166"/>
      <c r="AR6" s="169"/>
      <c r="AS6" s="173"/>
      <c r="AT6" s="174"/>
      <c r="AU6" s="169"/>
      <c r="AV6" s="156">
        <v>2</v>
      </c>
      <c r="AW6" s="157"/>
      <c r="AX6" s="156">
        <v>4</v>
      </c>
      <c r="AY6" s="157"/>
      <c r="AZ6" s="156">
        <v>3</v>
      </c>
      <c r="BA6" s="157"/>
      <c r="BB6" s="156">
        <v>3</v>
      </c>
      <c r="BC6" s="157"/>
      <c r="BD6" s="156">
        <v>3</v>
      </c>
      <c r="BE6" s="157"/>
      <c r="BF6" s="158"/>
      <c r="BG6" s="159"/>
      <c r="BH6" s="158"/>
      <c r="BI6" s="159"/>
      <c r="BJ6" s="158" t="s">
        <v>221</v>
      </c>
      <c r="BK6" s="159"/>
      <c r="BL6" s="166"/>
      <c r="BM6" s="169"/>
      <c r="BN6" s="173"/>
      <c r="BO6" s="174"/>
      <c r="BP6" s="169"/>
      <c r="BQ6" s="156">
        <v>2</v>
      </c>
      <c r="BR6" s="157"/>
      <c r="BS6" s="156">
        <v>2</v>
      </c>
      <c r="BT6" s="157"/>
      <c r="BU6" s="156">
        <v>4</v>
      </c>
      <c r="BV6" s="157"/>
      <c r="BW6" s="156">
        <v>3</v>
      </c>
      <c r="BX6" s="157"/>
      <c r="BY6" s="156">
        <v>3</v>
      </c>
      <c r="BZ6" s="157"/>
      <c r="CA6" s="158">
        <v>2</v>
      </c>
      <c r="CB6" s="159"/>
      <c r="CC6" s="158"/>
      <c r="CD6" s="159"/>
      <c r="CE6" s="158" t="s">
        <v>244</v>
      </c>
      <c r="CF6" s="159"/>
      <c r="CG6" s="166"/>
      <c r="CH6" s="169"/>
      <c r="CI6" s="173"/>
      <c r="CJ6" s="174"/>
      <c r="CK6" s="169"/>
      <c r="CL6" s="156">
        <v>4</v>
      </c>
      <c r="CM6" s="157"/>
      <c r="CN6" s="156">
        <v>3</v>
      </c>
      <c r="CO6" s="157"/>
      <c r="CP6" s="156">
        <v>2</v>
      </c>
      <c r="CQ6" s="157"/>
      <c r="CR6" s="156">
        <v>2</v>
      </c>
      <c r="CS6" s="157"/>
      <c r="CT6" s="156">
        <v>2</v>
      </c>
      <c r="CU6" s="157"/>
      <c r="CV6" s="158">
        <v>2</v>
      </c>
      <c r="CW6" s="159"/>
      <c r="CX6" s="158">
        <v>2</v>
      </c>
      <c r="CY6" s="159"/>
      <c r="CZ6" s="158">
        <v>2</v>
      </c>
      <c r="DA6" s="159"/>
      <c r="DB6" s="158" t="s">
        <v>262</v>
      </c>
      <c r="DC6" s="159"/>
    </row>
    <row r="7" spans="1:107" s="4" customFormat="1" ht="15" customHeight="1">
      <c r="A7" s="167"/>
      <c r="B7" s="170"/>
      <c r="C7" s="175"/>
      <c r="D7" s="176"/>
      <c r="E7" s="170"/>
      <c r="F7" s="35" t="s">
        <v>4</v>
      </c>
      <c r="G7" s="38" t="s">
        <v>5</v>
      </c>
      <c r="H7" s="35" t="s">
        <v>4</v>
      </c>
      <c r="I7" s="38" t="s">
        <v>5</v>
      </c>
      <c r="J7" s="35" t="s">
        <v>4</v>
      </c>
      <c r="K7" s="38" t="s">
        <v>5</v>
      </c>
      <c r="L7" s="35" t="s">
        <v>4</v>
      </c>
      <c r="M7" s="38" t="s">
        <v>5</v>
      </c>
      <c r="N7" s="35" t="s">
        <v>4</v>
      </c>
      <c r="O7" s="38" t="s">
        <v>5</v>
      </c>
      <c r="P7" s="35" t="s">
        <v>4</v>
      </c>
      <c r="Q7" s="38" t="s">
        <v>5</v>
      </c>
      <c r="R7" s="35" t="s">
        <v>4</v>
      </c>
      <c r="S7" s="38" t="s">
        <v>5</v>
      </c>
      <c r="T7" s="35" t="s">
        <v>4</v>
      </c>
      <c r="U7" s="38" t="s">
        <v>5</v>
      </c>
      <c r="V7" s="167"/>
      <c r="W7" s="170"/>
      <c r="X7" s="175"/>
      <c r="Y7" s="176"/>
      <c r="Z7" s="170"/>
      <c r="AA7" s="35" t="s">
        <v>4</v>
      </c>
      <c r="AB7" s="38" t="s">
        <v>5</v>
      </c>
      <c r="AC7" s="35" t="s">
        <v>4</v>
      </c>
      <c r="AD7" s="38" t="s">
        <v>5</v>
      </c>
      <c r="AE7" s="35" t="s">
        <v>4</v>
      </c>
      <c r="AF7" s="38" t="s">
        <v>5</v>
      </c>
      <c r="AG7" s="35" t="s">
        <v>4</v>
      </c>
      <c r="AH7" s="38" t="s">
        <v>5</v>
      </c>
      <c r="AI7" s="35" t="s">
        <v>4</v>
      </c>
      <c r="AJ7" s="38" t="s">
        <v>5</v>
      </c>
      <c r="AK7" s="35" t="s">
        <v>4</v>
      </c>
      <c r="AL7" s="38" t="s">
        <v>5</v>
      </c>
      <c r="AM7" s="35" t="s">
        <v>4</v>
      </c>
      <c r="AN7" s="38" t="s">
        <v>5</v>
      </c>
      <c r="AO7" s="35" t="s">
        <v>4</v>
      </c>
      <c r="AP7" s="38" t="s">
        <v>5</v>
      </c>
      <c r="AQ7" s="167"/>
      <c r="AR7" s="170"/>
      <c r="AS7" s="175"/>
      <c r="AT7" s="176"/>
      <c r="AU7" s="170"/>
      <c r="AV7" s="35" t="s">
        <v>4</v>
      </c>
      <c r="AW7" s="38" t="s">
        <v>5</v>
      </c>
      <c r="AX7" s="35" t="s">
        <v>4</v>
      </c>
      <c r="AY7" s="38" t="s">
        <v>5</v>
      </c>
      <c r="AZ7" s="35" t="s">
        <v>4</v>
      </c>
      <c r="BA7" s="38" t="s">
        <v>5</v>
      </c>
      <c r="BB7" s="35" t="s">
        <v>4</v>
      </c>
      <c r="BC7" s="38" t="s">
        <v>5</v>
      </c>
      <c r="BD7" s="35" t="s">
        <v>4</v>
      </c>
      <c r="BE7" s="38" t="s">
        <v>5</v>
      </c>
      <c r="BF7" s="35" t="s">
        <v>4</v>
      </c>
      <c r="BG7" s="38" t="s">
        <v>5</v>
      </c>
      <c r="BH7" s="35" t="s">
        <v>4</v>
      </c>
      <c r="BI7" s="38" t="s">
        <v>5</v>
      </c>
      <c r="BJ7" s="35" t="s">
        <v>4</v>
      </c>
      <c r="BK7" s="38" t="s">
        <v>5</v>
      </c>
      <c r="BL7" s="167"/>
      <c r="BM7" s="170"/>
      <c r="BN7" s="175"/>
      <c r="BO7" s="176"/>
      <c r="BP7" s="170"/>
      <c r="BQ7" s="35" t="s">
        <v>4</v>
      </c>
      <c r="BR7" s="38" t="s">
        <v>5</v>
      </c>
      <c r="BS7" s="35" t="s">
        <v>4</v>
      </c>
      <c r="BT7" s="38" t="s">
        <v>5</v>
      </c>
      <c r="BU7" s="35" t="s">
        <v>4</v>
      </c>
      <c r="BV7" s="38" t="s">
        <v>5</v>
      </c>
      <c r="BW7" s="35" t="s">
        <v>4</v>
      </c>
      <c r="BX7" s="38" t="s">
        <v>5</v>
      </c>
      <c r="BY7" s="35" t="s">
        <v>4</v>
      </c>
      <c r="BZ7" s="38" t="s">
        <v>5</v>
      </c>
      <c r="CA7" s="35" t="s">
        <v>4</v>
      </c>
      <c r="CB7" s="38" t="s">
        <v>5</v>
      </c>
      <c r="CC7" s="35" t="s">
        <v>4</v>
      </c>
      <c r="CD7" s="38" t="s">
        <v>5</v>
      </c>
      <c r="CE7" s="35" t="s">
        <v>4</v>
      </c>
      <c r="CF7" s="38" t="s">
        <v>5</v>
      </c>
      <c r="CG7" s="167"/>
      <c r="CH7" s="170"/>
      <c r="CI7" s="175"/>
      <c r="CJ7" s="176"/>
      <c r="CK7" s="170"/>
      <c r="CL7" s="35" t="s">
        <v>4</v>
      </c>
      <c r="CM7" s="38" t="s">
        <v>5</v>
      </c>
      <c r="CN7" s="35" t="s">
        <v>4</v>
      </c>
      <c r="CO7" s="38" t="s">
        <v>5</v>
      </c>
      <c r="CP7" s="35" t="s">
        <v>4</v>
      </c>
      <c r="CQ7" s="38" t="s">
        <v>5</v>
      </c>
      <c r="CR7" s="35" t="s">
        <v>4</v>
      </c>
      <c r="CS7" s="38" t="s">
        <v>5</v>
      </c>
      <c r="CT7" s="35" t="s">
        <v>4</v>
      </c>
      <c r="CU7" s="38" t="s">
        <v>5</v>
      </c>
      <c r="CV7" s="35" t="s">
        <v>4</v>
      </c>
      <c r="CW7" s="38" t="s">
        <v>5</v>
      </c>
      <c r="CX7" s="35" t="s">
        <v>4</v>
      </c>
      <c r="CY7" s="38" t="s">
        <v>5</v>
      </c>
      <c r="CZ7" s="38"/>
      <c r="DA7" s="38"/>
      <c r="DB7" s="35" t="s">
        <v>4</v>
      </c>
      <c r="DC7" s="38" t="s">
        <v>5</v>
      </c>
    </row>
    <row r="8" spans="1:107" s="37" customFormat="1" ht="18" customHeight="1">
      <c r="A8" s="89">
        <v>1</v>
      </c>
      <c r="B8" s="90" t="s">
        <v>106</v>
      </c>
      <c r="C8" s="91" t="s">
        <v>31</v>
      </c>
      <c r="D8" s="92" t="s">
        <v>107</v>
      </c>
      <c r="E8" s="93" t="s">
        <v>146</v>
      </c>
      <c r="F8" s="94">
        <f>'Ky 1'!M8</f>
        <v>7</v>
      </c>
      <c r="G8" s="94"/>
      <c r="H8" s="94">
        <f>'Ky 1'!AA8</f>
        <v>8</v>
      </c>
      <c r="I8" s="94"/>
      <c r="J8" s="94">
        <f>'Ky 1'!AO8</f>
        <v>7</v>
      </c>
      <c r="K8" s="94"/>
      <c r="L8" s="95">
        <f>'Ky 1'!BC8</f>
        <v>6</v>
      </c>
      <c r="M8" s="96"/>
      <c r="N8" s="95">
        <f>'Ky 1'!BQ8</f>
        <v>6</v>
      </c>
      <c r="O8" s="96"/>
      <c r="P8" s="95">
        <f>'Ky 1'!CE8</f>
        <v>7</v>
      </c>
      <c r="Q8" s="97"/>
      <c r="R8" s="95">
        <f>'Ky 1'!CS8</f>
        <v>7</v>
      </c>
      <c r="S8" s="97"/>
      <c r="T8" s="98"/>
      <c r="U8" s="96"/>
      <c r="V8" s="89">
        <v>1</v>
      </c>
      <c r="W8" s="90" t="s">
        <v>106</v>
      </c>
      <c r="X8" s="91" t="s">
        <v>31</v>
      </c>
      <c r="Y8" s="111" t="s">
        <v>107</v>
      </c>
      <c r="Z8" s="93" t="s">
        <v>146</v>
      </c>
      <c r="AA8" s="94">
        <f>'ky 2'!CS8</f>
        <v>6</v>
      </c>
      <c r="AB8" s="94"/>
      <c r="AC8" s="94">
        <f>'ky 2'!CE8</f>
        <v>9</v>
      </c>
      <c r="AD8" s="94"/>
      <c r="AE8" s="94">
        <f>'ky 2'!M8</f>
        <v>5</v>
      </c>
      <c r="AF8" s="94"/>
      <c r="AG8" s="95">
        <f>'ky 2'!BQ8</f>
        <v>6</v>
      </c>
      <c r="AH8" s="96"/>
      <c r="AI8" s="95">
        <f>'ky 2'!AO8</f>
        <v>6</v>
      </c>
      <c r="AJ8" s="96"/>
      <c r="AK8" s="95">
        <f>'ky 2'!AA8</f>
        <v>6</v>
      </c>
      <c r="AL8" s="97"/>
      <c r="AM8" s="95">
        <f>'ky 2'!BC8</f>
        <v>8</v>
      </c>
      <c r="AN8" s="97"/>
      <c r="AO8" s="109">
        <f>ROUND((MAX(AA8:AB8)*2+MAX(AC8:AD8)*2+MAX(AE8:AF8)*3+MAX(AG8:AH8)*3+MAX(AI8:AJ8)*2+MAX(AK8:AL8)*3+MAX(AM8:AN8)*3)/18,2)</f>
        <v>6.5</v>
      </c>
      <c r="AP8" s="96"/>
      <c r="AQ8" s="89">
        <v>1</v>
      </c>
      <c r="AR8" s="90" t="s">
        <v>106</v>
      </c>
      <c r="AS8" s="91" t="s">
        <v>31</v>
      </c>
      <c r="AT8" s="111" t="s">
        <v>107</v>
      </c>
      <c r="AU8" s="93" t="s">
        <v>146</v>
      </c>
      <c r="AV8" s="94">
        <f>'ky 3'!M8</f>
        <v>6</v>
      </c>
      <c r="AW8" s="94"/>
      <c r="AX8" s="94">
        <f>'ky 3'!AA8</f>
        <v>8</v>
      </c>
      <c r="AY8" s="94"/>
      <c r="AZ8" s="94">
        <f>'ky 3'!AO8</f>
        <v>8</v>
      </c>
      <c r="BA8" s="94"/>
      <c r="BB8" s="95">
        <f>'ky 3'!BC8</f>
        <v>6</v>
      </c>
      <c r="BC8" s="96"/>
      <c r="BD8" s="95">
        <f>'ky 3'!BQ8</f>
        <v>6</v>
      </c>
      <c r="BE8" s="96"/>
      <c r="BF8" s="95"/>
      <c r="BG8" s="97"/>
      <c r="BH8" s="95"/>
      <c r="BI8" s="97"/>
      <c r="BJ8" s="109">
        <f>ROUND((MAX(AV8:AW8)*2+MAX(AX8:AY8)*4+MAX(AZ8:BA8)*3+MAX(BB8:BC8)*3+MAX(BD8:BE8)*3)/15,2)</f>
        <v>6.93</v>
      </c>
      <c r="BK8" s="96"/>
      <c r="BL8" s="89">
        <v>1</v>
      </c>
      <c r="BM8" s="90" t="s">
        <v>106</v>
      </c>
      <c r="BN8" s="91" t="s">
        <v>31</v>
      </c>
      <c r="BO8" s="111" t="s">
        <v>107</v>
      </c>
      <c r="BP8" s="93" t="s">
        <v>146</v>
      </c>
      <c r="BQ8" s="94">
        <f>'ky 4'!M8</f>
        <v>6</v>
      </c>
      <c r="BR8" s="94"/>
      <c r="BS8" s="94">
        <f>'ky 4'!AA8</f>
        <v>7</v>
      </c>
      <c r="BT8" s="94"/>
      <c r="BU8" s="94">
        <f>'ky 4'!AO8</f>
        <v>8</v>
      </c>
      <c r="BV8" s="94"/>
      <c r="BW8" s="95">
        <f>'ky 4'!BC8</f>
        <v>7</v>
      </c>
      <c r="BX8" s="96"/>
      <c r="BY8" s="95">
        <f>'ky 4'!BQ8</f>
        <v>6</v>
      </c>
      <c r="BZ8" s="96"/>
      <c r="CA8" s="95">
        <f>'ky 4'!CE8</f>
        <v>6</v>
      </c>
      <c r="CB8" s="97"/>
      <c r="CC8" s="95"/>
      <c r="CD8" s="97"/>
      <c r="CE8" s="109">
        <f>ROUND((MAX(BQ8:BR8)*2+MAX(BS8:BT8)*2+MAX(BU8:BV8)*4+MAX(BW8:BX8)*3+MAX(CB8:CC8)*3+MAX(CA8:CB8)*2)/16,2)</f>
        <v>5.69</v>
      </c>
      <c r="CF8" s="96"/>
      <c r="CG8" s="89">
        <v>1</v>
      </c>
      <c r="CH8" s="90" t="s">
        <v>106</v>
      </c>
      <c r="CI8" s="91" t="s">
        <v>31</v>
      </c>
      <c r="CJ8" s="111" t="s">
        <v>107</v>
      </c>
      <c r="CK8" s="93" t="s">
        <v>146</v>
      </c>
      <c r="CL8" s="94">
        <f>'ky 5'!M8</f>
        <v>6</v>
      </c>
      <c r="CM8" s="94"/>
      <c r="CN8" s="94">
        <f>'ky 5'!AA8</f>
        <v>7</v>
      </c>
      <c r="CO8" s="94"/>
      <c r="CP8" s="94">
        <f>'ky 5'!AO8</f>
        <v>7</v>
      </c>
      <c r="CQ8" s="94"/>
      <c r="CR8" s="95">
        <f>'ky 5'!BC8</f>
        <v>8</v>
      </c>
      <c r="CS8" s="96"/>
      <c r="CT8" s="95">
        <f>'ky 5'!BQ8</f>
        <v>7</v>
      </c>
      <c r="CU8" s="96"/>
      <c r="CV8" s="95">
        <f>'ky 5'!CE8</f>
        <v>7</v>
      </c>
      <c r="CW8" s="97"/>
      <c r="CX8" s="95">
        <f>'ky 5'!CS8</f>
        <v>8</v>
      </c>
      <c r="CY8" s="97"/>
      <c r="CZ8" s="97">
        <f>'ky 5'!DG8</f>
        <v>7</v>
      </c>
      <c r="DA8" s="97"/>
      <c r="DB8" s="109">
        <f>ROUND((MAX(CL8:CM8)*2+MAX(CN8:CO8)*2+MAX(CP8:CQ8)*4+MAX(CR8:CS8)*3+MAX(CW8:CX8)*3+MAX(CV8:CW8)*2)/16,2)</f>
        <v>7.25</v>
      </c>
      <c r="DC8" s="96"/>
    </row>
    <row r="9" spans="1:107" s="37" customFormat="1" ht="18" customHeight="1">
      <c r="A9" s="89">
        <v>2</v>
      </c>
      <c r="B9" s="90" t="s">
        <v>108</v>
      </c>
      <c r="C9" s="99" t="s">
        <v>109</v>
      </c>
      <c r="D9" s="100" t="s">
        <v>110</v>
      </c>
      <c r="E9" s="101" t="s">
        <v>147</v>
      </c>
      <c r="F9" s="94">
        <f>'Ky 1'!M9</f>
        <v>4</v>
      </c>
      <c r="G9" s="94">
        <f>'Ky 1'!N9</f>
        <v>6</v>
      </c>
      <c r="H9" s="94">
        <f>'Ky 1'!AA9</f>
        <v>7</v>
      </c>
      <c r="I9" s="94"/>
      <c r="J9" s="94">
        <f>'Ky 1'!AO9</f>
        <v>6</v>
      </c>
      <c r="K9" s="94"/>
      <c r="L9" s="95">
        <f>'Ky 1'!BC9</f>
        <v>6</v>
      </c>
      <c r="M9" s="96"/>
      <c r="N9" s="95">
        <f>'Ky 1'!BQ9</f>
        <v>2</v>
      </c>
      <c r="O9" s="95">
        <f>'Ky 1'!BR9</f>
        <v>6</v>
      </c>
      <c r="P9" s="95">
        <f>'Ky 1'!CE9</f>
        <v>5</v>
      </c>
      <c r="Q9" s="97"/>
      <c r="R9" s="95">
        <f>'Ky 1'!CS9</f>
        <v>7</v>
      </c>
      <c r="S9" s="97"/>
      <c r="T9" s="98"/>
      <c r="U9" s="96"/>
      <c r="V9" s="89">
        <v>2</v>
      </c>
      <c r="W9" s="90" t="s">
        <v>108</v>
      </c>
      <c r="X9" s="91" t="s">
        <v>109</v>
      </c>
      <c r="Y9" s="111" t="s">
        <v>110</v>
      </c>
      <c r="Z9" s="101" t="s">
        <v>147</v>
      </c>
      <c r="AA9" s="94">
        <f>'ky 2'!CS9</f>
        <v>6</v>
      </c>
      <c r="AB9" s="94"/>
      <c r="AC9" s="94">
        <f>'ky 2'!CE9</f>
        <v>6</v>
      </c>
      <c r="AD9" s="94"/>
      <c r="AE9" s="94">
        <f>'ky 2'!M9</f>
        <v>3</v>
      </c>
      <c r="AF9" s="94">
        <f>'ky 2'!N9</f>
        <v>5</v>
      </c>
      <c r="AG9" s="95">
        <f>'ky 2'!BQ9</f>
        <v>6</v>
      </c>
      <c r="AH9" s="96"/>
      <c r="AI9" s="95">
        <f>'ky 2'!AO9</f>
        <v>6</v>
      </c>
      <c r="AJ9" s="96"/>
      <c r="AK9" s="95">
        <f>'ky 2'!AA9</f>
        <v>5</v>
      </c>
      <c r="AL9" s="97"/>
      <c r="AM9" s="95">
        <f>'ky 2'!BC9</f>
        <v>5</v>
      </c>
      <c r="AN9" s="97"/>
      <c r="AO9" s="109">
        <f aca="true" t="shared" si="0" ref="AO9:AO22">ROUND((MAX(AA9:AB9)*2+MAX(AC9:AD9)*2+MAX(AE9:AF9)*3+MAX(AG9:AH9)*3+MAX(AI9:AJ9)*2+MAX(AK9:AL9)*3+MAX(AM9:AN9)*3)/18,2)</f>
        <v>5.5</v>
      </c>
      <c r="AP9" s="96"/>
      <c r="AQ9" s="89">
        <v>2</v>
      </c>
      <c r="AR9" s="90" t="s">
        <v>108</v>
      </c>
      <c r="AS9" s="91" t="s">
        <v>109</v>
      </c>
      <c r="AT9" s="111" t="s">
        <v>110</v>
      </c>
      <c r="AU9" s="101" t="s">
        <v>147</v>
      </c>
      <c r="AV9" s="94">
        <f>'ky 3'!M9</f>
        <v>7</v>
      </c>
      <c r="AW9" s="94"/>
      <c r="AX9" s="94">
        <f>'ky 3'!AA9</f>
        <v>7</v>
      </c>
      <c r="AY9" s="94"/>
      <c r="AZ9" s="94">
        <f>'ky 3'!AO9</f>
        <v>3</v>
      </c>
      <c r="BA9" s="94">
        <f>'ky 3'!AP9</f>
        <v>7</v>
      </c>
      <c r="BB9" s="95">
        <f>'ky 3'!BC9</f>
        <v>6</v>
      </c>
      <c r="BC9" s="96"/>
      <c r="BD9" s="95">
        <f>'ky 3'!BQ9</f>
        <v>4</v>
      </c>
      <c r="BE9" s="95">
        <f>'ky 3'!BR9</f>
        <v>7</v>
      </c>
      <c r="BF9" s="95"/>
      <c r="BG9" s="97"/>
      <c r="BH9" s="95"/>
      <c r="BI9" s="97"/>
      <c r="BJ9" s="109">
        <f aca="true" t="shared" si="1" ref="BJ9:BJ22">ROUND((MAX(AV9:AW9)*2+MAX(AX9:AY9)*4+MAX(AZ9:BA9)*3+MAX(BB9:BC9)*3+MAX(BD9:BE9)*3)/15,2)</f>
        <v>6.8</v>
      </c>
      <c r="BK9" s="96"/>
      <c r="BL9" s="89">
        <v>2</v>
      </c>
      <c r="BM9" s="90" t="s">
        <v>108</v>
      </c>
      <c r="BN9" s="91" t="s">
        <v>109</v>
      </c>
      <c r="BO9" s="111" t="s">
        <v>110</v>
      </c>
      <c r="BP9" s="101" t="s">
        <v>147</v>
      </c>
      <c r="BQ9" s="94">
        <f>'ky 4'!M9</f>
        <v>6</v>
      </c>
      <c r="BR9" s="94"/>
      <c r="BS9" s="94">
        <f>'ky 4'!AA9</f>
        <v>8</v>
      </c>
      <c r="BT9" s="94"/>
      <c r="BU9" s="94">
        <f>'ky 4'!AO9</f>
        <v>7</v>
      </c>
      <c r="BV9" s="94"/>
      <c r="BW9" s="95">
        <f>'ky 4'!BC9</f>
        <v>7</v>
      </c>
      <c r="BX9" s="96"/>
      <c r="BY9" s="95">
        <f>'ky 4'!BQ9</f>
        <v>5</v>
      </c>
      <c r="BZ9" s="96"/>
      <c r="CA9" s="95">
        <f>'ky 4'!CE9</f>
        <v>5</v>
      </c>
      <c r="CB9" s="97"/>
      <c r="CC9" s="95"/>
      <c r="CD9" s="97"/>
      <c r="CE9" s="109">
        <f aca="true" t="shared" si="2" ref="CE9:CE22">ROUND((MAX(BQ9:BR9)*2+MAX(BS9:BT9)*2+MAX(BU9:BV9)*4+MAX(BW9:BX9)*3+MAX(CB9:CC9)*3+MAX(CA9:CB9)*2)/16,2)</f>
        <v>5.44</v>
      </c>
      <c r="CF9" s="96"/>
      <c r="CG9" s="89">
        <v>2</v>
      </c>
      <c r="CH9" s="90" t="s">
        <v>108</v>
      </c>
      <c r="CI9" s="91" t="s">
        <v>109</v>
      </c>
      <c r="CJ9" s="111" t="s">
        <v>110</v>
      </c>
      <c r="CK9" s="101" t="s">
        <v>147</v>
      </c>
      <c r="CL9" s="94">
        <f>'ky 5'!M9</f>
        <v>6</v>
      </c>
      <c r="CM9" s="94"/>
      <c r="CN9" s="94">
        <f>'ky 5'!AA9</f>
        <v>7</v>
      </c>
      <c r="CO9" s="94"/>
      <c r="CP9" s="94">
        <f>'ky 5'!AO9</f>
        <v>6</v>
      </c>
      <c r="CQ9" s="94"/>
      <c r="CR9" s="95">
        <f>'ky 5'!BC9</f>
        <v>0</v>
      </c>
      <c r="CS9" s="96"/>
      <c r="CT9" s="95">
        <f>'ky 5'!BQ9</f>
        <v>7</v>
      </c>
      <c r="CU9" s="96"/>
      <c r="CV9" s="95">
        <f>'ky 5'!CE9</f>
        <v>6</v>
      </c>
      <c r="CW9" s="97"/>
      <c r="CX9" s="95">
        <f>'ky 5'!CS9</f>
        <v>8</v>
      </c>
      <c r="CY9" s="97"/>
      <c r="CZ9" s="97">
        <f>'ky 5'!DG9</f>
        <v>9</v>
      </c>
      <c r="DA9" s="97"/>
      <c r="DB9" s="109">
        <f aca="true" t="shared" si="3" ref="DB9:DB22">ROUND((MAX(CL9:CM9)*2+MAX(CN9:CO9)*2+MAX(CP9:CQ9)*4+MAX(CR9:CS9)*3+MAX(CW9:CX9)*3+MAX(CV9:CW9)*2)/16,2)</f>
        <v>5.38</v>
      </c>
      <c r="DC9" s="96"/>
    </row>
    <row r="10" spans="1:107" s="37" customFormat="1" ht="18" customHeight="1">
      <c r="A10" s="89">
        <v>3</v>
      </c>
      <c r="B10" s="90" t="s">
        <v>111</v>
      </c>
      <c r="C10" s="91" t="s">
        <v>112</v>
      </c>
      <c r="D10" s="92" t="s">
        <v>113</v>
      </c>
      <c r="E10" s="93" t="s">
        <v>148</v>
      </c>
      <c r="F10" s="94">
        <f>'Ky 1'!M10</f>
        <v>8</v>
      </c>
      <c r="G10" s="94"/>
      <c r="H10" s="94">
        <f>'Ky 1'!AA10</f>
        <v>7</v>
      </c>
      <c r="I10" s="94"/>
      <c r="J10" s="94">
        <f>'Ky 1'!AO10</f>
        <v>6</v>
      </c>
      <c r="K10" s="94"/>
      <c r="L10" s="95">
        <f>'Ky 1'!BC10</f>
        <v>6</v>
      </c>
      <c r="M10" s="96"/>
      <c r="N10" s="95">
        <f>'Ky 1'!BQ10</f>
        <v>5</v>
      </c>
      <c r="O10" s="96"/>
      <c r="P10" s="95">
        <f>'Ky 1'!CE10</f>
        <v>7</v>
      </c>
      <c r="Q10" s="97"/>
      <c r="R10" s="95">
        <f>'Ky 1'!CS10</f>
        <v>6</v>
      </c>
      <c r="S10" s="97"/>
      <c r="T10" s="98"/>
      <c r="U10" s="96"/>
      <c r="V10" s="89">
        <v>3</v>
      </c>
      <c r="W10" s="90" t="s">
        <v>111</v>
      </c>
      <c r="X10" s="91" t="s">
        <v>112</v>
      </c>
      <c r="Y10" s="111" t="s">
        <v>113</v>
      </c>
      <c r="Z10" s="93" t="s">
        <v>148</v>
      </c>
      <c r="AA10" s="94">
        <f>'ky 2'!CS10</f>
        <v>7</v>
      </c>
      <c r="AB10" s="94"/>
      <c r="AC10" s="94">
        <f>'ky 2'!CE10</f>
        <v>9</v>
      </c>
      <c r="AD10" s="94"/>
      <c r="AE10" s="94">
        <f>'ky 2'!M10</f>
        <v>5</v>
      </c>
      <c r="AF10" s="94"/>
      <c r="AG10" s="95">
        <f>'ky 2'!BQ10</f>
        <v>6</v>
      </c>
      <c r="AH10" s="96"/>
      <c r="AI10" s="95">
        <f>'ky 2'!AO10</f>
        <v>7</v>
      </c>
      <c r="AJ10" s="96"/>
      <c r="AK10" s="95">
        <f>'ky 2'!AA10</f>
        <v>0</v>
      </c>
      <c r="AL10" s="97"/>
      <c r="AM10" s="95">
        <f>'ky 2'!BC10</f>
        <v>0</v>
      </c>
      <c r="AN10" s="97"/>
      <c r="AO10" s="109">
        <f t="shared" si="0"/>
        <v>4.39</v>
      </c>
      <c r="AP10" s="96"/>
      <c r="AQ10" s="89">
        <v>3</v>
      </c>
      <c r="AR10" s="90" t="s">
        <v>111</v>
      </c>
      <c r="AS10" s="91" t="s">
        <v>112</v>
      </c>
      <c r="AT10" s="111" t="s">
        <v>113</v>
      </c>
      <c r="AU10" s="93" t="s">
        <v>148</v>
      </c>
      <c r="AV10" s="94">
        <f>'ky 3'!M10</f>
        <v>0</v>
      </c>
      <c r="AW10" s="94"/>
      <c r="AX10" s="94">
        <f>'ky 3'!AA10</f>
        <v>0</v>
      </c>
      <c r="AY10" s="94"/>
      <c r="AZ10" s="94">
        <f>'ky 3'!AO10</f>
        <v>5</v>
      </c>
      <c r="BA10" s="94"/>
      <c r="BB10" s="95">
        <f>'ky 3'!BC10</f>
        <v>7</v>
      </c>
      <c r="BC10" s="96"/>
      <c r="BD10" s="95">
        <f>'ky 3'!BQ10</f>
        <v>7</v>
      </c>
      <c r="BE10" s="96"/>
      <c r="BF10" s="95"/>
      <c r="BG10" s="97"/>
      <c r="BH10" s="95"/>
      <c r="BI10" s="97"/>
      <c r="BJ10" s="109">
        <f t="shared" si="1"/>
        <v>3.8</v>
      </c>
      <c r="BK10" s="96"/>
      <c r="BL10" s="89">
        <v>3</v>
      </c>
      <c r="BM10" s="90" t="s">
        <v>111</v>
      </c>
      <c r="BN10" s="91" t="s">
        <v>112</v>
      </c>
      <c r="BO10" s="111" t="s">
        <v>113</v>
      </c>
      <c r="BP10" s="93" t="s">
        <v>148</v>
      </c>
      <c r="BQ10" s="94">
        <f>'ky 4'!M10</f>
        <v>7</v>
      </c>
      <c r="BR10" s="94"/>
      <c r="BS10" s="94">
        <f>'ky 4'!AA10</f>
        <v>7</v>
      </c>
      <c r="BT10" s="94"/>
      <c r="BU10" s="94">
        <f>'ky 4'!AO10</f>
        <v>7</v>
      </c>
      <c r="BV10" s="94"/>
      <c r="BW10" s="95">
        <f>'ky 4'!BC10</f>
        <v>6</v>
      </c>
      <c r="BX10" s="96"/>
      <c r="BY10" s="95">
        <f>'ky 4'!BQ10</f>
        <v>5</v>
      </c>
      <c r="BZ10" s="96"/>
      <c r="CA10" s="95">
        <f>'ky 4'!CE10</f>
        <v>7</v>
      </c>
      <c r="CB10" s="97"/>
      <c r="CC10" s="95"/>
      <c r="CD10" s="97"/>
      <c r="CE10" s="109">
        <f t="shared" si="2"/>
        <v>5.5</v>
      </c>
      <c r="CF10" s="96"/>
      <c r="CG10" s="89">
        <v>3</v>
      </c>
      <c r="CH10" s="90" t="s">
        <v>111</v>
      </c>
      <c r="CI10" s="91" t="s">
        <v>112</v>
      </c>
      <c r="CJ10" s="111" t="s">
        <v>113</v>
      </c>
      <c r="CK10" s="93" t="s">
        <v>148</v>
      </c>
      <c r="CL10" s="94">
        <f>'ky 5'!M10</f>
        <v>7</v>
      </c>
      <c r="CM10" s="94"/>
      <c r="CN10" s="94">
        <f>'ky 5'!AA10</f>
        <v>7</v>
      </c>
      <c r="CO10" s="94"/>
      <c r="CP10" s="94">
        <f>'ky 5'!AO10</f>
        <v>7</v>
      </c>
      <c r="CQ10" s="94"/>
      <c r="CR10" s="95">
        <f>'ky 5'!BC10</f>
        <v>6</v>
      </c>
      <c r="CS10" s="96"/>
      <c r="CT10" s="95">
        <f>'ky 5'!BQ10</f>
        <v>9</v>
      </c>
      <c r="CU10" s="96"/>
      <c r="CV10" s="95">
        <f>'ky 5'!CE10</f>
        <v>6</v>
      </c>
      <c r="CW10" s="97"/>
      <c r="CX10" s="95">
        <f>'ky 5'!CS10</f>
        <v>5</v>
      </c>
      <c r="CY10" s="97"/>
      <c r="CZ10" s="97">
        <f>'ky 5'!DG10</f>
        <v>7</v>
      </c>
      <c r="DA10" s="97"/>
      <c r="DB10" s="109">
        <f t="shared" si="3"/>
        <v>6.31</v>
      </c>
      <c r="DC10" s="96"/>
    </row>
    <row r="11" spans="1:107" s="37" customFormat="1" ht="18" customHeight="1">
      <c r="A11" s="89">
        <v>4</v>
      </c>
      <c r="B11" s="90" t="s">
        <v>114</v>
      </c>
      <c r="C11" s="91" t="s">
        <v>115</v>
      </c>
      <c r="D11" s="92" t="s">
        <v>116</v>
      </c>
      <c r="E11" s="93" t="s">
        <v>149</v>
      </c>
      <c r="F11" s="94">
        <f>'Ky 1'!M11</f>
        <v>7</v>
      </c>
      <c r="G11" s="94"/>
      <c r="H11" s="94">
        <f>'Ky 1'!AA11</f>
        <v>7</v>
      </c>
      <c r="I11" s="94"/>
      <c r="J11" s="94">
        <f>'Ky 1'!AO11</f>
        <v>6</v>
      </c>
      <c r="K11" s="94"/>
      <c r="L11" s="95">
        <f>'Ky 1'!BC11</f>
        <v>6</v>
      </c>
      <c r="M11" s="96"/>
      <c r="N11" s="95">
        <f>'Ky 1'!BQ11</f>
        <v>4</v>
      </c>
      <c r="O11" s="95">
        <f>'Ky 1'!BR11</f>
        <v>7</v>
      </c>
      <c r="P11" s="95">
        <f>'Ky 1'!CE11</f>
        <v>6</v>
      </c>
      <c r="Q11" s="97"/>
      <c r="R11" s="95">
        <f>'Ky 1'!CS11</f>
        <v>7</v>
      </c>
      <c r="S11" s="97"/>
      <c r="T11" s="98"/>
      <c r="U11" s="96"/>
      <c r="V11" s="89">
        <v>4</v>
      </c>
      <c r="W11" s="90" t="s">
        <v>114</v>
      </c>
      <c r="X11" s="91" t="s">
        <v>115</v>
      </c>
      <c r="Y11" s="111" t="s">
        <v>116</v>
      </c>
      <c r="Z11" s="93" t="s">
        <v>149</v>
      </c>
      <c r="AA11" s="94">
        <f>'ky 2'!CS11</f>
        <v>5</v>
      </c>
      <c r="AB11" s="94"/>
      <c r="AC11" s="94">
        <f>'ky 2'!CE11</f>
        <v>5</v>
      </c>
      <c r="AD11" s="94"/>
      <c r="AE11" s="94">
        <f>'ky 2'!M11</f>
        <v>6</v>
      </c>
      <c r="AF11" s="94"/>
      <c r="AG11" s="95">
        <f>'ky 2'!BQ11</f>
        <v>6</v>
      </c>
      <c r="AH11" s="96"/>
      <c r="AI11" s="95">
        <f>'ky 2'!AO11</f>
        <v>7</v>
      </c>
      <c r="AJ11" s="96"/>
      <c r="AK11" s="95">
        <f>'ky 2'!AA11</f>
        <v>7</v>
      </c>
      <c r="AL11" s="97"/>
      <c r="AM11" s="95">
        <f>'ky 2'!BC11</f>
        <v>5</v>
      </c>
      <c r="AN11" s="97"/>
      <c r="AO11" s="109">
        <f t="shared" si="0"/>
        <v>5.89</v>
      </c>
      <c r="AP11" s="96"/>
      <c r="AQ11" s="89">
        <v>4</v>
      </c>
      <c r="AR11" s="90" t="s">
        <v>114</v>
      </c>
      <c r="AS11" s="91" t="s">
        <v>115</v>
      </c>
      <c r="AT11" s="111" t="s">
        <v>116</v>
      </c>
      <c r="AU11" s="93" t="s">
        <v>149</v>
      </c>
      <c r="AV11" s="94">
        <f>'ky 3'!M11</f>
        <v>7</v>
      </c>
      <c r="AW11" s="94"/>
      <c r="AX11" s="94">
        <f>'ky 3'!AA11</f>
        <v>6</v>
      </c>
      <c r="AY11" s="94"/>
      <c r="AZ11" s="94">
        <f>'ky 3'!AO11</f>
        <v>6</v>
      </c>
      <c r="BA11" s="94"/>
      <c r="BB11" s="95">
        <f>'ky 3'!BC11</f>
        <v>7</v>
      </c>
      <c r="BC11" s="96"/>
      <c r="BD11" s="95">
        <f>'ky 3'!BQ11</f>
        <v>5</v>
      </c>
      <c r="BE11" s="96"/>
      <c r="BF11" s="95"/>
      <c r="BG11" s="97"/>
      <c r="BH11" s="95"/>
      <c r="BI11" s="97"/>
      <c r="BJ11" s="109">
        <f t="shared" si="1"/>
        <v>6.13</v>
      </c>
      <c r="BK11" s="96"/>
      <c r="BL11" s="89">
        <v>4</v>
      </c>
      <c r="BM11" s="90" t="s">
        <v>114</v>
      </c>
      <c r="BN11" s="91" t="s">
        <v>115</v>
      </c>
      <c r="BO11" s="111" t="s">
        <v>116</v>
      </c>
      <c r="BP11" s="93" t="s">
        <v>149</v>
      </c>
      <c r="BQ11" s="94">
        <f>'ky 4'!M11</f>
        <v>9</v>
      </c>
      <c r="BR11" s="94"/>
      <c r="BS11" s="94">
        <f>'ky 4'!AA11</f>
        <v>9</v>
      </c>
      <c r="BT11" s="94"/>
      <c r="BU11" s="94">
        <f>'ky 4'!AO11</f>
        <v>8</v>
      </c>
      <c r="BV11" s="94"/>
      <c r="BW11" s="95">
        <f>'ky 4'!BC11</f>
        <v>7</v>
      </c>
      <c r="BX11" s="96"/>
      <c r="BY11" s="95">
        <f>'ky 4'!BQ11</f>
        <v>6</v>
      </c>
      <c r="BZ11" s="96"/>
      <c r="CA11" s="95">
        <f>'ky 4'!CE11</f>
        <v>6</v>
      </c>
      <c r="CB11" s="97"/>
      <c r="CC11" s="95"/>
      <c r="CD11" s="97"/>
      <c r="CE11" s="109">
        <f t="shared" si="2"/>
        <v>6.31</v>
      </c>
      <c r="CF11" s="96"/>
      <c r="CG11" s="89">
        <v>4</v>
      </c>
      <c r="CH11" s="90" t="s">
        <v>114</v>
      </c>
      <c r="CI11" s="91" t="s">
        <v>115</v>
      </c>
      <c r="CJ11" s="111" t="s">
        <v>116</v>
      </c>
      <c r="CK11" s="93" t="s">
        <v>149</v>
      </c>
      <c r="CL11" s="94">
        <f>'ky 5'!M11</f>
        <v>7</v>
      </c>
      <c r="CM11" s="94"/>
      <c r="CN11" s="94">
        <f>'ky 5'!AA11</f>
        <v>7</v>
      </c>
      <c r="CO11" s="94"/>
      <c r="CP11" s="94">
        <f>'ky 5'!AO11</f>
        <v>7</v>
      </c>
      <c r="CQ11" s="94"/>
      <c r="CR11" s="95">
        <f>'ky 5'!BC11</f>
        <v>7</v>
      </c>
      <c r="CS11" s="96"/>
      <c r="CT11" s="95">
        <f>'ky 5'!BQ11</f>
        <v>7</v>
      </c>
      <c r="CU11" s="96"/>
      <c r="CV11" s="95">
        <f>'ky 5'!CE11</f>
        <v>8</v>
      </c>
      <c r="CW11" s="97"/>
      <c r="CX11" s="95">
        <f>'ky 5'!CS11</f>
        <v>9</v>
      </c>
      <c r="CY11" s="97"/>
      <c r="CZ11" s="97">
        <f>'ky 5'!DG11</f>
        <v>8</v>
      </c>
      <c r="DA11" s="97"/>
      <c r="DB11" s="109">
        <f t="shared" si="3"/>
        <v>7.5</v>
      </c>
      <c r="DC11" s="96"/>
    </row>
    <row r="12" spans="1:107" s="37" customFormat="1" ht="18" customHeight="1">
      <c r="A12" s="89">
        <v>5</v>
      </c>
      <c r="B12" s="90" t="s">
        <v>117</v>
      </c>
      <c r="C12" s="91" t="s">
        <v>118</v>
      </c>
      <c r="D12" s="92" t="s">
        <v>116</v>
      </c>
      <c r="E12" s="93" t="s">
        <v>150</v>
      </c>
      <c r="F12" s="94">
        <f>'Ky 1'!M12</f>
        <v>7</v>
      </c>
      <c r="G12" s="94"/>
      <c r="H12" s="94">
        <f>'Ky 1'!AA12</f>
        <v>6</v>
      </c>
      <c r="I12" s="94"/>
      <c r="J12" s="94">
        <f>'Ky 1'!AO12</f>
        <v>5</v>
      </c>
      <c r="K12" s="94"/>
      <c r="L12" s="95">
        <f>'Ky 1'!BC12</f>
        <v>7</v>
      </c>
      <c r="M12" s="96"/>
      <c r="N12" s="95">
        <f>'Ky 1'!BQ12</f>
        <v>7</v>
      </c>
      <c r="O12" s="96"/>
      <c r="P12" s="95">
        <f>'Ky 1'!CE12</f>
        <v>6</v>
      </c>
      <c r="Q12" s="97"/>
      <c r="R12" s="95">
        <f>'Ky 1'!CS12</f>
        <v>7</v>
      </c>
      <c r="S12" s="97"/>
      <c r="T12" s="98"/>
      <c r="U12" s="96"/>
      <c r="V12" s="89">
        <v>5</v>
      </c>
      <c r="W12" s="90" t="s">
        <v>117</v>
      </c>
      <c r="X12" s="91" t="s">
        <v>118</v>
      </c>
      <c r="Y12" s="111" t="s">
        <v>116</v>
      </c>
      <c r="Z12" s="93" t="s">
        <v>150</v>
      </c>
      <c r="AA12" s="94">
        <f>'ky 2'!CS12</f>
        <v>6</v>
      </c>
      <c r="AB12" s="94"/>
      <c r="AC12" s="94">
        <f>'ky 2'!CE12</f>
        <v>6</v>
      </c>
      <c r="AD12" s="94"/>
      <c r="AE12" s="94">
        <f>'ky 2'!M12</f>
        <v>5</v>
      </c>
      <c r="AF12" s="94"/>
      <c r="AG12" s="95">
        <f>'ky 2'!BQ12</f>
        <v>6</v>
      </c>
      <c r="AH12" s="96"/>
      <c r="AI12" s="95">
        <f>'ky 2'!AO12</f>
        <v>7</v>
      </c>
      <c r="AJ12" s="96"/>
      <c r="AK12" s="95">
        <f>'ky 2'!AA12</f>
        <v>0</v>
      </c>
      <c r="AL12" s="97"/>
      <c r="AM12" s="95">
        <f>'ky 2'!BC12</f>
        <v>6</v>
      </c>
      <c r="AN12" s="97"/>
      <c r="AO12" s="109">
        <f t="shared" si="0"/>
        <v>4.94</v>
      </c>
      <c r="AP12" s="96"/>
      <c r="AQ12" s="89">
        <v>5</v>
      </c>
      <c r="AR12" s="90" t="s">
        <v>117</v>
      </c>
      <c r="AS12" s="91" t="s">
        <v>118</v>
      </c>
      <c r="AT12" s="111" t="s">
        <v>116</v>
      </c>
      <c r="AU12" s="93" t="s">
        <v>150</v>
      </c>
      <c r="AV12" s="94">
        <f>'ky 3'!M12</f>
        <v>0</v>
      </c>
      <c r="AW12" s="94"/>
      <c r="AX12" s="94">
        <f>'ky 3'!AA12</f>
        <v>0</v>
      </c>
      <c r="AY12" s="94"/>
      <c r="AZ12" s="94">
        <f>'ky 3'!AO12</f>
        <v>6</v>
      </c>
      <c r="BA12" s="94"/>
      <c r="BB12" s="95">
        <f>'ky 3'!BC12</f>
        <v>6</v>
      </c>
      <c r="BC12" s="96"/>
      <c r="BD12" s="95">
        <f>'ky 3'!BQ12</f>
        <v>7</v>
      </c>
      <c r="BE12" s="96"/>
      <c r="BF12" s="95"/>
      <c r="BG12" s="97"/>
      <c r="BH12" s="95"/>
      <c r="BI12" s="97"/>
      <c r="BJ12" s="109">
        <f t="shared" si="1"/>
        <v>3.8</v>
      </c>
      <c r="BK12" s="96"/>
      <c r="BL12" s="89">
        <v>5</v>
      </c>
      <c r="BM12" s="90" t="s">
        <v>117</v>
      </c>
      <c r="BN12" s="91" t="s">
        <v>118</v>
      </c>
      <c r="BO12" s="111" t="s">
        <v>116</v>
      </c>
      <c r="BP12" s="93" t="s">
        <v>150</v>
      </c>
      <c r="BQ12" s="94">
        <f>'ky 4'!M12</f>
        <v>8</v>
      </c>
      <c r="BR12" s="94"/>
      <c r="BS12" s="94">
        <f>'ky 4'!AA12</f>
        <v>8</v>
      </c>
      <c r="BT12" s="94"/>
      <c r="BU12" s="94">
        <f>'ky 4'!AO12</f>
        <v>6</v>
      </c>
      <c r="BV12" s="94"/>
      <c r="BW12" s="95">
        <f>'ky 4'!BC12</f>
        <v>6</v>
      </c>
      <c r="BX12" s="96"/>
      <c r="BY12" s="95">
        <f>'ky 4'!BQ12</f>
        <v>6</v>
      </c>
      <c r="BZ12" s="96"/>
      <c r="CA12" s="95">
        <f>'ky 4'!CE12</f>
        <v>6</v>
      </c>
      <c r="CB12" s="97"/>
      <c r="CC12" s="95"/>
      <c r="CD12" s="97"/>
      <c r="CE12" s="109">
        <f t="shared" si="2"/>
        <v>5.38</v>
      </c>
      <c r="CF12" s="96"/>
      <c r="CG12" s="89">
        <v>5</v>
      </c>
      <c r="CH12" s="90" t="s">
        <v>117</v>
      </c>
      <c r="CI12" s="91" t="s">
        <v>118</v>
      </c>
      <c r="CJ12" s="111" t="s">
        <v>116</v>
      </c>
      <c r="CK12" s="93" t="s">
        <v>150</v>
      </c>
      <c r="CL12" s="94">
        <f>'ky 5'!M12</f>
        <v>6</v>
      </c>
      <c r="CM12" s="94"/>
      <c r="CN12" s="94">
        <f>'ky 5'!AA12</f>
        <v>8</v>
      </c>
      <c r="CO12" s="94"/>
      <c r="CP12" s="94">
        <f>'ky 5'!AO12</f>
        <v>6</v>
      </c>
      <c r="CQ12" s="94"/>
      <c r="CR12" s="95">
        <f>'ky 5'!BC12</f>
        <v>8</v>
      </c>
      <c r="CS12" s="96"/>
      <c r="CT12" s="95">
        <f>'ky 5'!BQ12</f>
        <v>8</v>
      </c>
      <c r="CU12" s="96"/>
      <c r="CV12" s="95">
        <f>'ky 5'!CE12</f>
        <v>6</v>
      </c>
      <c r="CW12" s="97"/>
      <c r="CX12" s="95">
        <f>'ky 5'!CS12</f>
        <v>6</v>
      </c>
      <c r="CY12" s="97"/>
      <c r="CZ12" s="97">
        <f>'ky 5'!DG12</f>
        <v>8</v>
      </c>
      <c r="DA12" s="97"/>
      <c r="DB12" s="109">
        <f t="shared" si="3"/>
        <v>6.63</v>
      </c>
      <c r="DC12" s="96"/>
    </row>
    <row r="13" spans="1:107" s="37" customFormat="1" ht="18" customHeight="1">
      <c r="A13" s="89">
        <v>6</v>
      </c>
      <c r="B13" s="90" t="s">
        <v>119</v>
      </c>
      <c r="C13" s="91" t="s">
        <v>120</v>
      </c>
      <c r="D13" s="92" t="s">
        <v>121</v>
      </c>
      <c r="E13" s="93" t="s">
        <v>151</v>
      </c>
      <c r="F13" s="94">
        <f>'Ky 1'!M13</f>
        <v>1</v>
      </c>
      <c r="G13" s="94"/>
      <c r="H13" s="94">
        <f>'Ky 1'!AA13</f>
        <v>0</v>
      </c>
      <c r="I13" s="94"/>
      <c r="J13" s="94">
        <f>'Ky 1'!AO13</f>
        <v>0</v>
      </c>
      <c r="K13" s="94"/>
      <c r="L13" s="95">
        <f>'Ky 1'!BC13</f>
        <v>2</v>
      </c>
      <c r="M13" s="96"/>
      <c r="N13" s="95">
        <f>'Ky 1'!BQ13</f>
        <v>2</v>
      </c>
      <c r="O13" s="96"/>
      <c r="P13" s="95">
        <f>'Ky 1'!CE13</f>
        <v>2</v>
      </c>
      <c r="Q13" s="97"/>
      <c r="R13" s="95">
        <f>'Ky 1'!CS13</f>
        <v>0</v>
      </c>
      <c r="S13" s="97"/>
      <c r="T13" s="98"/>
      <c r="U13" s="96"/>
      <c r="V13" s="89">
        <v>6</v>
      </c>
      <c r="W13" s="90" t="s">
        <v>119</v>
      </c>
      <c r="X13" s="91" t="s">
        <v>120</v>
      </c>
      <c r="Y13" s="111" t="s">
        <v>121</v>
      </c>
      <c r="Z13" s="93" t="s">
        <v>151</v>
      </c>
      <c r="AA13" s="94">
        <f>'ky 2'!CS13</f>
        <v>0</v>
      </c>
      <c r="AB13" s="94"/>
      <c r="AC13" s="94">
        <f>'ky 2'!CE13</f>
        <v>0</v>
      </c>
      <c r="AD13" s="94"/>
      <c r="AE13" s="94">
        <f>'ky 2'!M13</f>
        <v>0</v>
      </c>
      <c r="AF13" s="94"/>
      <c r="AG13" s="95">
        <f>'ky 2'!BQ13</f>
        <v>0</v>
      </c>
      <c r="AH13" s="96"/>
      <c r="AI13" s="95">
        <f>'ky 2'!AO13</f>
        <v>0</v>
      </c>
      <c r="AJ13" s="96"/>
      <c r="AK13" s="95">
        <f>'ky 2'!AA13</f>
        <v>0</v>
      </c>
      <c r="AL13" s="97"/>
      <c r="AM13" s="95">
        <f>'ky 2'!BC13</f>
        <v>0</v>
      </c>
      <c r="AN13" s="97"/>
      <c r="AO13" s="109">
        <f t="shared" si="0"/>
        <v>0</v>
      </c>
      <c r="AP13" s="96"/>
      <c r="AQ13" s="89">
        <v>6</v>
      </c>
      <c r="AR13" s="90" t="s">
        <v>119</v>
      </c>
      <c r="AS13" s="91" t="s">
        <v>120</v>
      </c>
      <c r="AT13" s="111" t="s">
        <v>121</v>
      </c>
      <c r="AU13" s="93" t="s">
        <v>151</v>
      </c>
      <c r="AV13" s="94">
        <f>'ky 3'!M13</f>
        <v>0</v>
      </c>
      <c r="AW13" s="94"/>
      <c r="AX13" s="94">
        <f>'ky 3'!AA13</f>
        <v>0</v>
      </c>
      <c r="AY13" s="94"/>
      <c r="AZ13" s="94">
        <f>'ky 3'!AO13</f>
        <v>0</v>
      </c>
      <c r="BA13" s="94"/>
      <c r="BB13" s="95">
        <f>'ky 3'!BC13</f>
        <v>0</v>
      </c>
      <c r="BC13" s="96"/>
      <c r="BD13" s="95">
        <f>'ky 3'!BQ13</f>
        <v>0</v>
      </c>
      <c r="BE13" s="96"/>
      <c r="BF13" s="95"/>
      <c r="BG13" s="97"/>
      <c r="BH13" s="95"/>
      <c r="BI13" s="97"/>
      <c r="BJ13" s="109">
        <f t="shared" si="1"/>
        <v>0</v>
      </c>
      <c r="BK13" s="96"/>
      <c r="BL13" s="89">
        <v>6</v>
      </c>
      <c r="BM13" s="90" t="s">
        <v>119</v>
      </c>
      <c r="BN13" s="91" t="s">
        <v>120</v>
      </c>
      <c r="BO13" s="111" t="s">
        <v>121</v>
      </c>
      <c r="BP13" s="93" t="s">
        <v>151</v>
      </c>
      <c r="BQ13" s="94">
        <f>'ky 4'!M13</f>
        <v>0</v>
      </c>
      <c r="BR13" s="94"/>
      <c r="BS13" s="94">
        <f>'ky 4'!AA13</f>
        <v>0</v>
      </c>
      <c r="BT13" s="94"/>
      <c r="BU13" s="94">
        <f>'ky 4'!AO13</f>
        <v>0</v>
      </c>
      <c r="BV13" s="94"/>
      <c r="BW13" s="95">
        <f>'ky 4'!BC13</f>
        <v>0</v>
      </c>
      <c r="BX13" s="96"/>
      <c r="BY13" s="95">
        <f>'ky 4'!BQ13</f>
        <v>0</v>
      </c>
      <c r="BZ13" s="96"/>
      <c r="CA13" s="95">
        <f>'ky 4'!CE13</f>
        <v>0</v>
      </c>
      <c r="CB13" s="97"/>
      <c r="CC13" s="95"/>
      <c r="CD13" s="97"/>
      <c r="CE13" s="109">
        <f t="shared" si="2"/>
        <v>0</v>
      </c>
      <c r="CF13" s="96"/>
      <c r="CG13" s="89">
        <v>6</v>
      </c>
      <c r="CH13" s="90" t="s">
        <v>119</v>
      </c>
      <c r="CI13" s="91" t="s">
        <v>120</v>
      </c>
      <c r="CJ13" s="111" t="s">
        <v>121</v>
      </c>
      <c r="CK13" s="93" t="s">
        <v>151</v>
      </c>
      <c r="CL13" s="94">
        <f>'ky 5'!M13</f>
        <v>0</v>
      </c>
      <c r="CM13" s="94"/>
      <c r="CN13" s="94">
        <f>'ky 5'!AA13</f>
        <v>0</v>
      </c>
      <c r="CO13" s="94"/>
      <c r="CP13" s="94">
        <f>'ky 5'!AO13</f>
        <v>0</v>
      </c>
      <c r="CQ13" s="94"/>
      <c r="CR13" s="95">
        <f>'ky 5'!BC13</f>
        <v>0</v>
      </c>
      <c r="CS13" s="96"/>
      <c r="CT13" s="95">
        <f>'ky 5'!BQ13</f>
        <v>0</v>
      </c>
      <c r="CU13" s="96"/>
      <c r="CV13" s="95">
        <f>'ky 5'!CE13</f>
        <v>0</v>
      </c>
      <c r="CW13" s="97"/>
      <c r="CX13" s="95">
        <f>'ky 5'!CS13</f>
        <v>0</v>
      </c>
      <c r="CY13" s="97"/>
      <c r="CZ13" s="97">
        <f>'ky 5'!DG13</f>
        <v>0</v>
      </c>
      <c r="DA13" s="97"/>
      <c r="DB13" s="109">
        <f t="shared" si="3"/>
        <v>0</v>
      </c>
      <c r="DC13" s="96"/>
    </row>
    <row r="14" spans="1:107" s="37" customFormat="1" ht="18" customHeight="1">
      <c r="A14" s="89">
        <v>7</v>
      </c>
      <c r="B14" s="90" t="s">
        <v>122</v>
      </c>
      <c r="C14" s="91" t="s">
        <v>32</v>
      </c>
      <c r="D14" s="92" t="s">
        <v>123</v>
      </c>
      <c r="E14" s="93" t="s">
        <v>152</v>
      </c>
      <c r="F14" s="94">
        <f>'Ky 1'!M14</f>
        <v>6</v>
      </c>
      <c r="G14" s="94"/>
      <c r="H14" s="94">
        <f>'Ky 1'!AA14</f>
        <v>7</v>
      </c>
      <c r="I14" s="94"/>
      <c r="J14" s="94">
        <f>'Ky 1'!AO14</f>
        <v>7</v>
      </c>
      <c r="K14" s="94"/>
      <c r="L14" s="95">
        <f>'Ky 1'!BC14</f>
        <v>6</v>
      </c>
      <c r="M14" s="96"/>
      <c r="N14" s="95">
        <f>'Ky 1'!BQ14</f>
        <v>5</v>
      </c>
      <c r="O14" s="96"/>
      <c r="P14" s="95">
        <f>'Ky 1'!CE14</f>
        <v>6</v>
      </c>
      <c r="Q14" s="97"/>
      <c r="R14" s="95">
        <f>'Ky 1'!CS14</f>
        <v>7</v>
      </c>
      <c r="S14" s="97"/>
      <c r="T14" s="98"/>
      <c r="U14" s="96"/>
      <c r="V14" s="89">
        <v>7</v>
      </c>
      <c r="W14" s="90" t="s">
        <v>122</v>
      </c>
      <c r="X14" s="91" t="s">
        <v>32</v>
      </c>
      <c r="Y14" s="111" t="s">
        <v>123</v>
      </c>
      <c r="Z14" s="93" t="s">
        <v>152</v>
      </c>
      <c r="AA14" s="94">
        <f>'ky 2'!CS14</f>
        <v>7</v>
      </c>
      <c r="AB14" s="94"/>
      <c r="AC14" s="94">
        <f>'ky 2'!CE14</f>
        <v>7</v>
      </c>
      <c r="AD14" s="94"/>
      <c r="AE14" s="94">
        <f>'ky 2'!M14</f>
        <v>5</v>
      </c>
      <c r="AF14" s="94"/>
      <c r="AG14" s="95">
        <f>'ky 2'!BQ14</f>
        <v>7</v>
      </c>
      <c r="AH14" s="96"/>
      <c r="AI14" s="95">
        <f>'ky 2'!AO14</f>
        <v>6</v>
      </c>
      <c r="AJ14" s="96"/>
      <c r="AK14" s="95">
        <f>'ky 2'!AA14</f>
        <v>5</v>
      </c>
      <c r="AL14" s="97"/>
      <c r="AM14" s="95">
        <f>'ky 2'!BC14</f>
        <v>6</v>
      </c>
      <c r="AN14" s="97"/>
      <c r="AO14" s="109">
        <f t="shared" si="0"/>
        <v>6.06</v>
      </c>
      <c r="AP14" s="96"/>
      <c r="AQ14" s="89">
        <v>7</v>
      </c>
      <c r="AR14" s="90" t="s">
        <v>122</v>
      </c>
      <c r="AS14" s="91" t="s">
        <v>32</v>
      </c>
      <c r="AT14" s="111" t="s">
        <v>123</v>
      </c>
      <c r="AU14" s="93" t="s">
        <v>152</v>
      </c>
      <c r="AV14" s="94">
        <f>'ky 3'!M14</f>
        <v>6</v>
      </c>
      <c r="AW14" s="94"/>
      <c r="AX14" s="94">
        <f>'ky 3'!AA14</f>
        <v>7</v>
      </c>
      <c r="AY14" s="94"/>
      <c r="AZ14" s="94">
        <f>'ky 3'!AO14</f>
        <v>7</v>
      </c>
      <c r="BA14" s="94"/>
      <c r="BB14" s="95">
        <f>'ky 3'!BC14</f>
        <v>6</v>
      </c>
      <c r="BC14" s="96"/>
      <c r="BD14" s="95">
        <f>'ky 3'!BQ14</f>
        <v>5</v>
      </c>
      <c r="BE14" s="96"/>
      <c r="BF14" s="95"/>
      <c r="BG14" s="97"/>
      <c r="BH14" s="95"/>
      <c r="BI14" s="97"/>
      <c r="BJ14" s="109">
        <f t="shared" si="1"/>
        <v>6.27</v>
      </c>
      <c r="BK14" s="96"/>
      <c r="BL14" s="89">
        <v>7</v>
      </c>
      <c r="BM14" s="90" t="s">
        <v>122</v>
      </c>
      <c r="BN14" s="91" t="s">
        <v>32</v>
      </c>
      <c r="BO14" s="111" t="s">
        <v>123</v>
      </c>
      <c r="BP14" s="93" t="s">
        <v>152</v>
      </c>
      <c r="BQ14" s="94">
        <f>'ky 4'!M14</f>
        <v>7</v>
      </c>
      <c r="BR14" s="94"/>
      <c r="BS14" s="94">
        <f>'ky 4'!AA14</f>
        <v>8</v>
      </c>
      <c r="BT14" s="94"/>
      <c r="BU14" s="94">
        <f>'ky 4'!AO14</f>
        <v>5</v>
      </c>
      <c r="BV14" s="94"/>
      <c r="BW14" s="95">
        <f>'ky 4'!BC14</f>
        <v>7</v>
      </c>
      <c r="BX14" s="96"/>
      <c r="BY14" s="95">
        <f>'ky 4'!BQ14</f>
        <v>5</v>
      </c>
      <c r="BZ14" s="96"/>
      <c r="CA14" s="95">
        <f>'ky 4'!CE14</f>
        <v>6</v>
      </c>
      <c r="CB14" s="97"/>
      <c r="CC14" s="95"/>
      <c r="CD14" s="97"/>
      <c r="CE14" s="109">
        <f t="shared" si="2"/>
        <v>5.19</v>
      </c>
      <c r="CF14" s="96"/>
      <c r="CG14" s="89">
        <v>7</v>
      </c>
      <c r="CH14" s="90" t="s">
        <v>122</v>
      </c>
      <c r="CI14" s="91" t="s">
        <v>32</v>
      </c>
      <c r="CJ14" s="111" t="s">
        <v>123</v>
      </c>
      <c r="CK14" s="93" t="s">
        <v>152</v>
      </c>
      <c r="CL14" s="94">
        <f>'ky 5'!M14</f>
        <v>7</v>
      </c>
      <c r="CM14" s="94"/>
      <c r="CN14" s="94">
        <f>'ky 5'!AA14</f>
        <v>2</v>
      </c>
      <c r="CO14" s="94"/>
      <c r="CP14" s="94">
        <f>'ky 5'!AO14</f>
        <v>6</v>
      </c>
      <c r="CQ14" s="94"/>
      <c r="CR14" s="95">
        <f>'ky 5'!BC14</f>
        <v>8</v>
      </c>
      <c r="CS14" s="96"/>
      <c r="CT14" s="95">
        <f>'ky 5'!BQ14</f>
        <v>8</v>
      </c>
      <c r="CU14" s="96"/>
      <c r="CV14" s="95">
        <f>'ky 5'!CE14</f>
        <v>6</v>
      </c>
      <c r="CW14" s="97"/>
      <c r="CX14" s="95">
        <f>'ky 5'!CS14</f>
        <v>6</v>
      </c>
      <c r="CY14" s="97"/>
      <c r="CZ14" s="97">
        <f>'ky 5'!DG14</f>
        <v>7</v>
      </c>
      <c r="DA14" s="97"/>
      <c r="DB14" s="109">
        <f t="shared" si="3"/>
        <v>6</v>
      </c>
      <c r="DC14" s="96"/>
    </row>
    <row r="15" spans="1:107" s="37" customFormat="1" ht="18" customHeight="1">
      <c r="A15" s="89">
        <v>8</v>
      </c>
      <c r="B15" s="90" t="s">
        <v>124</v>
      </c>
      <c r="C15" s="99" t="s">
        <v>125</v>
      </c>
      <c r="D15" s="100" t="s">
        <v>126</v>
      </c>
      <c r="E15" s="101" t="s">
        <v>153</v>
      </c>
      <c r="F15" s="94">
        <f>'Ky 1'!M15</f>
        <v>8</v>
      </c>
      <c r="G15" s="94"/>
      <c r="H15" s="94">
        <f>'Ky 1'!AA15</f>
        <v>6</v>
      </c>
      <c r="I15" s="94"/>
      <c r="J15" s="94">
        <f>'Ky 1'!AO15</f>
        <v>6</v>
      </c>
      <c r="K15" s="94"/>
      <c r="L15" s="95">
        <f>'Ky 1'!BC15</f>
        <v>6</v>
      </c>
      <c r="M15" s="96"/>
      <c r="N15" s="95">
        <f>'Ky 1'!BQ15</f>
        <v>4</v>
      </c>
      <c r="O15" s="95">
        <f>'Ky 1'!BR15</f>
        <v>5</v>
      </c>
      <c r="P15" s="95">
        <f>'Ky 1'!CE15</f>
        <v>5</v>
      </c>
      <c r="Q15" s="97"/>
      <c r="R15" s="95">
        <f>'Ky 1'!CS15</f>
        <v>8</v>
      </c>
      <c r="S15" s="97"/>
      <c r="T15" s="98"/>
      <c r="U15" s="96"/>
      <c r="V15" s="89">
        <v>8</v>
      </c>
      <c r="W15" s="90" t="s">
        <v>124</v>
      </c>
      <c r="X15" s="91" t="s">
        <v>125</v>
      </c>
      <c r="Y15" s="111" t="s">
        <v>126</v>
      </c>
      <c r="Z15" s="101" t="s">
        <v>153</v>
      </c>
      <c r="AA15" s="94">
        <f>'ky 2'!CS15</f>
        <v>5</v>
      </c>
      <c r="AB15" s="94"/>
      <c r="AC15" s="94">
        <f>'ky 2'!CE15</f>
        <v>5</v>
      </c>
      <c r="AD15" s="94"/>
      <c r="AE15" s="94">
        <f>'ky 2'!M15</f>
        <v>7</v>
      </c>
      <c r="AF15" s="94"/>
      <c r="AG15" s="95">
        <f>'ky 2'!BQ15</f>
        <v>0</v>
      </c>
      <c r="AH15" s="96"/>
      <c r="AI15" s="95">
        <f>'ky 2'!AO15</f>
        <v>5</v>
      </c>
      <c r="AJ15" s="96"/>
      <c r="AK15" s="95">
        <f>'ky 2'!AA15</f>
        <v>0</v>
      </c>
      <c r="AL15" s="97"/>
      <c r="AM15" s="95">
        <f>'ky 2'!BC15</f>
        <v>7</v>
      </c>
      <c r="AN15" s="97"/>
      <c r="AO15" s="109">
        <f t="shared" si="0"/>
        <v>4</v>
      </c>
      <c r="AP15" s="96"/>
      <c r="AQ15" s="89">
        <v>8</v>
      </c>
      <c r="AR15" s="90" t="s">
        <v>124</v>
      </c>
      <c r="AS15" s="91" t="s">
        <v>125</v>
      </c>
      <c r="AT15" s="111" t="s">
        <v>126</v>
      </c>
      <c r="AU15" s="101" t="s">
        <v>153</v>
      </c>
      <c r="AV15" s="94">
        <f>'ky 3'!M15</f>
        <v>0</v>
      </c>
      <c r="AW15" s="94"/>
      <c r="AX15" s="94">
        <f>'ky 3'!AA15</f>
        <v>0</v>
      </c>
      <c r="AY15" s="94"/>
      <c r="AZ15" s="94">
        <f>'ky 3'!AO15</f>
        <v>6</v>
      </c>
      <c r="BA15" s="94"/>
      <c r="BB15" s="95">
        <f>'ky 3'!BC15</f>
        <v>7</v>
      </c>
      <c r="BC15" s="96"/>
      <c r="BD15" s="95">
        <f>'ky 3'!BQ15</f>
        <v>6</v>
      </c>
      <c r="BE15" s="96"/>
      <c r="BF15" s="95"/>
      <c r="BG15" s="97"/>
      <c r="BH15" s="95"/>
      <c r="BI15" s="97"/>
      <c r="BJ15" s="109">
        <f t="shared" si="1"/>
        <v>3.8</v>
      </c>
      <c r="BK15" s="96"/>
      <c r="BL15" s="89">
        <v>8</v>
      </c>
      <c r="BM15" s="90" t="s">
        <v>124</v>
      </c>
      <c r="BN15" s="91" t="s">
        <v>125</v>
      </c>
      <c r="BO15" s="111" t="s">
        <v>126</v>
      </c>
      <c r="BP15" s="101" t="s">
        <v>153</v>
      </c>
      <c r="BQ15" s="94">
        <f>'ky 4'!M15</f>
        <v>7</v>
      </c>
      <c r="BR15" s="94"/>
      <c r="BS15" s="94">
        <f>'ky 4'!AA15</f>
        <v>8</v>
      </c>
      <c r="BT15" s="94"/>
      <c r="BU15" s="94">
        <f>'ky 4'!AO15</f>
        <v>7</v>
      </c>
      <c r="BV15" s="94"/>
      <c r="BW15" s="95">
        <f>'ky 4'!BC15</f>
        <v>7</v>
      </c>
      <c r="BX15" s="96"/>
      <c r="BY15" s="95">
        <f>'ky 4'!BQ15</f>
        <v>6</v>
      </c>
      <c r="BZ15" s="96"/>
      <c r="CA15" s="95">
        <f>'ky 4'!CE15</f>
        <v>6</v>
      </c>
      <c r="CB15" s="97"/>
      <c r="CC15" s="95"/>
      <c r="CD15" s="97"/>
      <c r="CE15" s="109">
        <f t="shared" si="2"/>
        <v>5.69</v>
      </c>
      <c r="CF15" s="96"/>
      <c r="CG15" s="89">
        <v>8</v>
      </c>
      <c r="CH15" s="90" t="s">
        <v>124</v>
      </c>
      <c r="CI15" s="91" t="s">
        <v>125</v>
      </c>
      <c r="CJ15" s="111" t="s">
        <v>126</v>
      </c>
      <c r="CK15" s="101" t="s">
        <v>153</v>
      </c>
      <c r="CL15" s="94">
        <f>'ky 5'!M15</f>
        <v>7</v>
      </c>
      <c r="CM15" s="94"/>
      <c r="CN15" s="94">
        <f>'ky 5'!AA15</f>
        <v>7</v>
      </c>
      <c r="CO15" s="94"/>
      <c r="CP15" s="94">
        <f>'ky 5'!AO15</f>
        <v>7</v>
      </c>
      <c r="CQ15" s="94"/>
      <c r="CR15" s="95">
        <f>'ky 5'!BC15</f>
        <v>7</v>
      </c>
      <c r="CS15" s="96"/>
      <c r="CT15" s="95">
        <f>'ky 5'!BQ15</f>
        <v>8</v>
      </c>
      <c r="CU15" s="96"/>
      <c r="CV15" s="95">
        <f>'ky 5'!CE15</f>
        <v>7</v>
      </c>
      <c r="CW15" s="97"/>
      <c r="CX15" s="95">
        <f>'ky 5'!CS15</f>
        <v>7</v>
      </c>
      <c r="CY15" s="97"/>
      <c r="CZ15" s="97">
        <f>'ky 5'!DG15</f>
        <v>7</v>
      </c>
      <c r="DA15" s="97"/>
      <c r="DB15" s="109">
        <f t="shared" si="3"/>
        <v>7</v>
      </c>
      <c r="DC15" s="96"/>
    </row>
    <row r="16" spans="1:107" s="37" customFormat="1" ht="18" customHeight="1">
      <c r="A16" s="89">
        <v>9</v>
      </c>
      <c r="B16" s="90" t="s">
        <v>127</v>
      </c>
      <c r="C16" s="91" t="s">
        <v>128</v>
      </c>
      <c r="D16" s="92" t="s">
        <v>129</v>
      </c>
      <c r="E16" s="93" t="s">
        <v>154</v>
      </c>
      <c r="F16" s="94">
        <f>'Ky 1'!M16</f>
        <v>7</v>
      </c>
      <c r="G16" s="94"/>
      <c r="H16" s="94">
        <f>'Ky 1'!AA16</f>
        <v>7</v>
      </c>
      <c r="I16" s="94"/>
      <c r="J16" s="94">
        <f>'Ky 1'!AO16</f>
        <v>5</v>
      </c>
      <c r="K16" s="94"/>
      <c r="L16" s="95">
        <f>'Ky 1'!BC16</f>
        <v>6</v>
      </c>
      <c r="M16" s="96"/>
      <c r="N16" s="95">
        <f>'Ky 1'!BQ16</f>
        <v>2</v>
      </c>
      <c r="O16" s="95">
        <f>'Ky 1'!BR16</f>
        <v>5</v>
      </c>
      <c r="P16" s="95">
        <f>'Ky 1'!CE16</f>
        <v>6</v>
      </c>
      <c r="Q16" s="97"/>
      <c r="R16" s="95">
        <f>'Ky 1'!CS16</f>
        <v>7</v>
      </c>
      <c r="S16" s="97"/>
      <c r="T16" s="98"/>
      <c r="U16" s="96"/>
      <c r="V16" s="89">
        <v>9</v>
      </c>
      <c r="W16" s="90" t="s">
        <v>127</v>
      </c>
      <c r="X16" s="91" t="s">
        <v>128</v>
      </c>
      <c r="Y16" s="111" t="s">
        <v>129</v>
      </c>
      <c r="Z16" s="93" t="s">
        <v>154</v>
      </c>
      <c r="AA16" s="94">
        <f>'ky 2'!CS16</f>
        <v>5</v>
      </c>
      <c r="AB16" s="94"/>
      <c r="AC16" s="94">
        <f>'ky 2'!CE16</f>
        <v>7</v>
      </c>
      <c r="AD16" s="94"/>
      <c r="AE16" s="94">
        <f>'ky 2'!M16</f>
        <v>5</v>
      </c>
      <c r="AF16" s="94"/>
      <c r="AG16" s="95">
        <f>'ky 2'!BQ16</f>
        <v>6</v>
      </c>
      <c r="AH16" s="96"/>
      <c r="AI16" s="95">
        <f>'ky 2'!AO16</f>
        <v>5</v>
      </c>
      <c r="AJ16" s="96"/>
      <c r="AK16" s="95">
        <f>'ky 2'!AA16</f>
        <v>6</v>
      </c>
      <c r="AL16" s="97"/>
      <c r="AM16" s="95">
        <f>'ky 2'!BC16</f>
        <v>5</v>
      </c>
      <c r="AN16" s="97"/>
      <c r="AO16" s="109">
        <f t="shared" si="0"/>
        <v>5.56</v>
      </c>
      <c r="AP16" s="96"/>
      <c r="AQ16" s="89">
        <v>9</v>
      </c>
      <c r="AR16" s="90" t="s">
        <v>127</v>
      </c>
      <c r="AS16" s="91" t="s">
        <v>128</v>
      </c>
      <c r="AT16" s="111" t="s">
        <v>129</v>
      </c>
      <c r="AU16" s="93" t="s">
        <v>154</v>
      </c>
      <c r="AV16" s="94">
        <f>'ky 3'!M16</f>
        <v>5</v>
      </c>
      <c r="AW16" s="94"/>
      <c r="AX16" s="94">
        <f>'ky 3'!AA16</f>
        <v>0</v>
      </c>
      <c r="AY16" s="94"/>
      <c r="AZ16" s="94">
        <f>'ky 3'!AO16</f>
        <v>6</v>
      </c>
      <c r="BA16" s="94"/>
      <c r="BB16" s="95">
        <f>'ky 3'!BC16</f>
        <v>5</v>
      </c>
      <c r="BC16" s="96"/>
      <c r="BD16" s="95">
        <f>'ky 3'!BQ16</f>
        <v>6</v>
      </c>
      <c r="BE16" s="96"/>
      <c r="BF16" s="95"/>
      <c r="BG16" s="97"/>
      <c r="BH16" s="95"/>
      <c r="BI16" s="97"/>
      <c r="BJ16" s="109">
        <f t="shared" si="1"/>
        <v>4.07</v>
      </c>
      <c r="BK16" s="96"/>
      <c r="BL16" s="89">
        <v>9</v>
      </c>
      <c r="BM16" s="90" t="s">
        <v>127</v>
      </c>
      <c r="BN16" s="91" t="s">
        <v>128</v>
      </c>
      <c r="BO16" s="111" t="s">
        <v>129</v>
      </c>
      <c r="BP16" s="93" t="s">
        <v>154</v>
      </c>
      <c r="BQ16" s="94">
        <f>'ky 4'!M16</f>
        <v>6</v>
      </c>
      <c r="BR16" s="94"/>
      <c r="BS16" s="94">
        <f>'ky 4'!AA16</f>
        <v>4</v>
      </c>
      <c r="BT16" s="94">
        <f>'ky 4'!AB16</f>
        <v>8</v>
      </c>
      <c r="BU16" s="94">
        <f>'ky 4'!AO16</f>
        <v>4</v>
      </c>
      <c r="BV16" s="94">
        <f>'ky 4'!AP16</f>
        <v>6</v>
      </c>
      <c r="BW16" s="95">
        <f>'ky 4'!BC16</f>
        <v>0</v>
      </c>
      <c r="BX16" s="96"/>
      <c r="BY16" s="95">
        <f>'ky 4'!BQ16</f>
        <v>3</v>
      </c>
      <c r="BZ16" s="95">
        <f>'ky 4'!BR16</f>
        <v>6</v>
      </c>
      <c r="CA16" s="95">
        <f>'ky 4'!CE16</f>
        <v>5</v>
      </c>
      <c r="CB16" s="97"/>
      <c r="CC16" s="95"/>
      <c r="CD16" s="97"/>
      <c r="CE16" s="109">
        <f t="shared" si="2"/>
        <v>3.88</v>
      </c>
      <c r="CF16" s="96"/>
      <c r="CG16" s="89">
        <v>9</v>
      </c>
      <c r="CH16" s="90" t="s">
        <v>127</v>
      </c>
      <c r="CI16" s="91" t="s">
        <v>128</v>
      </c>
      <c r="CJ16" s="111" t="s">
        <v>129</v>
      </c>
      <c r="CK16" s="93" t="s">
        <v>154</v>
      </c>
      <c r="CL16" s="94">
        <f>'ky 5'!M16</f>
        <v>7</v>
      </c>
      <c r="CM16" s="94"/>
      <c r="CN16" s="94">
        <f>'ky 5'!AA16</f>
        <v>5</v>
      </c>
      <c r="CO16" s="94"/>
      <c r="CP16" s="94">
        <f>'ky 5'!AO16</f>
        <v>6</v>
      </c>
      <c r="CQ16" s="94"/>
      <c r="CR16" s="95">
        <f>'ky 5'!BC16</f>
        <v>7</v>
      </c>
      <c r="CS16" s="96"/>
      <c r="CT16" s="95">
        <f>'ky 5'!BQ16</f>
        <v>8</v>
      </c>
      <c r="CU16" s="96"/>
      <c r="CV16" s="95">
        <f>'ky 5'!CE16</f>
        <v>5</v>
      </c>
      <c r="CW16" s="97"/>
      <c r="CX16" s="95">
        <f>'ky 5'!CS16</f>
        <v>5</v>
      </c>
      <c r="CY16" s="97"/>
      <c r="CZ16" s="97">
        <f>'ky 5'!DG16</f>
        <v>2</v>
      </c>
      <c r="DA16" s="97"/>
      <c r="DB16" s="109">
        <f t="shared" si="3"/>
        <v>5.88</v>
      </c>
      <c r="DC16" s="96"/>
    </row>
    <row r="17" spans="1:107" s="37" customFormat="1" ht="18" customHeight="1">
      <c r="A17" s="89">
        <v>10</v>
      </c>
      <c r="B17" s="90" t="s">
        <v>130</v>
      </c>
      <c r="C17" s="99" t="s">
        <v>131</v>
      </c>
      <c r="D17" s="100" t="s">
        <v>132</v>
      </c>
      <c r="E17" s="101" t="s">
        <v>155</v>
      </c>
      <c r="F17" s="94">
        <f>'Ky 1'!M17</f>
        <v>5</v>
      </c>
      <c r="G17" s="94"/>
      <c r="H17" s="94">
        <f>'Ky 1'!AA17</f>
        <v>6</v>
      </c>
      <c r="I17" s="94"/>
      <c r="J17" s="94">
        <f>'Ky 1'!AO17</f>
        <v>0</v>
      </c>
      <c r="K17" s="94"/>
      <c r="L17" s="95">
        <f>'Ky 1'!BC17</f>
        <v>6</v>
      </c>
      <c r="M17" s="96"/>
      <c r="N17" s="95">
        <f>'Ky 1'!BQ17</f>
        <v>4</v>
      </c>
      <c r="O17" s="96"/>
      <c r="P17" s="95">
        <f>'Ky 1'!CE17</f>
        <v>5</v>
      </c>
      <c r="Q17" s="97"/>
      <c r="R17" s="95">
        <f>'Ky 1'!CS17</f>
        <v>5</v>
      </c>
      <c r="S17" s="97"/>
      <c r="T17" s="98"/>
      <c r="U17" s="96"/>
      <c r="V17" s="89">
        <v>10</v>
      </c>
      <c r="W17" s="90" t="s">
        <v>130</v>
      </c>
      <c r="X17" s="91" t="s">
        <v>131</v>
      </c>
      <c r="Y17" s="111" t="s">
        <v>132</v>
      </c>
      <c r="Z17" s="101" t="s">
        <v>155</v>
      </c>
      <c r="AA17" s="94">
        <f>'ky 2'!CS17</f>
        <v>2</v>
      </c>
      <c r="AB17" s="94"/>
      <c r="AC17" s="94">
        <f>'ky 2'!CE17</f>
        <v>2</v>
      </c>
      <c r="AD17" s="94"/>
      <c r="AE17" s="94">
        <f>'ky 2'!M17</f>
        <v>2</v>
      </c>
      <c r="AF17" s="94"/>
      <c r="AG17" s="95">
        <f>'ky 2'!BQ17</f>
        <v>2</v>
      </c>
      <c r="AH17" s="96"/>
      <c r="AI17" s="95">
        <f>'ky 2'!AO17</f>
        <v>2</v>
      </c>
      <c r="AJ17" s="96"/>
      <c r="AK17" s="95">
        <f>'ky 2'!AA17</f>
        <v>2</v>
      </c>
      <c r="AL17" s="97"/>
      <c r="AM17" s="95">
        <f>'ky 2'!BC17</f>
        <v>2</v>
      </c>
      <c r="AN17" s="97"/>
      <c r="AO17" s="109">
        <f t="shared" si="0"/>
        <v>2</v>
      </c>
      <c r="AP17" s="96"/>
      <c r="AQ17" s="89">
        <v>10</v>
      </c>
      <c r="AR17" s="90" t="s">
        <v>130</v>
      </c>
      <c r="AS17" s="91" t="s">
        <v>131</v>
      </c>
      <c r="AT17" s="111" t="s">
        <v>132</v>
      </c>
      <c r="AU17" s="101" t="s">
        <v>155</v>
      </c>
      <c r="AV17" s="94">
        <f>'ky 3'!M17</f>
        <v>0</v>
      </c>
      <c r="AW17" s="94"/>
      <c r="AX17" s="94">
        <f>'ky 3'!AA17</f>
        <v>0</v>
      </c>
      <c r="AY17" s="94"/>
      <c r="AZ17" s="94">
        <f>'ky 3'!AO17</f>
        <v>0</v>
      </c>
      <c r="BA17" s="94"/>
      <c r="BB17" s="95">
        <f>'ky 3'!BC17</f>
        <v>0</v>
      </c>
      <c r="BC17" s="96"/>
      <c r="BD17" s="95">
        <f>'ky 3'!BQ17</f>
        <v>0</v>
      </c>
      <c r="BE17" s="96"/>
      <c r="BF17" s="95"/>
      <c r="BG17" s="97"/>
      <c r="BH17" s="95"/>
      <c r="BI17" s="97"/>
      <c r="BJ17" s="109">
        <f t="shared" si="1"/>
        <v>0</v>
      </c>
      <c r="BK17" s="96"/>
      <c r="BL17" s="89">
        <v>10</v>
      </c>
      <c r="BM17" s="90" t="s">
        <v>130</v>
      </c>
      <c r="BN17" s="91" t="s">
        <v>131</v>
      </c>
      <c r="BO17" s="111" t="s">
        <v>132</v>
      </c>
      <c r="BP17" s="101" t="s">
        <v>155</v>
      </c>
      <c r="BQ17" s="94">
        <f>'ky 4'!M17</f>
        <v>0</v>
      </c>
      <c r="BR17" s="94"/>
      <c r="BS17" s="94">
        <f>'ky 4'!AA17</f>
        <v>0</v>
      </c>
      <c r="BT17" s="94"/>
      <c r="BU17" s="94">
        <f>'ky 4'!AO17</f>
        <v>0</v>
      </c>
      <c r="BV17" s="94"/>
      <c r="BW17" s="95">
        <f>'ky 4'!BC17</f>
        <v>0</v>
      </c>
      <c r="BX17" s="96"/>
      <c r="BY17" s="95">
        <f>'ky 4'!BQ17</f>
        <v>0</v>
      </c>
      <c r="BZ17" s="96"/>
      <c r="CA17" s="95">
        <f>'ky 4'!CE17</f>
        <v>0</v>
      </c>
      <c r="CB17" s="97"/>
      <c r="CC17" s="95"/>
      <c r="CD17" s="97"/>
      <c r="CE17" s="109">
        <f t="shared" si="2"/>
        <v>0</v>
      </c>
      <c r="CF17" s="96"/>
      <c r="CG17" s="89">
        <v>10</v>
      </c>
      <c r="CH17" s="90" t="s">
        <v>130</v>
      </c>
      <c r="CI17" s="91" t="s">
        <v>131</v>
      </c>
      <c r="CJ17" s="111" t="s">
        <v>132</v>
      </c>
      <c r="CK17" s="101" t="s">
        <v>155</v>
      </c>
      <c r="CL17" s="94">
        <f>'ky 5'!M17</f>
        <v>0</v>
      </c>
      <c r="CM17" s="94"/>
      <c r="CN17" s="94">
        <f>'ky 5'!AA17</f>
        <v>0</v>
      </c>
      <c r="CO17" s="94"/>
      <c r="CP17" s="94">
        <f>'ky 5'!AO17</f>
        <v>0</v>
      </c>
      <c r="CQ17" s="94"/>
      <c r="CR17" s="95">
        <f>'ky 5'!BC17</f>
        <v>0</v>
      </c>
      <c r="CS17" s="96"/>
      <c r="CT17" s="95">
        <f>'ky 5'!BQ17</f>
        <v>0</v>
      </c>
      <c r="CU17" s="96"/>
      <c r="CV17" s="95">
        <f>'ky 5'!CE17</f>
        <v>0</v>
      </c>
      <c r="CW17" s="97"/>
      <c r="CX17" s="95">
        <f>'ky 5'!CS17</f>
        <v>0</v>
      </c>
      <c r="CY17" s="97"/>
      <c r="CZ17" s="97">
        <f>'ky 5'!DG17</f>
        <v>0</v>
      </c>
      <c r="DA17" s="97"/>
      <c r="DB17" s="109">
        <f t="shared" si="3"/>
        <v>0</v>
      </c>
      <c r="DC17" s="96"/>
    </row>
    <row r="18" spans="1:107" s="37" customFormat="1" ht="18" customHeight="1">
      <c r="A18" s="89">
        <v>11</v>
      </c>
      <c r="B18" s="90" t="s">
        <v>133</v>
      </c>
      <c r="C18" s="91" t="s">
        <v>134</v>
      </c>
      <c r="D18" s="92" t="s">
        <v>135</v>
      </c>
      <c r="E18" s="93" t="s">
        <v>156</v>
      </c>
      <c r="F18" s="94">
        <f>'Ky 1'!M18</f>
        <v>7</v>
      </c>
      <c r="G18" s="94"/>
      <c r="H18" s="94">
        <f>'Ky 1'!AA18</f>
        <v>8</v>
      </c>
      <c r="I18" s="94"/>
      <c r="J18" s="94">
        <f>'Ky 1'!AO18</f>
        <v>7</v>
      </c>
      <c r="K18" s="94"/>
      <c r="L18" s="95">
        <f>'Ky 1'!BC18</f>
        <v>6</v>
      </c>
      <c r="M18" s="96"/>
      <c r="N18" s="95">
        <f>'Ky 1'!BQ18</f>
        <v>6</v>
      </c>
      <c r="O18" s="96"/>
      <c r="P18" s="95">
        <f>'Ky 1'!CE18</f>
        <v>7</v>
      </c>
      <c r="Q18" s="97"/>
      <c r="R18" s="95">
        <f>'Ky 1'!CS18</f>
        <v>6</v>
      </c>
      <c r="S18" s="97"/>
      <c r="T18" s="98"/>
      <c r="U18" s="96"/>
      <c r="V18" s="89">
        <v>11</v>
      </c>
      <c r="W18" s="90" t="s">
        <v>133</v>
      </c>
      <c r="X18" s="91" t="s">
        <v>134</v>
      </c>
      <c r="Y18" s="111" t="s">
        <v>135</v>
      </c>
      <c r="Z18" s="93" t="s">
        <v>156</v>
      </c>
      <c r="AA18" s="94">
        <f>'ky 2'!CS18</f>
        <v>6</v>
      </c>
      <c r="AB18" s="94"/>
      <c r="AC18" s="94">
        <f>'ky 2'!CE18</f>
        <v>9</v>
      </c>
      <c r="AD18" s="94"/>
      <c r="AE18" s="94">
        <f>'ky 2'!M18</f>
        <v>7</v>
      </c>
      <c r="AF18" s="94"/>
      <c r="AG18" s="95">
        <f>'ky 2'!BQ18</f>
        <v>6</v>
      </c>
      <c r="AH18" s="96"/>
      <c r="AI18" s="95">
        <f>'ky 2'!AO18</f>
        <v>7</v>
      </c>
      <c r="AJ18" s="96"/>
      <c r="AK18" s="95">
        <f>'ky 2'!AA18</f>
        <v>7</v>
      </c>
      <c r="AL18" s="97"/>
      <c r="AM18" s="95">
        <f>'ky 2'!BC18</f>
        <v>6</v>
      </c>
      <c r="AN18" s="97"/>
      <c r="AO18" s="109">
        <f t="shared" si="0"/>
        <v>6.78</v>
      </c>
      <c r="AP18" s="96"/>
      <c r="AQ18" s="89">
        <v>11</v>
      </c>
      <c r="AR18" s="90" t="s">
        <v>133</v>
      </c>
      <c r="AS18" s="91" t="s">
        <v>134</v>
      </c>
      <c r="AT18" s="111" t="s">
        <v>135</v>
      </c>
      <c r="AU18" s="93" t="s">
        <v>156</v>
      </c>
      <c r="AV18" s="94">
        <f>'ky 3'!M18</f>
        <v>5</v>
      </c>
      <c r="AW18" s="94"/>
      <c r="AX18" s="94">
        <f>'ky 3'!AA18</f>
        <v>8</v>
      </c>
      <c r="AY18" s="94"/>
      <c r="AZ18" s="94">
        <f>'ky 3'!AO18</f>
        <v>6</v>
      </c>
      <c r="BA18" s="94"/>
      <c r="BB18" s="95">
        <f>'ky 3'!BC18</f>
        <v>7</v>
      </c>
      <c r="BC18" s="96"/>
      <c r="BD18" s="95">
        <f>'ky 3'!BQ18</f>
        <v>7</v>
      </c>
      <c r="BE18" s="96"/>
      <c r="BF18" s="95"/>
      <c r="BG18" s="97"/>
      <c r="BH18" s="95"/>
      <c r="BI18" s="97"/>
      <c r="BJ18" s="109">
        <f t="shared" si="1"/>
        <v>6.8</v>
      </c>
      <c r="BK18" s="96"/>
      <c r="BL18" s="89">
        <v>11</v>
      </c>
      <c r="BM18" s="90" t="s">
        <v>133</v>
      </c>
      <c r="BN18" s="91" t="s">
        <v>134</v>
      </c>
      <c r="BO18" s="111" t="s">
        <v>135</v>
      </c>
      <c r="BP18" s="93" t="s">
        <v>156</v>
      </c>
      <c r="BQ18" s="94">
        <f>'ky 4'!M18</f>
        <v>8</v>
      </c>
      <c r="BR18" s="94"/>
      <c r="BS18" s="94">
        <f>'ky 4'!AA18</f>
        <v>9</v>
      </c>
      <c r="BT18" s="94"/>
      <c r="BU18" s="94">
        <f>'ky 4'!AO18</f>
        <v>8</v>
      </c>
      <c r="BV18" s="94"/>
      <c r="BW18" s="95">
        <f>'ky 4'!BC18</f>
        <v>6</v>
      </c>
      <c r="BX18" s="96"/>
      <c r="BY18" s="95">
        <f>'ky 4'!BQ18</f>
        <v>7</v>
      </c>
      <c r="BZ18" s="96"/>
      <c r="CA18" s="95">
        <f>'ky 4'!CE18</f>
        <v>7</v>
      </c>
      <c r="CB18" s="97"/>
      <c r="CC18" s="95"/>
      <c r="CD18" s="97"/>
      <c r="CE18" s="109">
        <f t="shared" si="2"/>
        <v>6.13</v>
      </c>
      <c r="CF18" s="96"/>
      <c r="CG18" s="89">
        <v>11</v>
      </c>
      <c r="CH18" s="90" t="s">
        <v>133</v>
      </c>
      <c r="CI18" s="91" t="s">
        <v>134</v>
      </c>
      <c r="CJ18" s="111" t="s">
        <v>135</v>
      </c>
      <c r="CK18" s="93" t="s">
        <v>156</v>
      </c>
      <c r="CL18" s="94">
        <f>'ky 5'!M18</f>
        <v>7</v>
      </c>
      <c r="CM18" s="94"/>
      <c r="CN18" s="94">
        <f>'ky 5'!AA18</f>
        <v>7</v>
      </c>
      <c r="CO18" s="94"/>
      <c r="CP18" s="94">
        <f>'ky 5'!AO18</f>
        <v>7</v>
      </c>
      <c r="CQ18" s="94"/>
      <c r="CR18" s="95">
        <f>'ky 5'!BC18</f>
        <v>8</v>
      </c>
      <c r="CS18" s="96"/>
      <c r="CT18" s="95">
        <f>'ky 5'!BQ18</f>
        <v>7</v>
      </c>
      <c r="CU18" s="96"/>
      <c r="CV18" s="95">
        <f>'ky 5'!CE18</f>
        <v>7</v>
      </c>
      <c r="CW18" s="97"/>
      <c r="CX18" s="95">
        <f>'ky 5'!CS18</f>
        <v>6</v>
      </c>
      <c r="CY18" s="97"/>
      <c r="CZ18" s="97">
        <f>'ky 5'!DG18</f>
        <v>7</v>
      </c>
      <c r="DA18" s="97"/>
      <c r="DB18" s="109">
        <f t="shared" si="3"/>
        <v>7</v>
      </c>
      <c r="DC18" s="96"/>
    </row>
    <row r="19" spans="1:107" s="37" customFormat="1" ht="18" customHeight="1">
      <c r="A19" s="89">
        <v>12</v>
      </c>
      <c r="B19" s="90" t="s">
        <v>136</v>
      </c>
      <c r="C19" s="99" t="s">
        <v>137</v>
      </c>
      <c r="D19" s="100" t="s">
        <v>138</v>
      </c>
      <c r="E19" s="101" t="s">
        <v>157</v>
      </c>
      <c r="F19" s="94">
        <f>'Ky 1'!M19</f>
        <v>7</v>
      </c>
      <c r="G19" s="94"/>
      <c r="H19" s="94">
        <f>'Ky 1'!AA19</f>
        <v>7</v>
      </c>
      <c r="I19" s="94"/>
      <c r="J19" s="94">
        <f>'Ky 1'!AO19</f>
        <v>2</v>
      </c>
      <c r="K19" s="94">
        <f>'Ky 1'!AP19</f>
        <v>5</v>
      </c>
      <c r="L19" s="95">
        <f>'Ky 1'!BC19</f>
        <v>5</v>
      </c>
      <c r="M19" s="96"/>
      <c r="N19" s="95">
        <f>'Ky 1'!BQ19</f>
        <v>3</v>
      </c>
      <c r="O19" s="95">
        <f>'Ky 1'!BR19</f>
        <v>5</v>
      </c>
      <c r="P19" s="95">
        <f>'Ky 1'!CE19</f>
        <v>6</v>
      </c>
      <c r="Q19" s="97"/>
      <c r="R19" s="95">
        <f>'Ky 1'!CS19</f>
        <v>2</v>
      </c>
      <c r="S19" s="95">
        <f>'Ky 1'!CT19</f>
        <v>7</v>
      </c>
      <c r="T19" s="98"/>
      <c r="U19" s="96"/>
      <c r="V19" s="89">
        <v>12</v>
      </c>
      <c r="W19" s="90" t="s">
        <v>136</v>
      </c>
      <c r="X19" s="91" t="s">
        <v>137</v>
      </c>
      <c r="Y19" s="111" t="s">
        <v>138</v>
      </c>
      <c r="Z19" s="101" t="s">
        <v>157</v>
      </c>
      <c r="AA19" s="94">
        <f>'ky 2'!CS19</f>
        <v>5</v>
      </c>
      <c r="AB19" s="94"/>
      <c r="AC19" s="94">
        <f>'ky 2'!CE19</f>
        <v>5</v>
      </c>
      <c r="AD19" s="94"/>
      <c r="AE19" s="94">
        <f>'ky 2'!M19</f>
        <v>7</v>
      </c>
      <c r="AF19" s="94"/>
      <c r="AG19" s="95">
        <f>'ky 2'!BQ19</f>
        <v>6</v>
      </c>
      <c r="AH19" s="96"/>
      <c r="AI19" s="95">
        <f>'ky 2'!AO19</f>
        <v>8</v>
      </c>
      <c r="AJ19" s="96"/>
      <c r="AK19" s="95">
        <f>'ky 2'!AA19</f>
        <v>5</v>
      </c>
      <c r="AL19" s="97"/>
      <c r="AM19" s="95">
        <f>'ky 2'!BC19</f>
        <v>6</v>
      </c>
      <c r="AN19" s="97"/>
      <c r="AO19" s="109">
        <f t="shared" si="0"/>
        <v>6</v>
      </c>
      <c r="AP19" s="96"/>
      <c r="AQ19" s="89">
        <v>12</v>
      </c>
      <c r="AR19" s="90" t="s">
        <v>136</v>
      </c>
      <c r="AS19" s="91" t="s">
        <v>137</v>
      </c>
      <c r="AT19" s="111" t="s">
        <v>138</v>
      </c>
      <c r="AU19" s="101" t="s">
        <v>157</v>
      </c>
      <c r="AV19" s="94">
        <f>'ky 3'!M19</f>
        <v>6</v>
      </c>
      <c r="AW19" s="94"/>
      <c r="AX19" s="94">
        <f>'ky 3'!AA19</f>
        <v>6</v>
      </c>
      <c r="AY19" s="94"/>
      <c r="AZ19" s="94">
        <f>'ky 3'!AO19</f>
        <v>5</v>
      </c>
      <c r="BA19" s="94"/>
      <c r="BB19" s="95">
        <f>'ky 3'!BC19</f>
        <v>7</v>
      </c>
      <c r="BC19" s="96"/>
      <c r="BD19" s="95">
        <f>'ky 3'!BQ19</f>
        <v>6</v>
      </c>
      <c r="BE19" s="96"/>
      <c r="BF19" s="95"/>
      <c r="BG19" s="97"/>
      <c r="BH19" s="95"/>
      <c r="BI19" s="97"/>
      <c r="BJ19" s="109">
        <f t="shared" si="1"/>
        <v>6</v>
      </c>
      <c r="BK19" s="96"/>
      <c r="BL19" s="89">
        <v>12</v>
      </c>
      <c r="BM19" s="90" t="s">
        <v>136</v>
      </c>
      <c r="BN19" s="91" t="s">
        <v>137</v>
      </c>
      <c r="BO19" s="111" t="s">
        <v>138</v>
      </c>
      <c r="BP19" s="101" t="s">
        <v>157</v>
      </c>
      <c r="BQ19" s="94">
        <f>'ky 4'!M19</f>
        <v>8</v>
      </c>
      <c r="BR19" s="94"/>
      <c r="BS19" s="94">
        <f>'ky 4'!AA19</f>
        <v>6</v>
      </c>
      <c r="BT19" s="94"/>
      <c r="BU19" s="94">
        <f>'ky 4'!AO19</f>
        <v>6</v>
      </c>
      <c r="BV19" s="94"/>
      <c r="BW19" s="95">
        <f>'ky 4'!BC19</f>
        <v>6</v>
      </c>
      <c r="BX19" s="96"/>
      <c r="BY19" s="95">
        <f>'ky 4'!BQ19</f>
        <v>5</v>
      </c>
      <c r="BZ19" s="96"/>
      <c r="CA19" s="95">
        <f>'ky 4'!CE19</f>
        <v>5</v>
      </c>
      <c r="CB19" s="97"/>
      <c r="CC19" s="95"/>
      <c r="CD19" s="97"/>
      <c r="CE19" s="109">
        <f t="shared" si="2"/>
        <v>5</v>
      </c>
      <c r="CF19" s="96"/>
      <c r="CG19" s="89">
        <v>12</v>
      </c>
      <c r="CH19" s="90" t="s">
        <v>136</v>
      </c>
      <c r="CI19" s="91" t="s">
        <v>137</v>
      </c>
      <c r="CJ19" s="111" t="s">
        <v>138</v>
      </c>
      <c r="CK19" s="101" t="s">
        <v>157</v>
      </c>
      <c r="CL19" s="94">
        <f>'ky 5'!M19</f>
        <v>6</v>
      </c>
      <c r="CM19" s="94"/>
      <c r="CN19" s="94">
        <f>'ky 5'!AA19</f>
        <v>7</v>
      </c>
      <c r="CO19" s="94"/>
      <c r="CP19" s="94">
        <f>'ky 5'!AO19</f>
        <v>7</v>
      </c>
      <c r="CQ19" s="94"/>
      <c r="CR19" s="95">
        <f>'ky 5'!BC19</f>
        <v>8</v>
      </c>
      <c r="CS19" s="96"/>
      <c r="CT19" s="95">
        <f>'ky 5'!BQ19</f>
        <v>8</v>
      </c>
      <c r="CU19" s="96"/>
      <c r="CV19" s="95">
        <f>'ky 5'!CE19</f>
        <v>6</v>
      </c>
      <c r="CW19" s="97"/>
      <c r="CX19" s="95">
        <f>'ky 5'!CS19</f>
        <v>7</v>
      </c>
      <c r="CY19" s="97"/>
      <c r="CZ19" s="97">
        <f>'ky 5'!DG19</f>
        <v>7</v>
      </c>
      <c r="DA19" s="97"/>
      <c r="DB19" s="109">
        <f t="shared" si="3"/>
        <v>6.94</v>
      </c>
      <c r="DC19" s="96"/>
    </row>
    <row r="20" spans="1:107" s="37" customFormat="1" ht="18" customHeight="1">
      <c r="A20" s="89">
        <v>13</v>
      </c>
      <c r="B20" s="90" t="s">
        <v>139</v>
      </c>
      <c r="C20" s="91" t="s">
        <v>140</v>
      </c>
      <c r="D20" s="92" t="s">
        <v>141</v>
      </c>
      <c r="E20" s="93" t="s">
        <v>158</v>
      </c>
      <c r="F20" s="94">
        <f>'Ky 1'!M20</f>
        <v>7</v>
      </c>
      <c r="G20" s="94"/>
      <c r="H20" s="94">
        <f>'Ky 1'!AA20</f>
        <v>7</v>
      </c>
      <c r="I20" s="94"/>
      <c r="J20" s="94">
        <f>'Ky 1'!AO20</f>
        <v>8</v>
      </c>
      <c r="K20" s="94"/>
      <c r="L20" s="95">
        <f>'Ky 1'!BC20</f>
        <v>6</v>
      </c>
      <c r="M20" s="96"/>
      <c r="N20" s="95">
        <f>'Ky 1'!BQ20</f>
        <v>6</v>
      </c>
      <c r="O20" s="96"/>
      <c r="P20" s="95">
        <f>'Ky 1'!CE20</f>
        <v>7</v>
      </c>
      <c r="Q20" s="97"/>
      <c r="R20" s="95">
        <f>'Ky 1'!CS20</f>
        <v>8</v>
      </c>
      <c r="S20" s="97"/>
      <c r="T20" s="98"/>
      <c r="U20" s="96"/>
      <c r="V20" s="89">
        <v>13</v>
      </c>
      <c r="W20" s="90" t="s">
        <v>139</v>
      </c>
      <c r="X20" s="91" t="s">
        <v>140</v>
      </c>
      <c r="Y20" s="111" t="s">
        <v>141</v>
      </c>
      <c r="Z20" s="93" t="s">
        <v>158</v>
      </c>
      <c r="AA20" s="94">
        <f>'ky 2'!CS20</f>
        <v>7</v>
      </c>
      <c r="AB20" s="94"/>
      <c r="AC20" s="94">
        <f>'ky 2'!CE20</f>
        <v>5</v>
      </c>
      <c r="AD20" s="94"/>
      <c r="AE20" s="94">
        <f>'ky 2'!M20</f>
        <v>8</v>
      </c>
      <c r="AF20" s="94"/>
      <c r="AG20" s="95">
        <f>'ky 2'!BQ20</f>
        <v>6</v>
      </c>
      <c r="AH20" s="96"/>
      <c r="AI20" s="95">
        <f>'ky 2'!AO20</f>
        <v>7</v>
      </c>
      <c r="AJ20" s="96"/>
      <c r="AK20" s="95">
        <f>'ky 2'!AA20</f>
        <v>6</v>
      </c>
      <c r="AL20" s="97"/>
      <c r="AM20" s="95">
        <f>'ky 2'!BC20</f>
        <v>7</v>
      </c>
      <c r="AN20" s="97"/>
      <c r="AO20" s="109">
        <f t="shared" si="0"/>
        <v>6.61</v>
      </c>
      <c r="AP20" s="96"/>
      <c r="AQ20" s="89">
        <v>13</v>
      </c>
      <c r="AR20" s="90" t="s">
        <v>139</v>
      </c>
      <c r="AS20" s="91" t="s">
        <v>140</v>
      </c>
      <c r="AT20" s="111" t="s">
        <v>141</v>
      </c>
      <c r="AU20" s="93" t="s">
        <v>158</v>
      </c>
      <c r="AV20" s="94">
        <f>'ky 3'!M20</f>
        <v>6</v>
      </c>
      <c r="AW20" s="94"/>
      <c r="AX20" s="94">
        <f>'ky 3'!AA20</f>
        <v>7</v>
      </c>
      <c r="AY20" s="94"/>
      <c r="AZ20" s="94">
        <f>'ky 3'!AO20</f>
        <v>7</v>
      </c>
      <c r="BA20" s="94"/>
      <c r="BB20" s="95">
        <f>'ky 3'!BC20</f>
        <v>8</v>
      </c>
      <c r="BC20" s="96"/>
      <c r="BD20" s="95">
        <f>'ky 3'!BQ20</f>
        <v>8</v>
      </c>
      <c r="BE20" s="96"/>
      <c r="BF20" s="95"/>
      <c r="BG20" s="97"/>
      <c r="BH20" s="95"/>
      <c r="BI20" s="97"/>
      <c r="BJ20" s="109">
        <f t="shared" si="1"/>
        <v>7.27</v>
      </c>
      <c r="BK20" s="96"/>
      <c r="BL20" s="89">
        <v>13</v>
      </c>
      <c r="BM20" s="90" t="s">
        <v>139</v>
      </c>
      <c r="BN20" s="91" t="s">
        <v>140</v>
      </c>
      <c r="BO20" s="111" t="s">
        <v>141</v>
      </c>
      <c r="BP20" s="93" t="s">
        <v>158</v>
      </c>
      <c r="BQ20" s="94">
        <f>'ky 4'!M20</f>
        <v>9</v>
      </c>
      <c r="BR20" s="94"/>
      <c r="BS20" s="94">
        <f>'ky 4'!AA20</f>
        <v>7</v>
      </c>
      <c r="BT20" s="94"/>
      <c r="BU20" s="94">
        <f>'ky 4'!AO20</f>
        <v>6</v>
      </c>
      <c r="BV20" s="94"/>
      <c r="BW20" s="95">
        <f>'ky 4'!BC20</f>
        <v>7</v>
      </c>
      <c r="BX20" s="96"/>
      <c r="BY20" s="95">
        <f>'ky 4'!BQ20</f>
        <v>5</v>
      </c>
      <c r="BZ20" s="96"/>
      <c r="CA20" s="95">
        <f>'ky 4'!CE20</f>
        <v>6</v>
      </c>
      <c r="CB20" s="97"/>
      <c r="CC20" s="95"/>
      <c r="CD20" s="97"/>
      <c r="CE20" s="109">
        <f t="shared" si="2"/>
        <v>5.56</v>
      </c>
      <c r="CF20" s="96"/>
      <c r="CG20" s="89">
        <v>13</v>
      </c>
      <c r="CH20" s="90" t="s">
        <v>139</v>
      </c>
      <c r="CI20" s="91" t="s">
        <v>140</v>
      </c>
      <c r="CJ20" s="111" t="s">
        <v>141</v>
      </c>
      <c r="CK20" s="93" t="s">
        <v>158</v>
      </c>
      <c r="CL20" s="94">
        <f>'ky 5'!M20</f>
        <v>7</v>
      </c>
      <c r="CM20" s="94"/>
      <c r="CN20" s="94">
        <f>'ky 5'!AA20</f>
        <v>7</v>
      </c>
      <c r="CO20" s="94"/>
      <c r="CP20" s="94">
        <f>'ky 5'!AO20</f>
        <v>7</v>
      </c>
      <c r="CQ20" s="94"/>
      <c r="CR20" s="95">
        <f>'ky 5'!BC20</f>
        <v>8</v>
      </c>
      <c r="CS20" s="96"/>
      <c r="CT20" s="95">
        <f>'ky 5'!BQ20</f>
        <v>7</v>
      </c>
      <c r="CU20" s="96"/>
      <c r="CV20" s="95">
        <f>'ky 5'!CE20</f>
        <v>8</v>
      </c>
      <c r="CW20" s="97"/>
      <c r="CX20" s="95">
        <f>'ky 5'!CS20</f>
        <v>6</v>
      </c>
      <c r="CY20" s="97"/>
      <c r="CZ20" s="97">
        <f>'ky 5'!DG20</f>
        <v>9</v>
      </c>
      <c r="DA20" s="97"/>
      <c r="DB20" s="109">
        <f t="shared" si="3"/>
        <v>7.13</v>
      </c>
      <c r="DC20" s="96"/>
    </row>
    <row r="21" spans="1:107" s="37" customFormat="1" ht="18" customHeight="1">
      <c r="A21" s="89">
        <v>14</v>
      </c>
      <c r="B21" s="90" t="s">
        <v>142</v>
      </c>
      <c r="C21" s="91" t="s">
        <v>31</v>
      </c>
      <c r="D21" s="92" t="s">
        <v>143</v>
      </c>
      <c r="E21" s="93" t="s">
        <v>159</v>
      </c>
      <c r="F21" s="94">
        <f>'Ky 1'!M21</f>
        <v>5</v>
      </c>
      <c r="G21" s="94"/>
      <c r="H21" s="94">
        <f>'Ky 1'!AA21</f>
        <v>7</v>
      </c>
      <c r="I21" s="94"/>
      <c r="J21" s="94">
        <f>'Ky 1'!AO21</f>
        <v>8</v>
      </c>
      <c r="K21" s="94"/>
      <c r="L21" s="95">
        <f>'Ky 1'!BC21</f>
        <v>6</v>
      </c>
      <c r="M21" s="96"/>
      <c r="N21" s="95">
        <f>'Ky 1'!BQ21</f>
        <v>6</v>
      </c>
      <c r="O21" s="96"/>
      <c r="P21" s="95">
        <f>'Ky 1'!CE21</f>
        <v>5</v>
      </c>
      <c r="Q21" s="97"/>
      <c r="R21" s="95">
        <f>'Ky 1'!CS21</f>
        <v>8</v>
      </c>
      <c r="S21" s="97"/>
      <c r="T21" s="98"/>
      <c r="U21" s="96"/>
      <c r="V21" s="89">
        <v>14</v>
      </c>
      <c r="W21" s="90" t="s">
        <v>142</v>
      </c>
      <c r="X21" s="91" t="s">
        <v>31</v>
      </c>
      <c r="Y21" s="111" t="s">
        <v>143</v>
      </c>
      <c r="Z21" s="93" t="s">
        <v>159</v>
      </c>
      <c r="AA21" s="94">
        <f>'ky 2'!CS21</f>
        <v>6</v>
      </c>
      <c r="AB21" s="94"/>
      <c r="AC21" s="94">
        <f>'ky 2'!CE21</f>
        <v>7</v>
      </c>
      <c r="AD21" s="94"/>
      <c r="AE21" s="94">
        <f>'ky 2'!M21</f>
        <v>5</v>
      </c>
      <c r="AF21" s="94"/>
      <c r="AG21" s="95">
        <f>'ky 2'!BQ21</f>
        <v>6</v>
      </c>
      <c r="AH21" s="96"/>
      <c r="AI21" s="95">
        <f>'ky 2'!AO21</f>
        <v>6</v>
      </c>
      <c r="AJ21" s="96"/>
      <c r="AK21" s="95">
        <f>'ky 2'!AA21</f>
        <v>7</v>
      </c>
      <c r="AL21" s="97"/>
      <c r="AM21" s="95">
        <f>'ky 2'!BC21</f>
        <v>7</v>
      </c>
      <c r="AN21" s="97"/>
      <c r="AO21" s="109">
        <f t="shared" si="0"/>
        <v>6.28</v>
      </c>
      <c r="AP21" s="96"/>
      <c r="AQ21" s="89">
        <v>14</v>
      </c>
      <c r="AR21" s="90" t="s">
        <v>142</v>
      </c>
      <c r="AS21" s="91" t="s">
        <v>31</v>
      </c>
      <c r="AT21" s="111" t="s">
        <v>143</v>
      </c>
      <c r="AU21" s="93" t="s">
        <v>159</v>
      </c>
      <c r="AV21" s="94">
        <f>'ky 3'!M21</f>
        <v>5</v>
      </c>
      <c r="AW21" s="94"/>
      <c r="AX21" s="94">
        <f>'ky 3'!AA21</f>
        <v>7</v>
      </c>
      <c r="AY21" s="94"/>
      <c r="AZ21" s="94">
        <f>'ky 3'!AO21</f>
        <v>6</v>
      </c>
      <c r="BA21" s="94"/>
      <c r="BB21" s="95">
        <f>'ky 3'!BC21</f>
        <v>5</v>
      </c>
      <c r="BC21" s="96"/>
      <c r="BD21" s="95">
        <f>'ky 3'!BQ21</f>
        <v>8</v>
      </c>
      <c r="BE21" s="96"/>
      <c r="BF21" s="95"/>
      <c r="BG21" s="97"/>
      <c r="BH21" s="95"/>
      <c r="BI21" s="97"/>
      <c r="BJ21" s="109">
        <f t="shared" si="1"/>
        <v>6.33</v>
      </c>
      <c r="BK21" s="96"/>
      <c r="BL21" s="89">
        <v>14</v>
      </c>
      <c r="BM21" s="90" t="s">
        <v>142</v>
      </c>
      <c r="BN21" s="91" t="s">
        <v>31</v>
      </c>
      <c r="BO21" s="111" t="s">
        <v>143</v>
      </c>
      <c r="BP21" s="93" t="s">
        <v>159</v>
      </c>
      <c r="BQ21" s="94">
        <f>'ky 4'!M21</f>
        <v>7</v>
      </c>
      <c r="BR21" s="94"/>
      <c r="BS21" s="94">
        <f>'ky 4'!AA21</f>
        <v>7</v>
      </c>
      <c r="BT21" s="94"/>
      <c r="BU21" s="94">
        <f>'ky 4'!AO21</f>
        <v>7</v>
      </c>
      <c r="BV21" s="94"/>
      <c r="BW21" s="95">
        <f>'ky 4'!BC21</f>
        <v>6</v>
      </c>
      <c r="BX21" s="96"/>
      <c r="BY21" s="95">
        <f>'ky 4'!BQ21</f>
        <v>6</v>
      </c>
      <c r="BZ21" s="96"/>
      <c r="CA21" s="95">
        <f>'ky 4'!CE21</f>
        <v>6</v>
      </c>
      <c r="CB21" s="97"/>
      <c r="CC21" s="95"/>
      <c r="CD21" s="97"/>
      <c r="CE21" s="109">
        <f t="shared" si="2"/>
        <v>5.38</v>
      </c>
      <c r="CF21" s="96"/>
      <c r="CG21" s="89">
        <v>14</v>
      </c>
      <c r="CH21" s="90" t="s">
        <v>142</v>
      </c>
      <c r="CI21" s="91" t="s">
        <v>31</v>
      </c>
      <c r="CJ21" s="111" t="s">
        <v>143</v>
      </c>
      <c r="CK21" s="93" t="s">
        <v>159</v>
      </c>
      <c r="CL21" s="94">
        <f>'ky 5'!M21</f>
        <v>7</v>
      </c>
      <c r="CM21" s="94"/>
      <c r="CN21" s="94">
        <f>'ky 5'!AA21</f>
        <v>6</v>
      </c>
      <c r="CO21" s="94"/>
      <c r="CP21" s="94">
        <f>'ky 5'!AO21</f>
        <v>7</v>
      </c>
      <c r="CQ21" s="94"/>
      <c r="CR21" s="95">
        <f>'ky 5'!BC21</f>
        <v>7</v>
      </c>
      <c r="CS21" s="96"/>
      <c r="CT21" s="95">
        <f>'ky 5'!BQ21</f>
        <v>8</v>
      </c>
      <c r="CU21" s="96"/>
      <c r="CV21" s="95">
        <f>'ky 5'!CE21</f>
        <v>7</v>
      </c>
      <c r="CW21" s="97"/>
      <c r="CX21" s="95">
        <f>'ky 5'!CS21</f>
        <v>6</v>
      </c>
      <c r="CY21" s="97"/>
      <c r="CZ21" s="97">
        <f>'ky 5'!DG21</f>
        <v>8</v>
      </c>
      <c r="DA21" s="97"/>
      <c r="DB21" s="109">
        <f t="shared" si="3"/>
        <v>6.69</v>
      </c>
      <c r="DC21" s="96"/>
    </row>
    <row r="22" spans="1:107" s="37" customFormat="1" ht="18" customHeight="1">
      <c r="A22" s="89">
        <v>15</v>
      </c>
      <c r="B22" s="90" t="s">
        <v>144</v>
      </c>
      <c r="C22" s="99" t="s">
        <v>31</v>
      </c>
      <c r="D22" s="100" t="s">
        <v>145</v>
      </c>
      <c r="E22" s="101" t="s">
        <v>160</v>
      </c>
      <c r="F22" s="94">
        <f>'Ky 1'!M22</f>
        <v>8</v>
      </c>
      <c r="G22" s="94"/>
      <c r="H22" s="94">
        <f>'Ky 1'!AA22</f>
        <v>6</v>
      </c>
      <c r="I22" s="94"/>
      <c r="J22" s="94">
        <f>'Ky 1'!AO22</f>
        <v>8</v>
      </c>
      <c r="K22" s="94"/>
      <c r="L22" s="95">
        <f>'Ky 1'!BC22</f>
        <v>6</v>
      </c>
      <c r="M22" s="96"/>
      <c r="N22" s="95">
        <f>'Ky 1'!BQ22</f>
        <v>5</v>
      </c>
      <c r="O22" s="96"/>
      <c r="P22" s="95">
        <f>'Ky 1'!CE22</f>
        <v>7</v>
      </c>
      <c r="Q22" s="97"/>
      <c r="R22" s="95">
        <f>'Ky 1'!CS22</f>
        <v>8</v>
      </c>
      <c r="S22" s="97"/>
      <c r="T22" s="102"/>
      <c r="U22" s="96"/>
      <c r="V22" s="89">
        <v>15</v>
      </c>
      <c r="W22" s="90" t="s">
        <v>144</v>
      </c>
      <c r="X22" s="91" t="s">
        <v>31</v>
      </c>
      <c r="Y22" s="111" t="s">
        <v>145</v>
      </c>
      <c r="Z22" s="101" t="s">
        <v>160</v>
      </c>
      <c r="AA22" s="94">
        <f>'ky 2'!CS22</f>
        <v>7</v>
      </c>
      <c r="AB22" s="94"/>
      <c r="AC22" s="94">
        <f>'ky 2'!CE22</f>
        <v>9</v>
      </c>
      <c r="AD22" s="94"/>
      <c r="AE22" s="94">
        <f>'ky 2'!M22</f>
        <v>6</v>
      </c>
      <c r="AF22" s="94"/>
      <c r="AG22" s="95">
        <f>'ky 2'!BQ22</f>
        <v>6</v>
      </c>
      <c r="AH22" s="96"/>
      <c r="AI22" s="95">
        <f>'ky 2'!AO22</f>
        <v>8</v>
      </c>
      <c r="AJ22" s="96"/>
      <c r="AK22" s="95">
        <f>'ky 2'!AA22</f>
        <v>5</v>
      </c>
      <c r="AL22" s="97"/>
      <c r="AM22" s="95">
        <f>'ky 2'!BC22</f>
        <v>6</v>
      </c>
      <c r="AN22" s="97"/>
      <c r="AO22" s="109">
        <f t="shared" si="0"/>
        <v>6.5</v>
      </c>
      <c r="AP22" s="96"/>
      <c r="AQ22" s="89">
        <v>15</v>
      </c>
      <c r="AR22" s="90" t="s">
        <v>144</v>
      </c>
      <c r="AS22" s="91" t="s">
        <v>31</v>
      </c>
      <c r="AT22" s="111" t="s">
        <v>145</v>
      </c>
      <c r="AU22" s="101" t="s">
        <v>160</v>
      </c>
      <c r="AV22" s="94">
        <f>'ky 3'!M22</f>
        <v>6</v>
      </c>
      <c r="AW22" s="94"/>
      <c r="AX22" s="94">
        <f>'ky 3'!AA22</f>
        <v>8</v>
      </c>
      <c r="AY22" s="94"/>
      <c r="AZ22" s="94">
        <f>'ky 3'!AO22</f>
        <v>6</v>
      </c>
      <c r="BA22" s="94"/>
      <c r="BB22" s="95">
        <f>'ky 3'!BC22</f>
        <v>7</v>
      </c>
      <c r="BC22" s="96"/>
      <c r="BD22" s="95">
        <f>'ky 3'!BQ22</f>
        <v>6</v>
      </c>
      <c r="BE22" s="96"/>
      <c r="BF22" s="95"/>
      <c r="BG22" s="97"/>
      <c r="BH22" s="95"/>
      <c r="BI22" s="97"/>
      <c r="BJ22" s="109">
        <f t="shared" si="1"/>
        <v>6.73</v>
      </c>
      <c r="BK22" s="96"/>
      <c r="BL22" s="89">
        <v>15</v>
      </c>
      <c r="BM22" s="90" t="s">
        <v>144</v>
      </c>
      <c r="BN22" s="91" t="s">
        <v>31</v>
      </c>
      <c r="BO22" s="111" t="s">
        <v>145</v>
      </c>
      <c r="BP22" s="101" t="s">
        <v>160</v>
      </c>
      <c r="BQ22" s="94">
        <f>'ky 4'!M22</f>
        <v>8</v>
      </c>
      <c r="BR22" s="94"/>
      <c r="BS22" s="94">
        <f>'ky 4'!AA22</f>
        <v>7</v>
      </c>
      <c r="BT22" s="94"/>
      <c r="BU22" s="94">
        <f>'ky 4'!AO22</f>
        <v>7</v>
      </c>
      <c r="BV22" s="94"/>
      <c r="BW22" s="95">
        <f>'ky 4'!BC22</f>
        <v>6</v>
      </c>
      <c r="BX22" s="96"/>
      <c r="BY22" s="95">
        <f>'ky 4'!BQ22</f>
        <v>5</v>
      </c>
      <c r="BZ22" s="96"/>
      <c r="CA22" s="95">
        <f>'ky 4'!CE22</f>
        <v>6</v>
      </c>
      <c r="CB22" s="97"/>
      <c r="CC22" s="95"/>
      <c r="CD22" s="97"/>
      <c r="CE22" s="109">
        <f t="shared" si="2"/>
        <v>5.5</v>
      </c>
      <c r="CF22" s="96"/>
      <c r="CG22" s="89">
        <v>15</v>
      </c>
      <c r="CH22" s="90" t="s">
        <v>144</v>
      </c>
      <c r="CI22" s="91" t="s">
        <v>31</v>
      </c>
      <c r="CJ22" s="111" t="s">
        <v>145</v>
      </c>
      <c r="CK22" s="101" t="s">
        <v>160</v>
      </c>
      <c r="CL22" s="94">
        <f>'ky 5'!M22</f>
        <v>7</v>
      </c>
      <c r="CM22" s="94"/>
      <c r="CN22" s="94">
        <f>'ky 5'!AA22</f>
        <v>7</v>
      </c>
      <c r="CO22" s="94"/>
      <c r="CP22" s="94">
        <f>'ky 5'!AO22</f>
        <v>7</v>
      </c>
      <c r="CQ22" s="94"/>
      <c r="CR22" s="95">
        <f>'ky 5'!BC22</f>
        <v>8</v>
      </c>
      <c r="CS22" s="96"/>
      <c r="CT22" s="95">
        <f>'ky 5'!BQ22</f>
        <v>8</v>
      </c>
      <c r="CU22" s="96"/>
      <c r="CV22" s="95">
        <f>'ky 5'!CE22</f>
        <v>8</v>
      </c>
      <c r="CW22" s="97"/>
      <c r="CX22" s="95">
        <f>'ky 5'!CS22</f>
        <v>8</v>
      </c>
      <c r="CY22" s="97"/>
      <c r="CZ22" s="97">
        <f>'ky 5'!DG22</f>
        <v>7</v>
      </c>
      <c r="DA22" s="97"/>
      <c r="DB22" s="109">
        <f t="shared" si="3"/>
        <v>7.5</v>
      </c>
      <c r="DC22" s="96"/>
    </row>
    <row r="23" spans="1:107" ht="12.75">
      <c r="A23" s="103"/>
      <c r="B23" s="152" t="s">
        <v>22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03"/>
      <c r="W23" s="152" t="s">
        <v>22</v>
      </c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03"/>
      <c r="AR23" s="152" t="s">
        <v>22</v>
      </c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03"/>
      <c r="BM23" s="152" t="s">
        <v>22</v>
      </c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03"/>
      <c r="CH23" s="152" t="s">
        <v>22</v>
      </c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</row>
    <row r="24" spans="1:107" ht="12.75">
      <c r="A24" s="103"/>
      <c r="B24" s="103"/>
      <c r="C24" s="103"/>
      <c r="D24" s="103"/>
      <c r="E24" s="104"/>
      <c r="F24" s="104"/>
      <c r="G24" s="104"/>
      <c r="H24" s="104"/>
      <c r="I24" s="104"/>
      <c r="J24" s="153" t="s">
        <v>191</v>
      </c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03"/>
      <c r="W24" s="103"/>
      <c r="X24" s="103"/>
      <c r="Y24" s="103"/>
      <c r="Z24" s="104"/>
      <c r="AA24" s="104"/>
      <c r="AB24" s="104"/>
      <c r="AC24" s="104"/>
      <c r="AD24" s="104"/>
      <c r="AE24" s="153" t="s">
        <v>203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03"/>
      <c r="AR24" s="103"/>
      <c r="AS24" s="103"/>
      <c r="AT24" s="103"/>
      <c r="AU24" s="104"/>
      <c r="AV24" s="104"/>
      <c r="AW24" s="104"/>
      <c r="AX24" s="104"/>
      <c r="AY24" s="104"/>
      <c r="AZ24" s="153" t="s">
        <v>203</v>
      </c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03"/>
      <c r="BM24" s="103"/>
      <c r="BN24" s="103"/>
      <c r="BO24" s="103"/>
      <c r="BP24" s="104"/>
      <c r="BQ24" s="104"/>
      <c r="BR24" s="104"/>
      <c r="BS24" s="104"/>
      <c r="BT24" s="104"/>
      <c r="BU24" s="153" t="s">
        <v>203</v>
      </c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03"/>
      <c r="CH24" s="103"/>
      <c r="CI24" s="103"/>
      <c r="CJ24" s="103"/>
      <c r="CK24" s="104"/>
      <c r="CL24" s="104"/>
      <c r="CM24" s="104"/>
      <c r="CN24" s="104"/>
      <c r="CO24" s="104"/>
      <c r="CP24" s="153" t="s">
        <v>203</v>
      </c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</row>
    <row r="25" spans="1:107" ht="12.75">
      <c r="A25" s="103"/>
      <c r="B25" s="154" t="s">
        <v>24</v>
      </c>
      <c r="C25" s="154"/>
      <c r="D25" s="105"/>
      <c r="E25" s="105"/>
      <c r="F25" s="105"/>
      <c r="G25" s="105"/>
      <c r="H25" s="105"/>
      <c r="I25" s="105"/>
      <c r="J25" s="105"/>
      <c r="K25" s="155" t="s">
        <v>25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03"/>
      <c r="W25" s="154" t="s">
        <v>24</v>
      </c>
      <c r="X25" s="154"/>
      <c r="Y25" s="105"/>
      <c r="Z25" s="105"/>
      <c r="AA25" s="105"/>
      <c r="AB25" s="105"/>
      <c r="AC25" s="105"/>
      <c r="AD25" s="105"/>
      <c r="AE25" s="105"/>
      <c r="AF25" s="155" t="s">
        <v>25</v>
      </c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03"/>
      <c r="AR25" s="154" t="s">
        <v>24</v>
      </c>
      <c r="AS25" s="154"/>
      <c r="AT25" s="105"/>
      <c r="AU25" s="105"/>
      <c r="AV25" s="105"/>
      <c r="AW25" s="105"/>
      <c r="AX25" s="105"/>
      <c r="AY25" s="105"/>
      <c r="AZ25" s="105"/>
      <c r="BA25" s="155" t="s">
        <v>25</v>
      </c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03"/>
      <c r="BM25" s="154" t="s">
        <v>24</v>
      </c>
      <c r="BN25" s="154"/>
      <c r="BO25" s="105"/>
      <c r="BP25" s="105"/>
      <c r="BQ25" s="105"/>
      <c r="BR25" s="105"/>
      <c r="BS25" s="105"/>
      <c r="BT25" s="105"/>
      <c r="BU25" s="105"/>
      <c r="BV25" s="155" t="s">
        <v>25</v>
      </c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03"/>
      <c r="CH25" s="154" t="s">
        <v>24</v>
      </c>
      <c r="CI25" s="154"/>
      <c r="CJ25" s="105"/>
      <c r="CK25" s="105"/>
      <c r="CL25" s="105"/>
      <c r="CM25" s="105"/>
      <c r="CN25" s="105"/>
      <c r="CO25" s="105"/>
      <c r="CP25" s="105"/>
      <c r="CQ25" s="155" t="s">
        <v>25</v>
      </c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</row>
    <row r="26" spans="1:107" ht="12.75">
      <c r="A26" s="103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3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3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3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3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</row>
    <row r="27" spans="1:107" ht="12.75">
      <c r="A27" s="103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3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3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3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3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</row>
    <row r="28" spans="1:107" ht="12.75">
      <c r="A28" s="103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3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3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3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3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</row>
    <row r="29" spans="1:107" ht="12.75">
      <c r="A29" s="103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3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3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3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3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</row>
    <row r="30" spans="1:107" ht="12.75">
      <c r="A30" s="103"/>
      <c r="B30" s="150" t="s">
        <v>190</v>
      </c>
      <c r="C30" s="150"/>
      <c r="D30" s="105"/>
      <c r="E30" s="105"/>
      <c r="F30" s="105"/>
      <c r="G30" s="105"/>
      <c r="H30" s="105"/>
      <c r="I30" s="105"/>
      <c r="J30" s="105"/>
      <c r="K30" s="150" t="s">
        <v>36</v>
      </c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03"/>
      <c r="W30" s="150" t="s">
        <v>190</v>
      </c>
      <c r="X30" s="150"/>
      <c r="Y30" s="105"/>
      <c r="Z30" s="105"/>
      <c r="AA30" s="105"/>
      <c r="AB30" s="105"/>
      <c r="AC30" s="105"/>
      <c r="AD30" s="105"/>
      <c r="AE30" s="105"/>
      <c r="AF30" s="150" t="s">
        <v>202</v>
      </c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03"/>
      <c r="AR30" s="150" t="s">
        <v>190</v>
      </c>
      <c r="AS30" s="150"/>
      <c r="AT30" s="105"/>
      <c r="AU30" s="105"/>
      <c r="AV30" s="105"/>
      <c r="AW30" s="105"/>
      <c r="AX30" s="105"/>
      <c r="AY30" s="105"/>
      <c r="AZ30" s="105"/>
      <c r="BA30" s="150" t="s">
        <v>202</v>
      </c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03"/>
      <c r="BM30" s="150" t="s">
        <v>190</v>
      </c>
      <c r="BN30" s="150"/>
      <c r="BO30" s="105"/>
      <c r="BP30" s="105"/>
      <c r="BQ30" s="105"/>
      <c r="BR30" s="105"/>
      <c r="BS30" s="105"/>
      <c r="BT30" s="105"/>
      <c r="BU30" s="105"/>
      <c r="BV30" s="150" t="s">
        <v>202</v>
      </c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03"/>
      <c r="CH30" s="150" t="s">
        <v>190</v>
      </c>
      <c r="CI30" s="150"/>
      <c r="CJ30" s="105"/>
      <c r="CK30" s="105"/>
      <c r="CL30" s="105"/>
      <c r="CM30" s="105"/>
      <c r="CN30" s="105"/>
      <c r="CO30" s="105"/>
      <c r="CP30" s="105"/>
      <c r="CQ30" s="150" t="s">
        <v>202</v>
      </c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</row>
    <row r="31" spans="1:42" ht="12.75">
      <c r="A31" s="103"/>
      <c r="B31" s="103"/>
      <c r="C31" s="103"/>
      <c r="D31" s="103"/>
      <c r="E31" s="104"/>
      <c r="F31" s="104"/>
      <c r="G31" s="104"/>
      <c r="H31" s="104"/>
      <c r="I31" s="104"/>
      <c r="J31" s="104"/>
      <c r="K31" s="104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4"/>
      <c r="AA31" s="104"/>
      <c r="AB31" s="104"/>
      <c r="AC31" s="104"/>
      <c r="AD31" s="104"/>
      <c r="AE31" s="104"/>
      <c r="AF31" s="104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</row>
    <row r="32" spans="26:32" ht="12.75">
      <c r="Z32" s="5"/>
      <c r="AA32" s="5"/>
      <c r="AB32" s="5"/>
      <c r="AC32" s="5"/>
      <c r="AD32" s="5"/>
      <c r="AE32" s="5"/>
      <c r="AF32" s="5"/>
    </row>
    <row r="33" spans="26:32" ht="12.75">
      <c r="Z33" s="5"/>
      <c r="AA33" s="5"/>
      <c r="AB33" s="5"/>
      <c r="AC33" s="5"/>
      <c r="AD33" s="5"/>
      <c r="AE33" s="5"/>
      <c r="AF33" s="5"/>
    </row>
  </sheetData>
  <mergeCells count="147">
    <mergeCell ref="CH30:CI30"/>
    <mergeCell ref="CQ30:DC30"/>
    <mergeCell ref="CZ5:DA5"/>
    <mergeCell ref="CZ6:DA6"/>
    <mergeCell ref="CH23:DC23"/>
    <mergeCell ref="CP24:DC24"/>
    <mergeCell ref="CH25:CI25"/>
    <mergeCell ref="CQ25:DC25"/>
    <mergeCell ref="DB5:DC5"/>
    <mergeCell ref="CL6:CM6"/>
    <mergeCell ref="CN6:CO6"/>
    <mergeCell ref="CP6:CQ6"/>
    <mergeCell ref="CR6:CS6"/>
    <mergeCell ref="CT6:CU6"/>
    <mergeCell ref="CV6:CW6"/>
    <mergeCell ref="CX6:CY6"/>
    <mergeCell ref="DB6:DC6"/>
    <mergeCell ref="CR5:CS5"/>
    <mergeCell ref="CT5:CU5"/>
    <mergeCell ref="CV5:CW5"/>
    <mergeCell ref="CX5:CY5"/>
    <mergeCell ref="CH1:CK1"/>
    <mergeCell ref="CH2:CK2"/>
    <mergeCell ref="CK3:DC3"/>
    <mergeCell ref="CG5:CG7"/>
    <mergeCell ref="CH5:CH7"/>
    <mergeCell ref="CI5:CJ7"/>
    <mergeCell ref="CK5:CK7"/>
    <mergeCell ref="CL5:CM5"/>
    <mergeCell ref="CN5:CO5"/>
    <mergeCell ref="CP5:CQ5"/>
    <mergeCell ref="BM30:BN30"/>
    <mergeCell ref="BV30:CF30"/>
    <mergeCell ref="BP3:CF3"/>
    <mergeCell ref="BM23:CF23"/>
    <mergeCell ref="BU24:CF24"/>
    <mergeCell ref="BM25:BN25"/>
    <mergeCell ref="BV25:CF25"/>
    <mergeCell ref="CE5:CF5"/>
    <mergeCell ref="BQ6:BR6"/>
    <mergeCell ref="BS6:BT6"/>
    <mergeCell ref="BU6:BV6"/>
    <mergeCell ref="BW6:BX6"/>
    <mergeCell ref="BY6:BZ6"/>
    <mergeCell ref="CA6:CB6"/>
    <mergeCell ref="CC6:CD6"/>
    <mergeCell ref="CE6:CF6"/>
    <mergeCell ref="BW5:BX5"/>
    <mergeCell ref="BY5:BZ5"/>
    <mergeCell ref="CA5:CB5"/>
    <mergeCell ref="CC5:CD5"/>
    <mergeCell ref="BM1:BP1"/>
    <mergeCell ref="BM2:BP2"/>
    <mergeCell ref="BL5:BL7"/>
    <mergeCell ref="BM5:BM7"/>
    <mergeCell ref="BN5:BO7"/>
    <mergeCell ref="BP5:BP7"/>
    <mergeCell ref="BQ5:BR5"/>
    <mergeCell ref="BS5:BT5"/>
    <mergeCell ref="BU5:BV5"/>
    <mergeCell ref="W30:X30"/>
    <mergeCell ref="AF30:AP30"/>
    <mergeCell ref="W23:AP23"/>
    <mergeCell ref="AE24:AP24"/>
    <mergeCell ref="W25:X25"/>
    <mergeCell ref="AF25:AP25"/>
    <mergeCell ref="AI6:AJ6"/>
    <mergeCell ref="AK6:AL6"/>
    <mergeCell ref="AM6:AN6"/>
    <mergeCell ref="AO6:AP6"/>
    <mergeCell ref="AA6:AB6"/>
    <mergeCell ref="AC6:AD6"/>
    <mergeCell ref="AE6:AF6"/>
    <mergeCell ref="AG6:AH6"/>
    <mergeCell ref="AI5:AJ5"/>
    <mergeCell ref="AK5:AL5"/>
    <mergeCell ref="AM5:AN5"/>
    <mergeCell ref="AO5:AP5"/>
    <mergeCell ref="AA5:AB5"/>
    <mergeCell ref="AC5:AD5"/>
    <mergeCell ref="AE5:AF5"/>
    <mergeCell ref="AG5:AH5"/>
    <mergeCell ref="V5:V7"/>
    <mergeCell ref="W5:W7"/>
    <mergeCell ref="X5:Y7"/>
    <mergeCell ref="Z5:Z7"/>
    <mergeCell ref="W1:Z1"/>
    <mergeCell ref="W2:Z2"/>
    <mergeCell ref="B3:D3"/>
    <mergeCell ref="T6:U6"/>
    <mergeCell ref="L6:M6"/>
    <mergeCell ref="N6:O6"/>
    <mergeCell ref="J6:K6"/>
    <mergeCell ref="F5:G5"/>
    <mergeCell ref="F6:G6"/>
    <mergeCell ref="E5:E7"/>
    <mergeCell ref="B1:E1"/>
    <mergeCell ref="B2:E2"/>
    <mergeCell ref="J5:K5"/>
    <mergeCell ref="L5:M5"/>
    <mergeCell ref="E3:U3"/>
    <mergeCell ref="H5:I5"/>
    <mergeCell ref="T5:U5"/>
    <mergeCell ref="N5:O5"/>
    <mergeCell ref="B5:B7"/>
    <mergeCell ref="C5:D7"/>
    <mergeCell ref="A5:A7"/>
    <mergeCell ref="B23:U23"/>
    <mergeCell ref="P6:Q6"/>
    <mergeCell ref="R5:S5"/>
    <mergeCell ref="R6:S6"/>
    <mergeCell ref="H6:I6"/>
    <mergeCell ref="P5:Q5"/>
    <mergeCell ref="B25:C25"/>
    <mergeCell ref="B30:C30"/>
    <mergeCell ref="J24:U24"/>
    <mergeCell ref="K25:U25"/>
    <mergeCell ref="K30:U30"/>
    <mergeCell ref="AR1:AU1"/>
    <mergeCell ref="AR2:AU2"/>
    <mergeCell ref="AQ5:AQ7"/>
    <mergeCell ref="AR5:AR7"/>
    <mergeCell ref="AS5:AT7"/>
    <mergeCell ref="AU5:AU7"/>
    <mergeCell ref="AV5:AW5"/>
    <mergeCell ref="AX5:AY5"/>
    <mergeCell ref="AZ5:BA5"/>
    <mergeCell ref="BB5:BC5"/>
    <mergeCell ref="BD5:BE5"/>
    <mergeCell ref="BF5:BG5"/>
    <mergeCell ref="BH5:BI5"/>
    <mergeCell ref="BJ5:BK5"/>
    <mergeCell ref="BJ6:BK6"/>
    <mergeCell ref="AV6:AW6"/>
    <mergeCell ref="AX6:AY6"/>
    <mergeCell ref="AZ6:BA6"/>
    <mergeCell ref="BB6:BC6"/>
    <mergeCell ref="AR30:AS30"/>
    <mergeCell ref="BA30:BK30"/>
    <mergeCell ref="AU3:BC3"/>
    <mergeCell ref="AR23:BK23"/>
    <mergeCell ref="AZ24:BK24"/>
    <mergeCell ref="AR25:AS25"/>
    <mergeCell ref="BA25:BK25"/>
    <mergeCell ref="BD6:BE6"/>
    <mergeCell ref="BF6:BG6"/>
    <mergeCell ref="BH6:BI6"/>
  </mergeCells>
  <conditionalFormatting sqref="J8:J22 L8:L22 N8:N22 F8:F22 R8:R22 P8:P22 H8:H22 S19 AC8:AC22 AE8:AE22 AG8:AG22 AM8:AM22 AK8:AK22 AI8:AI22 AA8:AA22 AF9 G9 K19 O9 O11 O15:O16 O19 BE9 AV8:AV22 AX8:AX22 AZ8:AZ22 BH8:BH22 BF8:BF22 BB8:BB22 BD8:BD22 CA8:CA22 BS8:BS22 BU8:BU22 BW8:BW22 CC8:CC22 BY8:BY22 BQ8:BQ22 BT16 BV16 BZ16 BA9 CT8:CT22 CL8:CL22 CN8:CN22 CP8:CP22 CV8:CV22 CR8:CR22 CX8:CX22">
    <cfRule type="cellIs" priority="1" dxfId="0" operator="lessThan" stopIfTrue="1">
      <formula>5</formula>
    </cfRule>
  </conditionalFormatting>
  <printOptions/>
  <pageMargins left="0.25" right="0.2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22"/>
  <sheetViews>
    <sheetView workbookViewId="0" topLeftCell="AZ1">
      <selection activeCell="BN18" sqref="BN18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6.00390625" style="0" customWidth="1"/>
    <col min="4" max="4" width="7.421875" style="0" customWidth="1"/>
    <col min="5" max="5" width="12.421875" style="0" customWidth="1"/>
    <col min="6" max="10" width="4.7109375" style="0" customWidth="1"/>
    <col min="11" max="11" width="7.8515625" style="87" customWidth="1"/>
    <col min="12" max="12" width="7.28125" style="0" customWidth="1"/>
    <col min="13" max="13" width="7.57421875" style="0" customWidth="1"/>
    <col min="15" max="15" width="5.28125" style="0" customWidth="1"/>
    <col min="16" max="16" width="11.7109375" style="0" customWidth="1"/>
    <col min="17" max="17" width="16.00390625" style="0" customWidth="1"/>
    <col min="18" max="18" width="7.421875" style="0" customWidth="1"/>
    <col min="19" max="19" width="12.421875" style="0" customWidth="1"/>
    <col min="20" max="24" width="4.7109375" style="0" customWidth="1"/>
    <col min="25" max="25" width="7.8515625" style="87" customWidth="1"/>
    <col min="26" max="26" width="7.28125" style="0" customWidth="1"/>
    <col min="27" max="27" width="7.57421875" style="0" customWidth="1"/>
    <col min="29" max="29" width="5.28125" style="0" customWidth="1"/>
    <col min="30" max="30" width="11.7109375" style="0" customWidth="1"/>
    <col min="31" max="31" width="16.00390625" style="0" customWidth="1"/>
    <col min="32" max="32" width="7.421875" style="0" customWidth="1"/>
    <col min="33" max="33" width="12.421875" style="0" customWidth="1"/>
    <col min="34" max="38" width="4.7109375" style="0" customWidth="1"/>
    <col min="39" max="39" width="7.8515625" style="87" customWidth="1"/>
    <col min="40" max="40" width="7.28125" style="0" customWidth="1"/>
    <col min="41" max="41" width="7.57421875" style="0" customWidth="1"/>
    <col min="43" max="43" width="5.28125" style="0" customWidth="1"/>
    <col min="44" max="44" width="11.7109375" style="0" customWidth="1"/>
    <col min="45" max="45" width="16.00390625" style="0" customWidth="1"/>
    <col min="46" max="46" width="7.421875" style="0" customWidth="1"/>
    <col min="47" max="47" width="12.421875" style="0" customWidth="1"/>
    <col min="48" max="52" width="4.7109375" style="0" customWidth="1"/>
    <col min="53" max="53" width="7.8515625" style="87" customWidth="1"/>
    <col min="54" max="54" width="7.28125" style="0" customWidth="1"/>
    <col min="55" max="55" width="7.57421875" style="0" customWidth="1"/>
    <col min="57" max="57" width="5.28125" style="0" customWidth="1"/>
    <col min="58" max="58" width="11.7109375" style="0" customWidth="1"/>
    <col min="59" max="59" width="16.00390625" style="0" customWidth="1"/>
    <col min="60" max="60" width="7.421875" style="0" customWidth="1"/>
    <col min="61" max="61" width="12.421875" style="0" customWidth="1"/>
    <col min="62" max="66" width="4.7109375" style="0" customWidth="1"/>
    <col min="67" max="67" width="7.8515625" style="87" customWidth="1"/>
    <col min="68" max="68" width="7.28125" style="0" customWidth="1"/>
    <col min="69" max="69" width="7.57421875" style="0" customWidth="1"/>
    <col min="71" max="71" width="5.28125" style="0" customWidth="1"/>
    <col min="72" max="72" width="11.7109375" style="0" customWidth="1"/>
    <col min="73" max="73" width="16.00390625" style="0" customWidth="1"/>
    <col min="74" max="74" width="7.421875" style="0" customWidth="1"/>
    <col min="75" max="75" width="12.421875" style="0" customWidth="1"/>
    <col min="76" max="80" width="4.7109375" style="0" customWidth="1"/>
    <col min="81" max="81" width="7.8515625" style="87" customWidth="1"/>
    <col min="82" max="82" width="7.28125" style="0" customWidth="1"/>
    <col min="83" max="83" width="7.57421875" style="0" customWidth="1"/>
    <col min="85" max="85" width="5.28125" style="0" customWidth="1"/>
    <col min="86" max="86" width="11.7109375" style="0" customWidth="1"/>
    <col min="87" max="87" width="16.00390625" style="0" customWidth="1"/>
    <col min="88" max="88" width="7.421875" style="0" customWidth="1"/>
    <col min="89" max="89" width="12.421875" style="0" customWidth="1"/>
    <col min="90" max="94" width="4.7109375" style="0" customWidth="1"/>
    <col min="95" max="95" width="7.8515625" style="87" customWidth="1"/>
    <col min="96" max="96" width="7.28125" style="0" customWidth="1"/>
    <col min="97" max="97" width="7.57421875" style="0" customWidth="1"/>
  </cols>
  <sheetData>
    <row r="1" spans="2:98" ht="14.25">
      <c r="B1" s="79" t="s">
        <v>162</v>
      </c>
      <c r="C1" s="79"/>
      <c r="D1" s="79"/>
      <c r="E1" s="79"/>
      <c r="F1" s="188" t="s">
        <v>163</v>
      </c>
      <c r="G1" s="188"/>
      <c r="H1" s="188"/>
      <c r="I1" s="188"/>
      <c r="J1" s="188"/>
      <c r="K1" s="188"/>
      <c r="L1" s="188"/>
      <c r="M1" s="188"/>
      <c r="N1" s="79"/>
      <c r="P1" s="79" t="s">
        <v>162</v>
      </c>
      <c r="Q1" s="79"/>
      <c r="R1" s="79"/>
      <c r="S1" s="79"/>
      <c r="T1" s="188" t="s">
        <v>163</v>
      </c>
      <c r="U1" s="188"/>
      <c r="V1" s="188"/>
      <c r="W1" s="188"/>
      <c r="X1" s="188"/>
      <c r="Y1" s="188"/>
      <c r="Z1" s="188"/>
      <c r="AA1" s="188"/>
      <c r="AB1" s="79"/>
      <c r="AD1" s="79" t="s">
        <v>162</v>
      </c>
      <c r="AE1" s="79"/>
      <c r="AF1" s="79"/>
      <c r="AG1" s="79"/>
      <c r="AH1" s="188" t="s">
        <v>163</v>
      </c>
      <c r="AI1" s="188"/>
      <c r="AJ1" s="188"/>
      <c r="AK1" s="188"/>
      <c r="AL1" s="188"/>
      <c r="AM1" s="188"/>
      <c r="AN1" s="188"/>
      <c r="AO1" s="188"/>
      <c r="AP1" s="79"/>
      <c r="AR1" s="79" t="s">
        <v>162</v>
      </c>
      <c r="AS1" s="79"/>
      <c r="AT1" s="79"/>
      <c r="AU1" s="79"/>
      <c r="AV1" s="188" t="s">
        <v>163</v>
      </c>
      <c r="AW1" s="188"/>
      <c r="AX1" s="188"/>
      <c r="AY1" s="188"/>
      <c r="AZ1" s="188"/>
      <c r="BA1" s="188"/>
      <c r="BB1" s="188"/>
      <c r="BC1" s="188"/>
      <c r="BD1" s="79"/>
      <c r="BF1" s="79" t="s">
        <v>162</v>
      </c>
      <c r="BG1" s="79"/>
      <c r="BH1" s="79"/>
      <c r="BI1" s="79"/>
      <c r="BJ1" s="188" t="s">
        <v>163</v>
      </c>
      <c r="BK1" s="188"/>
      <c r="BL1" s="188"/>
      <c r="BM1" s="188"/>
      <c r="BN1" s="188"/>
      <c r="BO1" s="188"/>
      <c r="BP1" s="188"/>
      <c r="BQ1" s="188"/>
      <c r="BR1" s="79"/>
      <c r="BT1" s="79" t="s">
        <v>162</v>
      </c>
      <c r="BU1" s="79"/>
      <c r="BV1" s="79"/>
      <c r="BW1" s="79"/>
      <c r="BX1" s="188" t="s">
        <v>163</v>
      </c>
      <c r="BY1" s="188"/>
      <c r="BZ1" s="188"/>
      <c r="CA1" s="188"/>
      <c r="CB1" s="188"/>
      <c r="CC1" s="188"/>
      <c r="CD1" s="188"/>
      <c r="CE1" s="188"/>
      <c r="CF1" s="79"/>
      <c r="CH1" s="79" t="s">
        <v>162</v>
      </c>
      <c r="CI1" s="79"/>
      <c r="CJ1" s="79"/>
      <c r="CK1" s="79"/>
      <c r="CL1" s="188" t="s">
        <v>163</v>
      </c>
      <c r="CM1" s="188"/>
      <c r="CN1" s="188"/>
      <c r="CO1" s="188"/>
      <c r="CP1" s="188"/>
      <c r="CQ1" s="188"/>
      <c r="CR1" s="188"/>
      <c r="CS1" s="188"/>
      <c r="CT1" s="79"/>
    </row>
    <row r="2" spans="2:98" ht="14.25">
      <c r="B2" s="79" t="s">
        <v>164</v>
      </c>
      <c r="C2" s="79"/>
      <c r="D2" s="79"/>
      <c r="E2" s="79"/>
      <c r="F2" s="188" t="s">
        <v>165</v>
      </c>
      <c r="G2" s="188"/>
      <c r="H2" s="188"/>
      <c r="I2" s="188"/>
      <c r="J2" s="188"/>
      <c r="K2" s="188"/>
      <c r="L2" s="188"/>
      <c r="M2" s="188"/>
      <c r="N2" s="79"/>
      <c r="P2" s="79" t="s">
        <v>164</v>
      </c>
      <c r="Q2" s="79"/>
      <c r="R2" s="79"/>
      <c r="S2" s="79"/>
      <c r="T2" s="188" t="s">
        <v>165</v>
      </c>
      <c r="U2" s="188"/>
      <c r="V2" s="188"/>
      <c r="W2" s="188"/>
      <c r="X2" s="188"/>
      <c r="Y2" s="188"/>
      <c r="Z2" s="188"/>
      <c r="AA2" s="188"/>
      <c r="AB2" s="79"/>
      <c r="AD2" s="79" t="s">
        <v>164</v>
      </c>
      <c r="AE2" s="79"/>
      <c r="AF2" s="79"/>
      <c r="AG2" s="79"/>
      <c r="AH2" s="188" t="s">
        <v>165</v>
      </c>
      <c r="AI2" s="188"/>
      <c r="AJ2" s="188"/>
      <c r="AK2" s="188"/>
      <c r="AL2" s="188"/>
      <c r="AM2" s="188"/>
      <c r="AN2" s="188"/>
      <c r="AO2" s="188"/>
      <c r="AP2" s="79"/>
      <c r="AR2" s="79" t="s">
        <v>164</v>
      </c>
      <c r="AS2" s="79"/>
      <c r="AT2" s="79"/>
      <c r="AU2" s="79"/>
      <c r="AV2" s="188" t="s">
        <v>165</v>
      </c>
      <c r="AW2" s="188"/>
      <c r="AX2" s="188"/>
      <c r="AY2" s="188"/>
      <c r="AZ2" s="188"/>
      <c r="BA2" s="188"/>
      <c r="BB2" s="188"/>
      <c r="BC2" s="188"/>
      <c r="BD2" s="79"/>
      <c r="BF2" s="79" t="s">
        <v>164</v>
      </c>
      <c r="BG2" s="79"/>
      <c r="BH2" s="79"/>
      <c r="BI2" s="79"/>
      <c r="BJ2" s="188" t="s">
        <v>165</v>
      </c>
      <c r="BK2" s="188"/>
      <c r="BL2" s="188"/>
      <c r="BM2" s="188"/>
      <c r="BN2" s="188"/>
      <c r="BO2" s="188"/>
      <c r="BP2" s="188"/>
      <c r="BQ2" s="188"/>
      <c r="BR2" s="79"/>
      <c r="BT2" s="79" t="s">
        <v>164</v>
      </c>
      <c r="BU2" s="79"/>
      <c r="BV2" s="79"/>
      <c r="BW2" s="79"/>
      <c r="BX2" s="188" t="s">
        <v>165</v>
      </c>
      <c r="BY2" s="188"/>
      <c r="BZ2" s="188"/>
      <c r="CA2" s="188"/>
      <c r="CB2" s="188"/>
      <c r="CC2" s="188"/>
      <c r="CD2" s="188"/>
      <c r="CE2" s="188"/>
      <c r="CF2" s="79"/>
      <c r="CH2" s="79" t="s">
        <v>164</v>
      </c>
      <c r="CI2" s="79"/>
      <c r="CJ2" s="79"/>
      <c r="CK2" s="79"/>
      <c r="CL2" s="188" t="s">
        <v>165</v>
      </c>
      <c r="CM2" s="188"/>
      <c r="CN2" s="188"/>
      <c r="CO2" s="188"/>
      <c r="CP2" s="188"/>
      <c r="CQ2" s="188"/>
      <c r="CR2" s="188"/>
      <c r="CS2" s="188"/>
      <c r="CT2" s="79"/>
    </row>
    <row r="3" spans="2:98" ht="12.75">
      <c r="B3" s="2"/>
      <c r="C3" s="2"/>
      <c r="D3" s="2"/>
      <c r="E3" s="2"/>
      <c r="F3" s="2"/>
      <c r="G3" s="2"/>
      <c r="H3" s="2"/>
      <c r="I3" s="2"/>
      <c r="J3" s="2"/>
      <c r="K3" s="80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80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80"/>
      <c r="AN3" s="2"/>
      <c r="AO3" s="2"/>
      <c r="AP3" s="2"/>
      <c r="AR3" s="2"/>
      <c r="AS3" s="2"/>
      <c r="AT3" s="2"/>
      <c r="AU3" s="2"/>
      <c r="AV3" s="2"/>
      <c r="AW3" s="2"/>
      <c r="AX3" s="2"/>
      <c r="AY3" s="2"/>
      <c r="AZ3" s="2"/>
      <c r="BA3" s="80"/>
      <c r="BB3" s="2"/>
      <c r="BC3" s="2"/>
      <c r="BD3" s="2"/>
      <c r="BF3" s="2"/>
      <c r="BG3" s="2"/>
      <c r="BH3" s="2"/>
      <c r="BI3" s="2"/>
      <c r="BJ3" s="2"/>
      <c r="BK3" s="2"/>
      <c r="BL3" s="2"/>
      <c r="BM3" s="2"/>
      <c r="BN3" s="2"/>
      <c r="BO3" s="80"/>
      <c r="BP3" s="2"/>
      <c r="BQ3" s="2"/>
      <c r="BR3" s="2"/>
      <c r="BT3" s="2"/>
      <c r="BU3" s="2"/>
      <c r="BV3" s="2"/>
      <c r="BW3" s="2"/>
      <c r="BX3" s="2"/>
      <c r="BY3" s="2"/>
      <c r="BZ3" s="2"/>
      <c r="CA3" s="2"/>
      <c r="CB3" s="2"/>
      <c r="CC3" s="80"/>
      <c r="CD3" s="2"/>
      <c r="CE3" s="2"/>
      <c r="CF3" s="2"/>
      <c r="CH3" s="2"/>
      <c r="CI3" s="2"/>
      <c r="CJ3" s="2"/>
      <c r="CK3" s="2"/>
      <c r="CL3" s="2"/>
      <c r="CM3" s="2"/>
      <c r="CN3" s="2"/>
      <c r="CO3" s="2"/>
      <c r="CP3" s="2"/>
      <c r="CQ3" s="80"/>
      <c r="CR3" s="2"/>
      <c r="CS3" s="2"/>
      <c r="CT3" s="2"/>
    </row>
    <row r="4" spans="2:98" ht="12.75">
      <c r="B4" s="189" t="s">
        <v>173</v>
      </c>
      <c r="C4" s="190"/>
      <c r="D4" s="190"/>
      <c r="E4" s="190"/>
      <c r="F4" s="191" t="s">
        <v>175</v>
      </c>
      <c r="G4" s="191"/>
      <c r="H4" s="191"/>
      <c r="I4" s="191"/>
      <c r="J4" s="191"/>
      <c r="K4" s="191"/>
      <c r="L4" s="191"/>
      <c r="M4" s="191"/>
      <c r="N4" s="191"/>
      <c r="P4" s="189" t="s">
        <v>173</v>
      </c>
      <c r="Q4" s="190"/>
      <c r="R4" s="190"/>
      <c r="S4" s="190"/>
      <c r="T4" s="191" t="s">
        <v>176</v>
      </c>
      <c r="U4" s="191"/>
      <c r="V4" s="191"/>
      <c r="W4" s="191"/>
      <c r="X4" s="191"/>
      <c r="Y4" s="191"/>
      <c r="Z4" s="191"/>
      <c r="AA4" s="191"/>
      <c r="AB4" s="191"/>
      <c r="AD4" s="189" t="s">
        <v>173</v>
      </c>
      <c r="AE4" s="190"/>
      <c r="AF4" s="190"/>
      <c r="AG4" s="190"/>
      <c r="AH4" s="191" t="s">
        <v>174</v>
      </c>
      <c r="AI4" s="191"/>
      <c r="AJ4" s="191"/>
      <c r="AK4" s="191"/>
      <c r="AL4" s="191"/>
      <c r="AM4" s="191"/>
      <c r="AN4" s="191"/>
      <c r="AO4" s="191"/>
      <c r="AP4" s="191"/>
      <c r="AR4" s="189" t="s">
        <v>173</v>
      </c>
      <c r="AS4" s="190"/>
      <c r="AT4" s="190"/>
      <c r="AU4" s="190"/>
      <c r="AV4" s="191" t="s">
        <v>180</v>
      </c>
      <c r="AW4" s="191"/>
      <c r="AX4" s="191"/>
      <c r="AY4" s="191"/>
      <c r="AZ4" s="191"/>
      <c r="BA4" s="191"/>
      <c r="BB4" s="191"/>
      <c r="BC4" s="191"/>
      <c r="BD4" s="191"/>
      <c r="BF4" s="189" t="s">
        <v>173</v>
      </c>
      <c r="BG4" s="190"/>
      <c r="BH4" s="190"/>
      <c r="BI4" s="190"/>
      <c r="BJ4" s="191" t="s">
        <v>177</v>
      </c>
      <c r="BK4" s="191"/>
      <c r="BL4" s="191"/>
      <c r="BM4" s="191"/>
      <c r="BN4" s="191"/>
      <c r="BO4" s="191"/>
      <c r="BP4" s="191"/>
      <c r="BQ4" s="191"/>
      <c r="BR4" s="191"/>
      <c r="BT4" s="189" t="s">
        <v>173</v>
      </c>
      <c r="BU4" s="190"/>
      <c r="BV4" s="190"/>
      <c r="BW4" s="190"/>
      <c r="BX4" s="191" t="s">
        <v>178</v>
      </c>
      <c r="BY4" s="191"/>
      <c r="BZ4" s="191"/>
      <c r="CA4" s="191"/>
      <c r="CB4" s="191"/>
      <c r="CC4" s="191"/>
      <c r="CD4" s="191"/>
      <c r="CE4" s="191"/>
      <c r="CF4" s="191"/>
      <c r="CH4" s="189" t="s">
        <v>173</v>
      </c>
      <c r="CI4" s="190"/>
      <c r="CJ4" s="190"/>
      <c r="CK4" s="190"/>
      <c r="CL4" s="191" t="s">
        <v>179</v>
      </c>
      <c r="CM4" s="191"/>
      <c r="CN4" s="191"/>
      <c r="CO4" s="191"/>
      <c r="CP4" s="191"/>
      <c r="CQ4" s="191"/>
      <c r="CR4" s="191"/>
      <c r="CS4" s="191"/>
      <c r="CT4" s="191"/>
    </row>
    <row r="5" spans="1:98" ht="12.75">
      <c r="A5" s="186" t="s">
        <v>0</v>
      </c>
      <c r="B5" s="187" t="s">
        <v>1</v>
      </c>
      <c r="C5" s="180" t="s">
        <v>166</v>
      </c>
      <c r="D5" s="180" t="s">
        <v>167</v>
      </c>
      <c r="E5" s="180" t="s">
        <v>92</v>
      </c>
      <c r="F5" s="183"/>
      <c r="G5" s="184"/>
      <c r="H5" s="184"/>
      <c r="I5" s="184"/>
      <c r="J5" s="185"/>
      <c r="K5" s="183"/>
      <c r="L5" s="185"/>
      <c r="M5" s="183"/>
      <c r="N5" s="185"/>
      <c r="O5" s="186" t="s">
        <v>0</v>
      </c>
      <c r="P5" s="187" t="s">
        <v>1</v>
      </c>
      <c r="Q5" s="180" t="s">
        <v>166</v>
      </c>
      <c r="R5" s="180" t="s">
        <v>167</v>
      </c>
      <c r="S5" s="180" t="s">
        <v>92</v>
      </c>
      <c r="T5" s="183"/>
      <c r="U5" s="184"/>
      <c r="V5" s="184"/>
      <c r="W5" s="184"/>
      <c r="X5" s="185"/>
      <c r="Y5" s="183"/>
      <c r="Z5" s="185"/>
      <c r="AA5" s="183"/>
      <c r="AB5" s="185"/>
      <c r="AC5" s="186" t="s">
        <v>0</v>
      </c>
      <c r="AD5" s="187" t="s">
        <v>1</v>
      </c>
      <c r="AE5" s="180" t="s">
        <v>166</v>
      </c>
      <c r="AF5" s="180" t="s">
        <v>167</v>
      </c>
      <c r="AG5" s="180" t="s">
        <v>92</v>
      </c>
      <c r="AH5" s="183"/>
      <c r="AI5" s="184"/>
      <c r="AJ5" s="184"/>
      <c r="AK5" s="184"/>
      <c r="AL5" s="185"/>
      <c r="AM5" s="183"/>
      <c r="AN5" s="185"/>
      <c r="AO5" s="183"/>
      <c r="AP5" s="185"/>
      <c r="AQ5" s="186" t="s">
        <v>0</v>
      </c>
      <c r="AR5" s="187" t="s">
        <v>1</v>
      </c>
      <c r="AS5" s="180" t="s">
        <v>166</v>
      </c>
      <c r="AT5" s="180" t="s">
        <v>167</v>
      </c>
      <c r="AU5" s="180" t="s">
        <v>92</v>
      </c>
      <c r="AV5" s="183"/>
      <c r="AW5" s="184"/>
      <c r="AX5" s="184"/>
      <c r="AY5" s="184"/>
      <c r="AZ5" s="185"/>
      <c r="BA5" s="183"/>
      <c r="BB5" s="185"/>
      <c r="BC5" s="183"/>
      <c r="BD5" s="185"/>
      <c r="BE5" s="186" t="s">
        <v>0</v>
      </c>
      <c r="BF5" s="187" t="s">
        <v>1</v>
      </c>
      <c r="BG5" s="180" t="s">
        <v>166</v>
      </c>
      <c r="BH5" s="180" t="s">
        <v>167</v>
      </c>
      <c r="BI5" s="180" t="s">
        <v>92</v>
      </c>
      <c r="BJ5" s="183"/>
      <c r="BK5" s="184"/>
      <c r="BL5" s="184"/>
      <c r="BM5" s="184"/>
      <c r="BN5" s="185"/>
      <c r="BO5" s="183"/>
      <c r="BP5" s="185"/>
      <c r="BQ5" s="183"/>
      <c r="BR5" s="185"/>
      <c r="BS5" s="186" t="s">
        <v>0</v>
      </c>
      <c r="BT5" s="187" t="s">
        <v>1</v>
      </c>
      <c r="BU5" s="180" t="s">
        <v>166</v>
      </c>
      <c r="BV5" s="180" t="s">
        <v>167</v>
      </c>
      <c r="BW5" s="180" t="s">
        <v>92</v>
      </c>
      <c r="BX5" s="183"/>
      <c r="BY5" s="184"/>
      <c r="BZ5" s="184"/>
      <c r="CA5" s="184"/>
      <c r="CB5" s="185"/>
      <c r="CC5" s="183"/>
      <c r="CD5" s="185"/>
      <c r="CE5" s="183"/>
      <c r="CF5" s="185"/>
      <c r="CG5" s="186" t="s">
        <v>0</v>
      </c>
      <c r="CH5" s="187" t="s">
        <v>1</v>
      </c>
      <c r="CI5" s="180" t="s">
        <v>166</v>
      </c>
      <c r="CJ5" s="180" t="s">
        <v>167</v>
      </c>
      <c r="CK5" s="180" t="s">
        <v>92</v>
      </c>
      <c r="CL5" s="183"/>
      <c r="CM5" s="184"/>
      <c r="CN5" s="184"/>
      <c r="CO5" s="184"/>
      <c r="CP5" s="185"/>
      <c r="CQ5" s="183"/>
      <c r="CR5" s="185"/>
      <c r="CS5" s="183"/>
      <c r="CT5" s="185"/>
    </row>
    <row r="6" spans="1:98" ht="12.75">
      <c r="A6" s="186"/>
      <c r="B6" s="187"/>
      <c r="C6" s="181"/>
      <c r="D6" s="181"/>
      <c r="E6" s="181"/>
      <c r="F6" s="183" t="s">
        <v>168</v>
      </c>
      <c r="G6" s="184"/>
      <c r="H6" s="184"/>
      <c r="I6" s="184"/>
      <c r="J6" s="185"/>
      <c r="K6" s="81" t="s">
        <v>169</v>
      </c>
      <c r="L6" s="82"/>
      <c r="M6" s="82" t="s">
        <v>170</v>
      </c>
      <c r="N6" s="82"/>
      <c r="O6" s="186"/>
      <c r="P6" s="187"/>
      <c r="Q6" s="181"/>
      <c r="R6" s="181"/>
      <c r="S6" s="181"/>
      <c r="T6" s="183" t="s">
        <v>168</v>
      </c>
      <c r="U6" s="184"/>
      <c r="V6" s="184"/>
      <c r="W6" s="184"/>
      <c r="X6" s="185"/>
      <c r="Y6" s="81" t="s">
        <v>169</v>
      </c>
      <c r="Z6" s="82"/>
      <c r="AA6" s="82" t="s">
        <v>170</v>
      </c>
      <c r="AB6" s="82"/>
      <c r="AC6" s="186"/>
      <c r="AD6" s="187"/>
      <c r="AE6" s="181"/>
      <c r="AF6" s="181"/>
      <c r="AG6" s="181"/>
      <c r="AH6" s="183" t="s">
        <v>168</v>
      </c>
      <c r="AI6" s="184"/>
      <c r="AJ6" s="184"/>
      <c r="AK6" s="184"/>
      <c r="AL6" s="185"/>
      <c r="AM6" s="81" t="s">
        <v>169</v>
      </c>
      <c r="AN6" s="82"/>
      <c r="AO6" s="82" t="s">
        <v>170</v>
      </c>
      <c r="AP6" s="82"/>
      <c r="AQ6" s="186"/>
      <c r="AR6" s="187"/>
      <c r="AS6" s="181"/>
      <c r="AT6" s="181"/>
      <c r="AU6" s="181"/>
      <c r="AV6" s="183" t="s">
        <v>168</v>
      </c>
      <c r="AW6" s="184"/>
      <c r="AX6" s="184"/>
      <c r="AY6" s="184"/>
      <c r="AZ6" s="185"/>
      <c r="BA6" s="81" t="s">
        <v>169</v>
      </c>
      <c r="BB6" s="82"/>
      <c r="BC6" s="82" t="s">
        <v>170</v>
      </c>
      <c r="BD6" s="82"/>
      <c r="BE6" s="186"/>
      <c r="BF6" s="187"/>
      <c r="BG6" s="181"/>
      <c r="BH6" s="181"/>
      <c r="BI6" s="181"/>
      <c r="BJ6" s="183" t="s">
        <v>168</v>
      </c>
      <c r="BK6" s="184"/>
      <c r="BL6" s="184"/>
      <c r="BM6" s="184"/>
      <c r="BN6" s="185"/>
      <c r="BO6" s="81" t="s">
        <v>169</v>
      </c>
      <c r="BP6" s="82"/>
      <c r="BQ6" s="82" t="s">
        <v>170</v>
      </c>
      <c r="BR6" s="82"/>
      <c r="BS6" s="186"/>
      <c r="BT6" s="187"/>
      <c r="BU6" s="181"/>
      <c r="BV6" s="181"/>
      <c r="BW6" s="181"/>
      <c r="BX6" s="183" t="s">
        <v>168</v>
      </c>
      <c r="BY6" s="184"/>
      <c r="BZ6" s="184"/>
      <c r="CA6" s="184"/>
      <c r="CB6" s="185"/>
      <c r="CC6" s="81" t="s">
        <v>169</v>
      </c>
      <c r="CD6" s="82"/>
      <c r="CE6" s="82" t="s">
        <v>170</v>
      </c>
      <c r="CF6" s="82"/>
      <c r="CG6" s="186"/>
      <c r="CH6" s="187"/>
      <c r="CI6" s="181"/>
      <c r="CJ6" s="181"/>
      <c r="CK6" s="181"/>
      <c r="CL6" s="183" t="s">
        <v>168</v>
      </c>
      <c r="CM6" s="184"/>
      <c r="CN6" s="184"/>
      <c r="CO6" s="184"/>
      <c r="CP6" s="185"/>
      <c r="CQ6" s="81" t="s">
        <v>169</v>
      </c>
      <c r="CR6" s="82"/>
      <c r="CS6" s="82" t="s">
        <v>170</v>
      </c>
      <c r="CT6" s="82"/>
    </row>
    <row r="7" spans="1:98" ht="14.25">
      <c r="A7" s="186"/>
      <c r="B7" s="187"/>
      <c r="C7" s="182"/>
      <c r="D7" s="182"/>
      <c r="E7" s="182"/>
      <c r="F7" s="83">
        <v>1</v>
      </c>
      <c r="G7" s="83">
        <v>2</v>
      </c>
      <c r="H7" s="83">
        <v>3</v>
      </c>
      <c r="I7" s="83">
        <v>4</v>
      </c>
      <c r="J7" s="83">
        <v>5</v>
      </c>
      <c r="K7" s="84" t="s">
        <v>171</v>
      </c>
      <c r="L7" s="83" t="s">
        <v>172</v>
      </c>
      <c r="M7" s="83" t="s">
        <v>171</v>
      </c>
      <c r="N7" s="83" t="s">
        <v>172</v>
      </c>
      <c r="O7" s="186"/>
      <c r="P7" s="187"/>
      <c r="Q7" s="182"/>
      <c r="R7" s="182"/>
      <c r="S7" s="182"/>
      <c r="T7" s="83">
        <v>1</v>
      </c>
      <c r="U7" s="83">
        <v>2</v>
      </c>
      <c r="V7" s="83">
        <v>3</v>
      </c>
      <c r="W7" s="83">
        <v>4</v>
      </c>
      <c r="X7" s="83">
        <v>5</v>
      </c>
      <c r="Y7" s="84" t="s">
        <v>171</v>
      </c>
      <c r="Z7" s="83" t="s">
        <v>172</v>
      </c>
      <c r="AA7" s="83" t="s">
        <v>171</v>
      </c>
      <c r="AB7" s="83" t="s">
        <v>172</v>
      </c>
      <c r="AC7" s="186"/>
      <c r="AD7" s="187"/>
      <c r="AE7" s="182"/>
      <c r="AF7" s="182"/>
      <c r="AG7" s="182"/>
      <c r="AH7" s="83">
        <v>1</v>
      </c>
      <c r="AI7" s="83">
        <v>2</v>
      </c>
      <c r="AJ7" s="83">
        <v>3</v>
      </c>
      <c r="AK7" s="83">
        <v>4</v>
      </c>
      <c r="AL7" s="83">
        <v>5</v>
      </c>
      <c r="AM7" s="84" t="s">
        <v>171</v>
      </c>
      <c r="AN7" s="83" t="s">
        <v>172</v>
      </c>
      <c r="AO7" s="83" t="s">
        <v>171</v>
      </c>
      <c r="AP7" s="83" t="s">
        <v>172</v>
      </c>
      <c r="AQ7" s="186"/>
      <c r="AR7" s="187"/>
      <c r="AS7" s="182"/>
      <c r="AT7" s="182"/>
      <c r="AU7" s="182"/>
      <c r="AV7" s="83">
        <v>1</v>
      </c>
      <c r="AW7" s="83">
        <v>2</v>
      </c>
      <c r="AX7" s="83">
        <v>3</v>
      </c>
      <c r="AY7" s="83">
        <v>4</v>
      </c>
      <c r="AZ7" s="83">
        <v>5</v>
      </c>
      <c r="BA7" s="84" t="s">
        <v>171</v>
      </c>
      <c r="BB7" s="83" t="s">
        <v>172</v>
      </c>
      <c r="BC7" s="83" t="s">
        <v>171</v>
      </c>
      <c r="BD7" s="83" t="s">
        <v>172</v>
      </c>
      <c r="BE7" s="186"/>
      <c r="BF7" s="187"/>
      <c r="BG7" s="182"/>
      <c r="BH7" s="182"/>
      <c r="BI7" s="182"/>
      <c r="BJ7" s="83">
        <v>1</v>
      </c>
      <c r="BK7" s="83">
        <v>2</v>
      </c>
      <c r="BL7" s="83">
        <v>3</v>
      </c>
      <c r="BM7" s="83">
        <v>4</v>
      </c>
      <c r="BN7" s="83">
        <v>5</v>
      </c>
      <c r="BO7" s="84" t="s">
        <v>171</v>
      </c>
      <c r="BP7" s="83" t="s">
        <v>172</v>
      </c>
      <c r="BQ7" s="83" t="s">
        <v>171</v>
      </c>
      <c r="BR7" s="83" t="s">
        <v>172</v>
      </c>
      <c r="BS7" s="186"/>
      <c r="BT7" s="187"/>
      <c r="BU7" s="182"/>
      <c r="BV7" s="182"/>
      <c r="BW7" s="182"/>
      <c r="BX7" s="83">
        <v>1</v>
      </c>
      <c r="BY7" s="83">
        <v>2</v>
      </c>
      <c r="BZ7" s="83">
        <v>3</v>
      </c>
      <c r="CA7" s="83">
        <v>4</v>
      </c>
      <c r="CB7" s="83">
        <v>5</v>
      </c>
      <c r="CC7" s="84" t="s">
        <v>171</v>
      </c>
      <c r="CD7" s="83" t="s">
        <v>172</v>
      </c>
      <c r="CE7" s="83" t="s">
        <v>171</v>
      </c>
      <c r="CF7" s="83" t="s">
        <v>172</v>
      </c>
      <c r="CG7" s="186"/>
      <c r="CH7" s="187"/>
      <c r="CI7" s="182"/>
      <c r="CJ7" s="182"/>
      <c r="CK7" s="182"/>
      <c r="CL7" s="83">
        <v>1</v>
      </c>
      <c r="CM7" s="83">
        <v>2</v>
      </c>
      <c r="CN7" s="83">
        <v>3</v>
      </c>
      <c r="CO7" s="83">
        <v>4</v>
      </c>
      <c r="CP7" s="83">
        <v>5</v>
      </c>
      <c r="CQ7" s="84" t="s">
        <v>171</v>
      </c>
      <c r="CR7" s="83" t="s">
        <v>172</v>
      </c>
      <c r="CS7" s="83" t="s">
        <v>171</v>
      </c>
      <c r="CT7" s="83" t="s">
        <v>172</v>
      </c>
    </row>
    <row r="8" spans="1:98" ht="15.75">
      <c r="A8" s="7">
        <v>1</v>
      </c>
      <c r="B8" s="71" t="s">
        <v>106</v>
      </c>
      <c r="C8" s="75" t="s">
        <v>31</v>
      </c>
      <c r="D8" s="76" t="s">
        <v>107</v>
      </c>
      <c r="E8" s="72" t="s">
        <v>146</v>
      </c>
      <c r="F8" s="85">
        <v>6</v>
      </c>
      <c r="G8" s="85">
        <v>7</v>
      </c>
      <c r="H8" s="85"/>
      <c r="I8" s="85"/>
      <c r="J8" s="85"/>
      <c r="K8" s="86">
        <v>7</v>
      </c>
      <c r="L8" s="85"/>
      <c r="M8" s="88">
        <f>ROUND((SUM(F8:J8)/2*0.3+K8*0.7),0)</f>
        <v>7</v>
      </c>
      <c r="N8" s="85"/>
      <c r="O8" s="7">
        <v>1</v>
      </c>
      <c r="P8" s="71" t="s">
        <v>106</v>
      </c>
      <c r="Q8" s="75" t="s">
        <v>31</v>
      </c>
      <c r="R8" s="76" t="s">
        <v>107</v>
      </c>
      <c r="S8" s="72" t="s">
        <v>146</v>
      </c>
      <c r="T8" s="85">
        <v>7</v>
      </c>
      <c r="U8" s="85">
        <v>7</v>
      </c>
      <c r="V8" s="85"/>
      <c r="W8" s="85"/>
      <c r="X8" s="85"/>
      <c r="Y8" s="86">
        <v>8</v>
      </c>
      <c r="Z8" s="85"/>
      <c r="AA8" s="88">
        <f>ROUND((SUM(T8:X8)/2*0.3+Y8*0.7),0)</f>
        <v>8</v>
      </c>
      <c r="AB8" s="85"/>
      <c r="AC8" s="7">
        <v>1</v>
      </c>
      <c r="AD8" s="71" t="s">
        <v>106</v>
      </c>
      <c r="AE8" s="75" t="s">
        <v>31</v>
      </c>
      <c r="AF8" s="76" t="s">
        <v>107</v>
      </c>
      <c r="AG8" s="72" t="s">
        <v>146</v>
      </c>
      <c r="AH8" s="85">
        <v>7</v>
      </c>
      <c r="AI8" s="85"/>
      <c r="AJ8" s="85"/>
      <c r="AK8" s="85"/>
      <c r="AL8" s="85"/>
      <c r="AM8" s="86">
        <v>7</v>
      </c>
      <c r="AN8" s="85"/>
      <c r="AO8" s="88">
        <f aca="true" t="shared" si="0" ref="AO8:AO14">ROUND((SUM(AH8:AL8)/1*0.3+AM8*0.7),0)</f>
        <v>7</v>
      </c>
      <c r="AP8" s="85"/>
      <c r="AQ8" s="7">
        <v>1</v>
      </c>
      <c r="AR8" s="71" t="s">
        <v>106</v>
      </c>
      <c r="AS8" s="75" t="s">
        <v>31</v>
      </c>
      <c r="AT8" s="76" t="s">
        <v>107</v>
      </c>
      <c r="AU8" s="72" t="s">
        <v>146</v>
      </c>
      <c r="AV8" s="85">
        <v>8</v>
      </c>
      <c r="AW8" s="85">
        <v>7</v>
      </c>
      <c r="AX8" s="85">
        <v>8</v>
      </c>
      <c r="AY8" s="85"/>
      <c r="AZ8" s="85"/>
      <c r="BA8" s="86">
        <v>5</v>
      </c>
      <c r="BB8" s="85"/>
      <c r="BC8" s="88">
        <f>ROUND((SUM(AV8:AZ8)/3*0.3+BA8*0.7),0)</f>
        <v>6</v>
      </c>
      <c r="BD8" s="85"/>
      <c r="BE8" s="7">
        <v>1</v>
      </c>
      <c r="BF8" s="71" t="s">
        <v>106</v>
      </c>
      <c r="BG8" s="75" t="s">
        <v>31</v>
      </c>
      <c r="BH8" s="76" t="s">
        <v>107</v>
      </c>
      <c r="BI8" s="72" t="s">
        <v>146</v>
      </c>
      <c r="BJ8" s="85">
        <v>5</v>
      </c>
      <c r="BK8" s="85">
        <v>6</v>
      </c>
      <c r="BL8" s="85">
        <v>5</v>
      </c>
      <c r="BM8" s="85"/>
      <c r="BN8" s="85"/>
      <c r="BO8" s="86">
        <v>6</v>
      </c>
      <c r="BP8" s="85"/>
      <c r="BQ8" s="88">
        <f>ROUND((SUM(BJ8:BN8)/3*0.3+BO8*0.7),0)</f>
        <v>6</v>
      </c>
      <c r="BR8" s="85"/>
      <c r="BS8" s="7">
        <v>1</v>
      </c>
      <c r="BT8" s="71" t="s">
        <v>106</v>
      </c>
      <c r="BU8" s="75" t="s">
        <v>31</v>
      </c>
      <c r="BV8" s="76" t="s">
        <v>107</v>
      </c>
      <c r="BW8" s="72" t="s">
        <v>146</v>
      </c>
      <c r="BX8" s="85">
        <v>6</v>
      </c>
      <c r="BY8" s="85">
        <v>5</v>
      </c>
      <c r="BZ8" s="85">
        <v>6</v>
      </c>
      <c r="CA8" s="85">
        <v>6</v>
      </c>
      <c r="CB8" s="85"/>
      <c r="CC8" s="86">
        <v>8</v>
      </c>
      <c r="CD8" s="85"/>
      <c r="CE8" s="88">
        <f>ROUND((SUM(BX8:CB8)/4*0.3+CC8*0.7),0)</f>
        <v>7</v>
      </c>
      <c r="CF8" s="85"/>
      <c r="CG8" s="7">
        <v>1</v>
      </c>
      <c r="CH8" s="71" t="s">
        <v>106</v>
      </c>
      <c r="CI8" s="75" t="s">
        <v>31</v>
      </c>
      <c r="CJ8" s="76" t="s">
        <v>107</v>
      </c>
      <c r="CK8" s="72" t="s">
        <v>146</v>
      </c>
      <c r="CL8" s="85">
        <v>8</v>
      </c>
      <c r="CM8" s="85">
        <v>6</v>
      </c>
      <c r="CN8" s="85">
        <v>7</v>
      </c>
      <c r="CO8" s="85"/>
      <c r="CP8" s="85"/>
      <c r="CQ8" s="86">
        <v>7</v>
      </c>
      <c r="CR8" s="85"/>
      <c r="CS8" s="88">
        <f>ROUND((SUM(CL8:CP8)/3*0.3+CQ8*0.7),0)</f>
        <v>7</v>
      </c>
      <c r="CT8" s="85"/>
    </row>
    <row r="9" spans="1:98" ht="15.75">
      <c r="A9" s="7">
        <v>2</v>
      </c>
      <c r="B9" s="71" t="s">
        <v>108</v>
      </c>
      <c r="C9" s="77" t="s">
        <v>109</v>
      </c>
      <c r="D9" s="78" t="s">
        <v>110</v>
      </c>
      <c r="E9" s="73" t="s">
        <v>147</v>
      </c>
      <c r="F9" s="85">
        <v>6</v>
      </c>
      <c r="G9" s="85">
        <v>6</v>
      </c>
      <c r="H9" s="85"/>
      <c r="I9" s="85"/>
      <c r="J9" s="85"/>
      <c r="K9" s="86">
        <v>3</v>
      </c>
      <c r="L9" s="85">
        <v>6</v>
      </c>
      <c r="M9" s="88">
        <f>ROUND((SUM(F9:J9)/2*0.3+K9*0.7),0)</f>
        <v>4</v>
      </c>
      <c r="N9" s="88">
        <f>ROUND((SUM(F9:J9)/2*0.3+L9*0.7),0)</f>
        <v>6</v>
      </c>
      <c r="O9" s="7">
        <v>2</v>
      </c>
      <c r="P9" s="71" t="s">
        <v>108</v>
      </c>
      <c r="Q9" s="77" t="s">
        <v>109</v>
      </c>
      <c r="R9" s="78" t="s">
        <v>110</v>
      </c>
      <c r="S9" s="73" t="s">
        <v>147</v>
      </c>
      <c r="T9" s="85">
        <v>7</v>
      </c>
      <c r="U9" s="85">
        <v>5</v>
      </c>
      <c r="V9" s="85"/>
      <c r="W9" s="85"/>
      <c r="X9" s="85"/>
      <c r="Y9" s="86">
        <v>7</v>
      </c>
      <c r="Z9" s="85"/>
      <c r="AA9" s="88">
        <f aca="true" t="shared" si="1" ref="AA9:AA22">ROUND((SUM(T9:X9)/2*0.3+Y9*0.7),0)</f>
        <v>7</v>
      </c>
      <c r="AB9" s="85"/>
      <c r="AC9" s="7">
        <v>2</v>
      </c>
      <c r="AD9" s="71" t="s">
        <v>108</v>
      </c>
      <c r="AE9" s="77" t="s">
        <v>109</v>
      </c>
      <c r="AF9" s="78" t="s">
        <v>110</v>
      </c>
      <c r="AG9" s="73" t="s">
        <v>147</v>
      </c>
      <c r="AH9" s="85">
        <v>6</v>
      </c>
      <c r="AI9" s="85"/>
      <c r="AJ9" s="85"/>
      <c r="AK9" s="85"/>
      <c r="AL9" s="85"/>
      <c r="AM9" s="86">
        <v>6</v>
      </c>
      <c r="AN9" s="85"/>
      <c r="AO9" s="88">
        <f t="shared" si="0"/>
        <v>6</v>
      </c>
      <c r="AP9" s="85"/>
      <c r="AQ9" s="7">
        <v>2</v>
      </c>
      <c r="AR9" s="71" t="s">
        <v>108</v>
      </c>
      <c r="AS9" s="77" t="s">
        <v>109</v>
      </c>
      <c r="AT9" s="78" t="s">
        <v>110</v>
      </c>
      <c r="AU9" s="73" t="s">
        <v>147</v>
      </c>
      <c r="AV9" s="85">
        <v>7</v>
      </c>
      <c r="AW9" s="85">
        <v>7</v>
      </c>
      <c r="AX9" s="85">
        <v>7</v>
      </c>
      <c r="AY9" s="85"/>
      <c r="AZ9" s="85"/>
      <c r="BA9" s="86">
        <v>5</v>
      </c>
      <c r="BB9" s="85"/>
      <c r="BC9" s="88">
        <f aca="true" t="shared" si="2" ref="BC9:BC22">ROUND((SUM(AV9:AZ9)/3*0.3+BA9*0.7),0)</f>
        <v>6</v>
      </c>
      <c r="BD9" s="85"/>
      <c r="BE9" s="7">
        <v>2</v>
      </c>
      <c r="BF9" s="71" t="s">
        <v>108</v>
      </c>
      <c r="BG9" s="77" t="s">
        <v>109</v>
      </c>
      <c r="BH9" s="78" t="s">
        <v>110</v>
      </c>
      <c r="BI9" s="73" t="s">
        <v>147</v>
      </c>
      <c r="BJ9" s="85">
        <v>5</v>
      </c>
      <c r="BK9" s="85">
        <v>5</v>
      </c>
      <c r="BL9" s="85">
        <v>6</v>
      </c>
      <c r="BM9" s="85"/>
      <c r="BN9" s="85"/>
      <c r="BO9" s="86">
        <v>1</v>
      </c>
      <c r="BP9" s="85">
        <v>6</v>
      </c>
      <c r="BQ9" s="88">
        <f aca="true" t="shared" si="3" ref="BQ9:BQ22">ROUND((SUM(BJ9:BN9)/3*0.3+BO9*0.7),0)</f>
        <v>2</v>
      </c>
      <c r="BR9" s="88">
        <f>ROUND((SUM(BJ9:BN9)/3*0.3+BP9*0.7),0)</f>
        <v>6</v>
      </c>
      <c r="BS9" s="7">
        <v>2</v>
      </c>
      <c r="BT9" s="71" t="s">
        <v>108</v>
      </c>
      <c r="BU9" s="77" t="s">
        <v>109</v>
      </c>
      <c r="BV9" s="78" t="s">
        <v>110</v>
      </c>
      <c r="BW9" s="73" t="s">
        <v>147</v>
      </c>
      <c r="BX9" s="85">
        <v>6</v>
      </c>
      <c r="BY9" s="85">
        <v>7</v>
      </c>
      <c r="BZ9" s="85">
        <v>6</v>
      </c>
      <c r="CA9" s="85">
        <v>6</v>
      </c>
      <c r="CB9" s="85"/>
      <c r="CC9" s="86">
        <v>5</v>
      </c>
      <c r="CD9" s="85"/>
      <c r="CE9" s="88">
        <f aca="true" t="shared" si="4" ref="CE9:CE22">ROUND((SUM(BX9:CB9)/4*0.3+CC9*0.7),0)</f>
        <v>5</v>
      </c>
      <c r="CF9" s="85"/>
      <c r="CG9" s="7">
        <v>2</v>
      </c>
      <c r="CH9" s="71" t="s">
        <v>108</v>
      </c>
      <c r="CI9" s="77" t="s">
        <v>109</v>
      </c>
      <c r="CJ9" s="78" t="s">
        <v>110</v>
      </c>
      <c r="CK9" s="73" t="s">
        <v>147</v>
      </c>
      <c r="CL9" s="85">
        <v>6</v>
      </c>
      <c r="CM9" s="85">
        <v>7</v>
      </c>
      <c r="CN9" s="85">
        <v>6</v>
      </c>
      <c r="CO9" s="85"/>
      <c r="CP9" s="85"/>
      <c r="CQ9" s="86">
        <v>7</v>
      </c>
      <c r="CR9" s="85"/>
      <c r="CS9" s="88">
        <f>ROUND((SUM(CL9:CP9)/3*0.3+CQ9*0.7),0)</f>
        <v>7</v>
      </c>
      <c r="CT9" s="85"/>
    </row>
    <row r="10" spans="1:98" ht="15.75">
      <c r="A10" s="7">
        <v>3</v>
      </c>
      <c r="B10" s="71" t="s">
        <v>111</v>
      </c>
      <c r="C10" s="75" t="s">
        <v>112</v>
      </c>
      <c r="D10" s="76" t="s">
        <v>113</v>
      </c>
      <c r="E10" s="72" t="s">
        <v>148</v>
      </c>
      <c r="F10" s="85">
        <v>5</v>
      </c>
      <c r="G10" s="85">
        <v>7</v>
      </c>
      <c r="H10" s="85"/>
      <c r="I10" s="85"/>
      <c r="J10" s="85" t="s">
        <v>189</v>
      </c>
      <c r="K10" s="86">
        <v>0</v>
      </c>
      <c r="L10" s="85"/>
      <c r="M10" s="88">
        <v>8</v>
      </c>
      <c r="N10" s="85"/>
      <c r="O10" s="7">
        <v>3</v>
      </c>
      <c r="P10" s="71" t="s">
        <v>111</v>
      </c>
      <c r="Q10" s="75" t="s">
        <v>112</v>
      </c>
      <c r="R10" s="76" t="s">
        <v>113</v>
      </c>
      <c r="S10" s="72" t="s">
        <v>148</v>
      </c>
      <c r="T10" s="85">
        <v>7</v>
      </c>
      <c r="U10" s="85">
        <v>7</v>
      </c>
      <c r="V10" s="85"/>
      <c r="W10" s="85"/>
      <c r="X10" s="85"/>
      <c r="Y10" s="86">
        <v>7</v>
      </c>
      <c r="Z10" s="85"/>
      <c r="AA10" s="88">
        <f t="shared" si="1"/>
        <v>7</v>
      </c>
      <c r="AB10" s="85"/>
      <c r="AC10" s="7">
        <v>3</v>
      </c>
      <c r="AD10" s="71" t="s">
        <v>111</v>
      </c>
      <c r="AE10" s="75" t="s">
        <v>112</v>
      </c>
      <c r="AF10" s="76" t="s">
        <v>113</v>
      </c>
      <c r="AG10" s="72" t="s">
        <v>148</v>
      </c>
      <c r="AH10" s="85">
        <v>7</v>
      </c>
      <c r="AI10" s="85"/>
      <c r="AJ10" s="85"/>
      <c r="AK10" s="85"/>
      <c r="AL10" s="85"/>
      <c r="AM10" s="86">
        <v>6</v>
      </c>
      <c r="AN10" s="85"/>
      <c r="AO10" s="88">
        <f t="shared" si="0"/>
        <v>6</v>
      </c>
      <c r="AP10" s="85"/>
      <c r="AQ10" s="7">
        <v>3</v>
      </c>
      <c r="AR10" s="71" t="s">
        <v>111</v>
      </c>
      <c r="AS10" s="75" t="s">
        <v>112</v>
      </c>
      <c r="AT10" s="76" t="s">
        <v>113</v>
      </c>
      <c r="AU10" s="72" t="s">
        <v>148</v>
      </c>
      <c r="AV10" s="85">
        <v>6</v>
      </c>
      <c r="AW10" s="85">
        <v>7</v>
      </c>
      <c r="AX10" s="85">
        <v>7</v>
      </c>
      <c r="AY10" s="85"/>
      <c r="AZ10" s="85"/>
      <c r="BA10" s="86">
        <v>5</v>
      </c>
      <c r="BB10" s="85"/>
      <c r="BC10" s="88">
        <f t="shared" si="2"/>
        <v>6</v>
      </c>
      <c r="BD10" s="85"/>
      <c r="BE10" s="7">
        <v>3</v>
      </c>
      <c r="BF10" s="71" t="s">
        <v>111</v>
      </c>
      <c r="BG10" s="75" t="s">
        <v>112</v>
      </c>
      <c r="BH10" s="76" t="s">
        <v>113</v>
      </c>
      <c r="BI10" s="72" t="s">
        <v>148</v>
      </c>
      <c r="BJ10" s="85">
        <v>6</v>
      </c>
      <c r="BK10" s="85">
        <v>5</v>
      </c>
      <c r="BL10" s="85">
        <v>6</v>
      </c>
      <c r="BM10" s="85"/>
      <c r="BN10" s="85"/>
      <c r="BO10" s="86">
        <v>5</v>
      </c>
      <c r="BP10" s="85"/>
      <c r="BQ10" s="88">
        <f t="shared" si="3"/>
        <v>5</v>
      </c>
      <c r="BR10" s="85"/>
      <c r="BS10" s="7">
        <v>3</v>
      </c>
      <c r="BT10" s="71" t="s">
        <v>111</v>
      </c>
      <c r="BU10" s="75" t="s">
        <v>112</v>
      </c>
      <c r="BV10" s="76" t="s">
        <v>113</v>
      </c>
      <c r="BW10" s="72" t="s">
        <v>148</v>
      </c>
      <c r="BX10" s="85">
        <v>5</v>
      </c>
      <c r="BY10" s="85">
        <v>6</v>
      </c>
      <c r="BZ10" s="85">
        <v>6</v>
      </c>
      <c r="CA10" s="85">
        <v>5</v>
      </c>
      <c r="CB10" s="85" t="s">
        <v>189</v>
      </c>
      <c r="CC10" s="86">
        <v>0</v>
      </c>
      <c r="CD10" s="85"/>
      <c r="CE10" s="88">
        <v>7</v>
      </c>
      <c r="CF10" s="85"/>
      <c r="CG10" s="7">
        <v>3</v>
      </c>
      <c r="CH10" s="71" t="s">
        <v>111</v>
      </c>
      <c r="CI10" s="75" t="s">
        <v>112</v>
      </c>
      <c r="CJ10" s="76" t="s">
        <v>113</v>
      </c>
      <c r="CK10" s="72" t="s">
        <v>148</v>
      </c>
      <c r="CL10" s="85"/>
      <c r="CM10" s="85"/>
      <c r="CN10" s="85"/>
      <c r="CO10" s="85"/>
      <c r="CP10" s="85" t="s">
        <v>189</v>
      </c>
      <c r="CQ10" s="86"/>
      <c r="CR10" s="85"/>
      <c r="CS10" s="88">
        <v>6</v>
      </c>
      <c r="CT10" s="85"/>
    </row>
    <row r="11" spans="1:98" ht="15.75">
      <c r="A11" s="7">
        <v>4</v>
      </c>
      <c r="B11" s="71" t="s">
        <v>114</v>
      </c>
      <c r="C11" s="75" t="s">
        <v>115</v>
      </c>
      <c r="D11" s="76" t="s">
        <v>116</v>
      </c>
      <c r="E11" s="72" t="s">
        <v>149</v>
      </c>
      <c r="F11" s="85">
        <v>5</v>
      </c>
      <c r="G11" s="85">
        <v>7</v>
      </c>
      <c r="H11" s="85"/>
      <c r="I11" s="85"/>
      <c r="J11" s="85"/>
      <c r="K11" s="86">
        <v>7</v>
      </c>
      <c r="L11" s="85"/>
      <c r="M11" s="88">
        <f>ROUND((SUM(F11:J11)/2*0.3+K11*0.7),0)</f>
        <v>7</v>
      </c>
      <c r="N11" s="85"/>
      <c r="O11" s="7">
        <v>4</v>
      </c>
      <c r="P11" s="71" t="s">
        <v>114</v>
      </c>
      <c r="Q11" s="75" t="s">
        <v>115</v>
      </c>
      <c r="R11" s="76" t="s">
        <v>116</v>
      </c>
      <c r="S11" s="72" t="s">
        <v>149</v>
      </c>
      <c r="T11" s="85">
        <v>6</v>
      </c>
      <c r="U11" s="85">
        <v>6</v>
      </c>
      <c r="V11" s="85"/>
      <c r="W11" s="85"/>
      <c r="X11" s="85"/>
      <c r="Y11" s="86">
        <v>7</v>
      </c>
      <c r="Z11" s="85"/>
      <c r="AA11" s="88">
        <f t="shared" si="1"/>
        <v>7</v>
      </c>
      <c r="AB11" s="85"/>
      <c r="AC11" s="7">
        <v>4</v>
      </c>
      <c r="AD11" s="71" t="s">
        <v>114</v>
      </c>
      <c r="AE11" s="75" t="s">
        <v>115</v>
      </c>
      <c r="AF11" s="76" t="s">
        <v>116</v>
      </c>
      <c r="AG11" s="72" t="s">
        <v>149</v>
      </c>
      <c r="AH11" s="85">
        <v>7</v>
      </c>
      <c r="AI11" s="85"/>
      <c r="AJ11" s="85"/>
      <c r="AK11" s="85"/>
      <c r="AL11" s="85"/>
      <c r="AM11" s="86">
        <v>5</v>
      </c>
      <c r="AN11" s="85"/>
      <c r="AO11" s="88">
        <f t="shared" si="0"/>
        <v>6</v>
      </c>
      <c r="AP11" s="85"/>
      <c r="AQ11" s="7">
        <v>4</v>
      </c>
      <c r="AR11" s="71" t="s">
        <v>114</v>
      </c>
      <c r="AS11" s="75" t="s">
        <v>115</v>
      </c>
      <c r="AT11" s="76" t="s">
        <v>116</v>
      </c>
      <c r="AU11" s="72" t="s">
        <v>149</v>
      </c>
      <c r="AV11" s="85">
        <v>7</v>
      </c>
      <c r="AW11" s="85">
        <v>7</v>
      </c>
      <c r="AX11" s="85">
        <v>7</v>
      </c>
      <c r="AY11" s="85"/>
      <c r="AZ11" s="85"/>
      <c r="BA11" s="86">
        <v>5</v>
      </c>
      <c r="BB11" s="85"/>
      <c r="BC11" s="88">
        <f t="shared" si="2"/>
        <v>6</v>
      </c>
      <c r="BD11" s="85"/>
      <c r="BE11" s="7">
        <v>4</v>
      </c>
      <c r="BF11" s="71" t="s">
        <v>114</v>
      </c>
      <c r="BG11" s="75" t="s">
        <v>115</v>
      </c>
      <c r="BH11" s="76" t="s">
        <v>116</v>
      </c>
      <c r="BI11" s="72" t="s">
        <v>149</v>
      </c>
      <c r="BJ11" s="85">
        <v>6</v>
      </c>
      <c r="BK11" s="85">
        <v>6</v>
      </c>
      <c r="BL11" s="85">
        <v>5</v>
      </c>
      <c r="BM11" s="85"/>
      <c r="BN11" s="85"/>
      <c r="BO11" s="86">
        <v>3</v>
      </c>
      <c r="BP11" s="85">
        <v>8</v>
      </c>
      <c r="BQ11" s="88">
        <f t="shared" si="3"/>
        <v>4</v>
      </c>
      <c r="BR11" s="88">
        <f>ROUND((SUM(BJ11:BN11)/3*0.3+BP11*0.7),0)</f>
        <v>7</v>
      </c>
      <c r="BS11" s="7">
        <v>4</v>
      </c>
      <c r="BT11" s="71" t="s">
        <v>114</v>
      </c>
      <c r="BU11" s="75" t="s">
        <v>115</v>
      </c>
      <c r="BV11" s="76" t="s">
        <v>116</v>
      </c>
      <c r="BW11" s="72" t="s">
        <v>149</v>
      </c>
      <c r="BX11" s="85">
        <v>6</v>
      </c>
      <c r="BY11" s="85">
        <v>7</v>
      </c>
      <c r="BZ11" s="85">
        <v>8</v>
      </c>
      <c r="CA11" s="85">
        <v>7</v>
      </c>
      <c r="CB11" s="85"/>
      <c r="CC11" s="86">
        <v>5</v>
      </c>
      <c r="CD11" s="85"/>
      <c r="CE11" s="88">
        <f t="shared" si="4"/>
        <v>6</v>
      </c>
      <c r="CF11" s="85"/>
      <c r="CG11" s="7">
        <v>4</v>
      </c>
      <c r="CH11" s="71" t="s">
        <v>114</v>
      </c>
      <c r="CI11" s="75" t="s">
        <v>115</v>
      </c>
      <c r="CJ11" s="76" t="s">
        <v>116</v>
      </c>
      <c r="CK11" s="72" t="s">
        <v>149</v>
      </c>
      <c r="CL11" s="85">
        <v>6</v>
      </c>
      <c r="CM11" s="85">
        <v>6</v>
      </c>
      <c r="CN11" s="85">
        <v>6</v>
      </c>
      <c r="CO11" s="85"/>
      <c r="CP11" s="85"/>
      <c r="CQ11" s="86">
        <v>8</v>
      </c>
      <c r="CR11" s="85"/>
      <c r="CS11" s="88">
        <f>ROUND((SUM(CL11:CP11)/3*0.3+CQ11*0.7),0)</f>
        <v>7</v>
      </c>
      <c r="CT11" s="85"/>
    </row>
    <row r="12" spans="1:98" ht="15.75">
      <c r="A12" s="7">
        <v>5</v>
      </c>
      <c r="B12" s="71" t="s">
        <v>117</v>
      </c>
      <c r="C12" s="75" t="s">
        <v>118</v>
      </c>
      <c r="D12" s="76" t="s">
        <v>116</v>
      </c>
      <c r="E12" s="72" t="s">
        <v>150</v>
      </c>
      <c r="F12" s="85">
        <v>6</v>
      </c>
      <c r="G12" s="85">
        <v>7</v>
      </c>
      <c r="H12" s="85"/>
      <c r="I12" s="85"/>
      <c r="J12" s="85" t="s">
        <v>189</v>
      </c>
      <c r="K12" s="86">
        <v>0</v>
      </c>
      <c r="L12" s="85"/>
      <c r="M12" s="88">
        <v>7</v>
      </c>
      <c r="N12" s="85"/>
      <c r="O12" s="7">
        <v>5</v>
      </c>
      <c r="P12" s="71" t="s">
        <v>117</v>
      </c>
      <c r="Q12" s="75" t="s">
        <v>118</v>
      </c>
      <c r="R12" s="76" t="s">
        <v>116</v>
      </c>
      <c r="S12" s="72" t="s">
        <v>150</v>
      </c>
      <c r="T12" s="85">
        <v>7</v>
      </c>
      <c r="U12" s="85">
        <v>7</v>
      </c>
      <c r="V12" s="85"/>
      <c r="W12" s="85"/>
      <c r="X12" s="85"/>
      <c r="Y12" s="86">
        <v>5</v>
      </c>
      <c r="Z12" s="85"/>
      <c r="AA12" s="88">
        <f t="shared" si="1"/>
        <v>6</v>
      </c>
      <c r="AB12" s="85"/>
      <c r="AC12" s="7">
        <v>5</v>
      </c>
      <c r="AD12" s="71" t="s">
        <v>117</v>
      </c>
      <c r="AE12" s="75" t="s">
        <v>118</v>
      </c>
      <c r="AF12" s="76" t="s">
        <v>116</v>
      </c>
      <c r="AG12" s="72" t="s">
        <v>150</v>
      </c>
      <c r="AH12" s="85">
        <v>5</v>
      </c>
      <c r="AI12" s="85"/>
      <c r="AJ12" s="85"/>
      <c r="AK12" s="85"/>
      <c r="AL12" s="85"/>
      <c r="AM12" s="86">
        <v>5</v>
      </c>
      <c r="AN12" s="85"/>
      <c r="AO12" s="88">
        <f t="shared" si="0"/>
        <v>5</v>
      </c>
      <c r="AP12" s="85"/>
      <c r="AQ12" s="7">
        <v>5</v>
      </c>
      <c r="AR12" s="71" t="s">
        <v>117</v>
      </c>
      <c r="AS12" s="75" t="s">
        <v>118</v>
      </c>
      <c r="AT12" s="76" t="s">
        <v>116</v>
      </c>
      <c r="AU12" s="72" t="s">
        <v>150</v>
      </c>
      <c r="AV12" s="85">
        <v>6</v>
      </c>
      <c r="AW12" s="85">
        <v>7</v>
      </c>
      <c r="AX12" s="85">
        <v>7</v>
      </c>
      <c r="AY12" s="85"/>
      <c r="AZ12" s="85"/>
      <c r="BA12" s="86">
        <v>7</v>
      </c>
      <c r="BB12" s="85"/>
      <c r="BC12" s="88">
        <f t="shared" si="2"/>
        <v>7</v>
      </c>
      <c r="BD12" s="85"/>
      <c r="BE12" s="7">
        <v>5</v>
      </c>
      <c r="BF12" s="71" t="s">
        <v>117</v>
      </c>
      <c r="BG12" s="75" t="s">
        <v>118</v>
      </c>
      <c r="BH12" s="76" t="s">
        <v>116</v>
      </c>
      <c r="BI12" s="72" t="s">
        <v>150</v>
      </c>
      <c r="BJ12" s="85">
        <v>5</v>
      </c>
      <c r="BK12" s="85">
        <v>5</v>
      </c>
      <c r="BL12" s="85">
        <v>6</v>
      </c>
      <c r="BM12" s="85"/>
      <c r="BN12" s="85"/>
      <c r="BO12" s="86">
        <v>7</v>
      </c>
      <c r="BP12" s="85"/>
      <c r="BQ12" s="88">
        <f t="shared" si="3"/>
        <v>7</v>
      </c>
      <c r="BR12" s="85"/>
      <c r="BS12" s="7">
        <v>5</v>
      </c>
      <c r="BT12" s="71" t="s">
        <v>117</v>
      </c>
      <c r="BU12" s="75" t="s">
        <v>118</v>
      </c>
      <c r="BV12" s="76" t="s">
        <v>116</v>
      </c>
      <c r="BW12" s="72" t="s">
        <v>150</v>
      </c>
      <c r="BX12" s="85">
        <v>6</v>
      </c>
      <c r="BY12" s="85">
        <v>5</v>
      </c>
      <c r="BZ12" s="85">
        <v>7</v>
      </c>
      <c r="CA12" s="85">
        <v>6</v>
      </c>
      <c r="CB12" s="85"/>
      <c r="CC12" s="86">
        <v>6</v>
      </c>
      <c r="CD12" s="85"/>
      <c r="CE12" s="88">
        <f t="shared" si="4"/>
        <v>6</v>
      </c>
      <c r="CF12" s="85"/>
      <c r="CG12" s="7">
        <v>5</v>
      </c>
      <c r="CH12" s="71" t="s">
        <v>117</v>
      </c>
      <c r="CI12" s="75" t="s">
        <v>118</v>
      </c>
      <c r="CJ12" s="76" t="s">
        <v>116</v>
      </c>
      <c r="CK12" s="72" t="s">
        <v>150</v>
      </c>
      <c r="CL12" s="85">
        <v>7</v>
      </c>
      <c r="CM12" s="85">
        <v>6</v>
      </c>
      <c r="CN12" s="85">
        <v>5</v>
      </c>
      <c r="CO12" s="85"/>
      <c r="CP12" s="85" t="s">
        <v>189</v>
      </c>
      <c r="CQ12" s="86"/>
      <c r="CR12" s="85"/>
      <c r="CS12" s="88">
        <v>7</v>
      </c>
      <c r="CT12" s="85"/>
    </row>
    <row r="13" spans="1:98" ht="15.75">
      <c r="A13" s="7">
        <v>6</v>
      </c>
      <c r="B13" s="71" t="s">
        <v>119</v>
      </c>
      <c r="C13" s="75" t="s">
        <v>120</v>
      </c>
      <c r="D13" s="76" t="s">
        <v>121</v>
      </c>
      <c r="E13" s="72" t="s">
        <v>151</v>
      </c>
      <c r="F13" s="85">
        <v>0</v>
      </c>
      <c r="G13" s="85">
        <v>5</v>
      </c>
      <c r="H13" s="85"/>
      <c r="I13" s="85"/>
      <c r="J13" s="85"/>
      <c r="K13" s="86">
        <v>0</v>
      </c>
      <c r="L13" s="85"/>
      <c r="M13" s="88">
        <f>ROUND((SUM(F13:J13)/2*0.3+K13*0.7),0)</f>
        <v>1</v>
      </c>
      <c r="N13" s="85"/>
      <c r="O13" s="7">
        <v>6</v>
      </c>
      <c r="P13" s="71" t="s">
        <v>119</v>
      </c>
      <c r="Q13" s="75" t="s">
        <v>120</v>
      </c>
      <c r="R13" s="76" t="s">
        <v>121</v>
      </c>
      <c r="S13" s="72" t="s">
        <v>151</v>
      </c>
      <c r="T13" s="85"/>
      <c r="U13" s="85"/>
      <c r="V13" s="85"/>
      <c r="W13" s="85"/>
      <c r="X13" s="85"/>
      <c r="Y13" s="86"/>
      <c r="Z13" s="85"/>
      <c r="AA13" s="88">
        <f t="shared" si="1"/>
        <v>0</v>
      </c>
      <c r="AB13" s="85"/>
      <c r="AC13" s="7">
        <v>6</v>
      </c>
      <c r="AD13" s="71" t="s">
        <v>119</v>
      </c>
      <c r="AE13" s="75" t="s">
        <v>120</v>
      </c>
      <c r="AF13" s="76" t="s">
        <v>121</v>
      </c>
      <c r="AG13" s="72" t="s">
        <v>151</v>
      </c>
      <c r="AH13" s="85"/>
      <c r="AI13" s="85"/>
      <c r="AJ13" s="85"/>
      <c r="AK13" s="85"/>
      <c r="AL13" s="85"/>
      <c r="AM13" s="86"/>
      <c r="AN13" s="85"/>
      <c r="AO13" s="88">
        <f t="shared" si="0"/>
        <v>0</v>
      </c>
      <c r="AP13" s="85"/>
      <c r="AQ13" s="7">
        <v>6</v>
      </c>
      <c r="AR13" s="71" t="s">
        <v>119</v>
      </c>
      <c r="AS13" s="75" t="s">
        <v>120</v>
      </c>
      <c r="AT13" s="76" t="s">
        <v>121</v>
      </c>
      <c r="AU13" s="72" t="s">
        <v>151</v>
      </c>
      <c r="AV13" s="85">
        <v>7</v>
      </c>
      <c r="AW13" s="85">
        <v>7</v>
      </c>
      <c r="AX13" s="85">
        <v>7</v>
      </c>
      <c r="AY13" s="85"/>
      <c r="AZ13" s="85"/>
      <c r="BA13" s="86"/>
      <c r="BB13" s="85"/>
      <c r="BC13" s="88">
        <f t="shared" si="2"/>
        <v>2</v>
      </c>
      <c r="BD13" s="85"/>
      <c r="BE13" s="7">
        <v>6</v>
      </c>
      <c r="BF13" s="71" t="s">
        <v>119</v>
      </c>
      <c r="BG13" s="75" t="s">
        <v>120</v>
      </c>
      <c r="BH13" s="76" t="s">
        <v>121</v>
      </c>
      <c r="BI13" s="72" t="s">
        <v>151</v>
      </c>
      <c r="BJ13" s="85">
        <v>6</v>
      </c>
      <c r="BK13" s="85">
        <v>5</v>
      </c>
      <c r="BL13" s="85">
        <v>5</v>
      </c>
      <c r="BM13" s="85"/>
      <c r="BN13" s="85"/>
      <c r="BO13" s="86"/>
      <c r="BP13" s="85"/>
      <c r="BQ13" s="88">
        <f t="shared" si="3"/>
        <v>2</v>
      </c>
      <c r="BR13" s="85"/>
      <c r="BS13" s="7">
        <v>6</v>
      </c>
      <c r="BT13" s="71" t="s">
        <v>119</v>
      </c>
      <c r="BU13" s="75" t="s">
        <v>120</v>
      </c>
      <c r="BV13" s="76" t="s">
        <v>121</v>
      </c>
      <c r="BW13" s="72" t="s">
        <v>151</v>
      </c>
      <c r="BX13" s="85">
        <v>5</v>
      </c>
      <c r="BY13" s="85">
        <v>6</v>
      </c>
      <c r="BZ13" s="85">
        <v>6</v>
      </c>
      <c r="CA13" s="85">
        <v>4</v>
      </c>
      <c r="CB13" s="85"/>
      <c r="CC13" s="86">
        <v>0</v>
      </c>
      <c r="CD13" s="85"/>
      <c r="CE13" s="88">
        <f t="shared" si="4"/>
        <v>2</v>
      </c>
      <c r="CF13" s="85"/>
      <c r="CG13" s="7">
        <v>6</v>
      </c>
      <c r="CH13" s="71" t="s">
        <v>119</v>
      </c>
      <c r="CI13" s="75" t="s">
        <v>120</v>
      </c>
      <c r="CJ13" s="76" t="s">
        <v>121</v>
      </c>
      <c r="CK13" s="72" t="s">
        <v>151</v>
      </c>
      <c r="CL13" s="85"/>
      <c r="CM13" s="85"/>
      <c r="CN13" s="85"/>
      <c r="CO13" s="85"/>
      <c r="CP13" s="85"/>
      <c r="CQ13" s="86"/>
      <c r="CR13" s="85"/>
      <c r="CS13" s="88">
        <f>ROUND((SUM(CL13:CP13)/3*0.3+CQ13*0.7),0)</f>
        <v>0</v>
      </c>
      <c r="CT13" s="85"/>
    </row>
    <row r="14" spans="1:98" ht="15.75">
      <c r="A14" s="7">
        <v>7</v>
      </c>
      <c r="B14" s="71" t="s">
        <v>122</v>
      </c>
      <c r="C14" s="75" t="s">
        <v>32</v>
      </c>
      <c r="D14" s="76" t="s">
        <v>123</v>
      </c>
      <c r="E14" s="72" t="s">
        <v>152</v>
      </c>
      <c r="F14" s="85">
        <v>7</v>
      </c>
      <c r="G14" s="85">
        <v>7</v>
      </c>
      <c r="H14" s="85"/>
      <c r="I14" s="85"/>
      <c r="J14" s="85"/>
      <c r="K14" s="86">
        <v>6</v>
      </c>
      <c r="L14" s="85"/>
      <c r="M14" s="88">
        <f>ROUND((SUM(F14:J14)/2*0.3+K14*0.7),0)</f>
        <v>6</v>
      </c>
      <c r="N14" s="85"/>
      <c r="O14" s="7">
        <v>7</v>
      </c>
      <c r="P14" s="71" t="s">
        <v>122</v>
      </c>
      <c r="Q14" s="75" t="s">
        <v>32</v>
      </c>
      <c r="R14" s="76" t="s">
        <v>123</v>
      </c>
      <c r="S14" s="72" t="s">
        <v>152</v>
      </c>
      <c r="T14" s="85">
        <v>7</v>
      </c>
      <c r="U14" s="85">
        <v>8</v>
      </c>
      <c r="V14" s="85"/>
      <c r="W14" s="85"/>
      <c r="X14" s="85"/>
      <c r="Y14" s="86">
        <v>7</v>
      </c>
      <c r="Z14" s="85"/>
      <c r="AA14" s="88">
        <f t="shared" si="1"/>
        <v>7</v>
      </c>
      <c r="AB14" s="85"/>
      <c r="AC14" s="7">
        <v>7</v>
      </c>
      <c r="AD14" s="71" t="s">
        <v>122</v>
      </c>
      <c r="AE14" s="75" t="s">
        <v>32</v>
      </c>
      <c r="AF14" s="76" t="s">
        <v>123</v>
      </c>
      <c r="AG14" s="72" t="s">
        <v>152</v>
      </c>
      <c r="AH14" s="85">
        <v>7</v>
      </c>
      <c r="AI14" s="85"/>
      <c r="AJ14" s="85"/>
      <c r="AK14" s="85"/>
      <c r="AL14" s="85"/>
      <c r="AM14" s="86">
        <v>7</v>
      </c>
      <c r="AN14" s="85"/>
      <c r="AO14" s="88">
        <f t="shared" si="0"/>
        <v>7</v>
      </c>
      <c r="AP14" s="85"/>
      <c r="AQ14" s="7">
        <v>7</v>
      </c>
      <c r="AR14" s="71" t="s">
        <v>122</v>
      </c>
      <c r="AS14" s="75" t="s">
        <v>32</v>
      </c>
      <c r="AT14" s="76" t="s">
        <v>123</v>
      </c>
      <c r="AU14" s="72" t="s">
        <v>152</v>
      </c>
      <c r="AV14" s="85">
        <v>7</v>
      </c>
      <c r="AW14" s="85">
        <v>7</v>
      </c>
      <c r="AX14" s="85">
        <v>7</v>
      </c>
      <c r="AY14" s="85"/>
      <c r="AZ14" s="85"/>
      <c r="BA14" s="86">
        <v>6</v>
      </c>
      <c r="BB14" s="85"/>
      <c r="BC14" s="88">
        <f t="shared" si="2"/>
        <v>6</v>
      </c>
      <c r="BD14" s="85"/>
      <c r="BE14" s="7">
        <v>7</v>
      </c>
      <c r="BF14" s="71" t="s">
        <v>122</v>
      </c>
      <c r="BG14" s="75" t="s">
        <v>32</v>
      </c>
      <c r="BH14" s="76" t="s">
        <v>123</v>
      </c>
      <c r="BI14" s="72" t="s">
        <v>152</v>
      </c>
      <c r="BJ14" s="85">
        <v>6</v>
      </c>
      <c r="BK14" s="85">
        <v>6</v>
      </c>
      <c r="BL14" s="85">
        <v>6</v>
      </c>
      <c r="BM14" s="85"/>
      <c r="BN14" s="85"/>
      <c r="BO14" s="86">
        <v>5</v>
      </c>
      <c r="BP14" s="85"/>
      <c r="BQ14" s="88">
        <f t="shared" si="3"/>
        <v>5</v>
      </c>
      <c r="BR14" s="85"/>
      <c r="BS14" s="7">
        <v>7</v>
      </c>
      <c r="BT14" s="71" t="s">
        <v>122</v>
      </c>
      <c r="BU14" s="75" t="s">
        <v>32</v>
      </c>
      <c r="BV14" s="76" t="s">
        <v>123</v>
      </c>
      <c r="BW14" s="72" t="s">
        <v>152</v>
      </c>
      <c r="BX14" s="85">
        <v>6</v>
      </c>
      <c r="BY14" s="85">
        <v>7</v>
      </c>
      <c r="BZ14" s="85">
        <v>5</v>
      </c>
      <c r="CA14" s="85">
        <v>6</v>
      </c>
      <c r="CB14" s="85"/>
      <c r="CC14" s="86">
        <v>6</v>
      </c>
      <c r="CD14" s="85"/>
      <c r="CE14" s="88">
        <f t="shared" si="4"/>
        <v>6</v>
      </c>
      <c r="CF14" s="85"/>
      <c r="CG14" s="7">
        <v>7</v>
      </c>
      <c r="CH14" s="71" t="s">
        <v>122</v>
      </c>
      <c r="CI14" s="75" t="s">
        <v>32</v>
      </c>
      <c r="CJ14" s="76" t="s">
        <v>123</v>
      </c>
      <c r="CK14" s="72" t="s">
        <v>152</v>
      </c>
      <c r="CL14" s="85">
        <v>8</v>
      </c>
      <c r="CM14" s="85">
        <v>7</v>
      </c>
      <c r="CN14" s="85">
        <v>7</v>
      </c>
      <c r="CO14" s="85"/>
      <c r="CP14" s="85"/>
      <c r="CQ14" s="86">
        <v>7</v>
      </c>
      <c r="CR14" s="85"/>
      <c r="CS14" s="88">
        <f>ROUND((SUM(CL14:CP14)/3*0.3+CQ14*0.7),0)</f>
        <v>7</v>
      </c>
      <c r="CT14" s="85"/>
    </row>
    <row r="15" spans="1:98" ht="15.75">
      <c r="A15" s="7">
        <v>8</v>
      </c>
      <c r="B15" s="71" t="s">
        <v>124</v>
      </c>
      <c r="C15" s="77" t="s">
        <v>125</v>
      </c>
      <c r="D15" s="78" t="s">
        <v>126</v>
      </c>
      <c r="E15" s="73" t="s">
        <v>153</v>
      </c>
      <c r="F15" s="85">
        <v>8</v>
      </c>
      <c r="G15" s="85">
        <v>8</v>
      </c>
      <c r="H15" s="85"/>
      <c r="I15" s="85"/>
      <c r="J15" s="85" t="s">
        <v>189</v>
      </c>
      <c r="K15" s="86">
        <v>0</v>
      </c>
      <c r="L15" s="85"/>
      <c r="M15" s="88">
        <v>8</v>
      </c>
      <c r="N15" s="85"/>
      <c r="O15" s="7">
        <v>8</v>
      </c>
      <c r="P15" s="71" t="s">
        <v>124</v>
      </c>
      <c r="Q15" s="77" t="s">
        <v>125</v>
      </c>
      <c r="R15" s="78" t="s">
        <v>126</v>
      </c>
      <c r="S15" s="73" t="s">
        <v>153</v>
      </c>
      <c r="T15" s="85">
        <v>7</v>
      </c>
      <c r="U15" s="85">
        <v>6</v>
      </c>
      <c r="V15" s="85"/>
      <c r="W15" s="85"/>
      <c r="X15" s="85"/>
      <c r="Y15" s="86">
        <v>6</v>
      </c>
      <c r="Z15" s="85"/>
      <c r="AA15" s="88">
        <f t="shared" si="1"/>
        <v>6</v>
      </c>
      <c r="AB15" s="85"/>
      <c r="AC15" s="7">
        <v>8</v>
      </c>
      <c r="AD15" s="71" t="s">
        <v>124</v>
      </c>
      <c r="AE15" s="77" t="s">
        <v>125</v>
      </c>
      <c r="AF15" s="78" t="s">
        <v>126</v>
      </c>
      <c r="AG15" s="73" t="s">
        <v>153</v>
      </c>
      <c r="AH15" s="85"/>
      <c r="AI15" s="85"/>
      <c r="AJ15" s="85"/>
      <c r="AK15" s="85"/>
      <c r="AL15" s="85" t="s">
        <v>189</v>
      </c>
      <c r="AM15" s="86"/>
      <c r="AN15" s="85"/>
      <c r="AO15" s="88">
        <v>6</v>
      </c>
      <c r="AP15" s="85"/>
      <c r="AQ15" s="7">
        <v>8</v>
      </c>
      <c r="AR15" s="71" t="s">
        <v>124</v>
      </c>
      <c r="AS15" s="77" t="s">
        <v>125</v>
      </c>
      <c r="AT15" s="78" t="s">
        <v>126</v>
      </c>
      <c r="AU15" s="73" t="s">
        <v>153</v>
      </c>
      <c r="AV15" s="85">
        <v>8</v>
      </c>
      <c r="AW15" s="85">
        <v>7</v>
      </c>
      <c r="AX15" s="85">
        <v>6</v>
      </c>
      <c r="AY15" s="85"/>
      <c r="AZ15" s="85"/>
      <c r="BA15" s="86">
        <v>6</v>
      </c>
      <c r="BB15" s="85"/>
      <c r="BC15" s="88">
        <f t="shared" si="2"/>
        <v>6</v>
      </c>
      <c r="BD15" s="85"/>
      <c r="BE15" s="7">
        <v>8</v>
      </c>
      <c r="BF15" s="71" t="s">
        <v>124</v>
      </c>
      <c r="BG15" s="77" t="s">
        <v>125</v>
      </c>
      <c r="BH15" s="78" t="s">
        <v>126</v>
      </c>
      <c r="BI15" s="73" t="s">
        <v>153</v>
      </c>
      <c r="BJ15" s="85">
        <v>5</v>
      </c>
      <c r="BK15" s="85">
        <v>5</v>
      </c>
      <c r="BL15" s="85">
        <v>5</v>
      </c>
      <c r="BM15" s="85"/>
      <c r="BN15" s="85"/>
      <c r="BO15" s="86">
        <v>3</v>
      </c>
      <c r="BP15" s="85">
        <v>5</v>
      </c>
      <c r="BQ15" s="88">
        <f t="shared" si="3"/>
        <v>4</v>
      </c>
      <c r="BR15" s="88">
        <f>ROUND((SUM(BJ15:BN15)/3*0.3+BP15*0.7),0)</f>
        <v>5</v>
      </c>
      <c r="BS15" s="7">
        <v>8</v>
      </c>
      <c r="BT15" s="71" t="s">
        <v>124</v>
      </c>
      <c r="BU15" s="77" t="s">
        <v>125</v>
      </c>
      <c r="BV15" s="78" t="s">
        <v>126</v>
      </c>
      <c r="BW15" s="73" t="s">
        <v>153</v>
      </c>
      <c r="BX15" s="85">
        <v>6</v>
      </c>
      <c r="BY15" s="85">
        <v>7</v>
      </c>
      <c r="BZ15" s="85">
        <v>6</v>
      </c>
      <c r="CA15" s="85">
        <v>7</v>
      </c>
      <c r="CB15" s="85"/>
      <c r="CC15" s="86">
        <v>5</v>
      </c>
      <c r="CD15" s="85"/>
      <c r="CE15" s="88">
        <f t="shared" si="4"/>
        <v>5</v>
      </c>
      <c r="CF15" s="85"/>
      <c r="CG15" s="7">
        <v>8</v>
      </c>
      <c r="CH15" s="71" t="s">
        <v>124</v>
      </c>
      <c r="CI15" s="77" t="s">
        <v>125</v>
      </c>
      <c r="CJ15" s="78" t="s">
        <v>126</v>
      </c>
      <c r="CK15" s="73" t="s">
        <v>153</v>
      </c>
      <c r="CL15" s="85">
        <v>6</v>
      </c>
      <c r="CM15" s="85">
        <v>6</v>
      </c>
      <c r="CN15" s="85">
        <v>6</v>
      </c>
      <c r="CO15" s="85"/>
      <c r="CP15" s="85" t="s">
        <v>189</v>
      </c>
      <c r="CQ15" s="86"/>
      <c r="CR15" s="85"/>
      <c r="CS15" s="88">
        <v>8</v>
      </c>
      <c r="CT15" s="85"/>
    </row>
    <row r="16" spans="1:98" ht="15.75">
      <c r="A16" s="7">
        <v>9</v>
      </c>
      <c r="B16" s="71" t="s">
        <v>127</v>
      </c>
      <c r="C16" s="75" t="s">
        <v>128</v>
      </c>
      <c r="D16" s="76" t="s">
        <v>129</v>
      </c>
      <c r="E16" s="72" t="s">
        <v>154</v>
      </c>
      <c r="F16" s="85">
        <v>7</v>
      </c>
      <c r="G16" s="85">
        <v>7</v>
      </c>
      <c r="H16" s="85"/>
      <c r="I16" s="85"/>
      <c r="J16" s="85"/>
      <c r="K16" s="86">
        <v>7</v>
      </c>
      <c r="L16" s="85"/>
      <c r="M16" s="88">
        <f aca="true" t="shared" si="5" ref="M16:M22">ROUND((SUM(F16:J16)/2*0.3+K16*0.7),0)</f>
        <v>7</v>
      </c>
      <c r="N16" s="85"/>
      <c r="O16" s="7">
        <v>9</v>
      </c>
      <c r="P16" s="71" t="s">
        <v>127</v>
      </c>
      <c r="Q16" s="75" t="s">
        <v>128</v>
      </c>
      <c r="R16" s="76" t="s">
        <v>129</v>
      </c>
      <c r="S16" s="72" t="s">
        <v>154</v>
      </c>
      <c r="T16" s="85">
        <v>6</v>
      </c>
      <c r="U16" s="85">
        <v>7</v>
      </c>
      <c r="V16" s="85"/>
      <c r="W16" s="85"/>
      <c r="X16" s="85"/>
      <c r="Y16" s="86">
        <v>7</v>
      </c>
      <c r="Z16" s="85"/>
      <c r="AA16" s="88">
        <f t="shared" si="1"/>
        <v>7</v>
      </c>
      <c r="AB16" s="85"/>
      <c r="AC16" s="7">
        <v>9</v>
      </c>
      <c r="AD16" s="71" t="s">
        <v>127</v>
      </c>
      <c r="AE16" s="75" t="s">
        <v>128</v>
      </c>
      <c r="AF16" s="76" t="s">
        <v>129</v>
      </c>
      <c r="AG16" s="72" t="s">
        <v>154</v>
      </c>
      <c r="AH16" s="85">
        <v>5</v>
      </c>
      <c r="AI16" s="85"/>
      <c r="AJ16" s="85"/>
      <c r="AK16" s="85"/>
      <c r="AL16" s="85"/>
      <c r="AM16" s="86">
        <v>5</v>
      </c>
      <c r="AN16" s="85"/>
      <c r="AO16" s="88">
        <f aca="true" t="shared" si="6" ref="AO16:AO22">ROUND((SUM(AH16:AL16)/1*0.3+AM16*0.7),0)</f>
        <v>5</v>
      </c>
      <c r="AP16" s="85"/>
      <c r="AQ16" s="7">
        <v>9</v>
      </c>
      <c r="AR16" s="71" t="s">
        <v>127</v>
      </c>
      <c r="AS16" s="75" t="s">
        <v>128</v>
      </c>
      <c r="AT16" s="76" t="s">
        <v>129</v>
      </c>
      <c r="AU16" s="72" t="s">
        <v>154</v>
      </c>
      <c r="AV16" s="85">
        <v>6</v>
      </c>
      <c r="AW16" s="85">
        <v>8</v>
      </c>
      <c r="AX16" s="85">
        <v>8</v>
      </c>
      <c r="AY16" s="85"/>
      <c r="AZ16" s="85"/>
      <c r="BA16" s="86">
        <v>6</v>
      </c>
      <c r="BB16" s="85"/>
      <c r="BC16" s="88">
        <f t="shared" si="2"/>
        <v>6</v>
      </c>
      <c r="BD16" s="85"/>
      <c r="BE16" s="7">
        <v>9</v>
      </c>
      <c r="BF16" s="71" t="s">
        <v>127</v>
      </c>
      <c r="BG16" s="75" t="s">
        <v>128</v>
      </c>
      <c r="BH16" s="76" t="s">
        <v>129</v>
      </c>
      <c r="BI16" s="72" t="s">
        <v>154</v>
      </c>
      <c r="BJ16" s="85">
        <v>6</v>
      </c>
      <c r="BK16" s="85">
        <v>5</v>
      </c>
      <c r="BL16" s="85">
        <v>6</v>
      </c>
      <c r="BM16" s="85"/>
      <c r="BN16" s="85"/>
      <c r="BO16" s="86">
        <v>1</v>
      </c>
      <c r="BP16" s="85">
        <v>5</v>
      </c>
      <c r="BQ16" s="88">
        <f t="shared" si="3"/>
        <v>2</v>
      </c>
      <c r="BR16" s="88">
        <f>ROUND((SUM(BJ16:BN16)/3*0.3+BP16*0.7),0)</f>
        <v>5</v>
      </c>
      <c r="BS16" s="7">
        <v>9</v>
      </c>
      <c r="BT16" s="71" t="s">
        <v>127</v>
      </c>
      <c r="BU16" s="75" t="s">
        <v>128</v>
      </c>
      <c r="BV16" s="76" t="s">
        <v>129</v>
      </c>
      <c r="BW16" s="72" t="s">
        <v>154</v>
      </c>
      <c r="BX16" s="85">
        <v>7</v>
      </c>
      <c r="BY16" s="85">
        <v>7</v>
      </c>
      <c r="BZ16" s="85">
        <v>5</v>
      </c>
      <c r="CA16" s="85">
        <v>6</v>
      </c>
      <c r="CB16" s="85"/>
      <c r="CC16" s="86">
        <v>6</v>
      </c>
      <c r="CD16" s="85"/>
      <c r="CE16" s="88">
        <f t="shared" si="4"/>
        <v>6</v>
      </c>
      <c r="CF16" s="85"/>
      <c r="CG16" s="7">
        <v>9</v>
      </c>
      <c r="CH16" s="71" t="s">
        <v>127</v>
      </c>
      <c r="CI16" s="75" t="s">
        <v>128</v>
      </c>
      <c r="CJ16" s="76" t="s">
        <v>129</v>
      </c>
      <c r="CK16" s="72" t="s">
        <v>154</v>
      </c>
      <c r="CL16" s="85">
        <v>6</v>
      </c>
      <c r="CM16" s="85">
        <v>5</v>
      </c>
      <c r="CN16" s="85">
        <v>6</v>
      </c>
      <c r="CO16" s="85"/>
      <c r="CP16" s="85"/>
      <c r="CQ16" s="86">
        <v>8</v>
      </c>
      <c r="CR16" s="85"/>
      <c r="CS16" s="88">
        <f aca="true" t="shared" si="7" ref="CS16:CS22">ROUND((SUM(CL16:CP16)/3*0.3+CQ16*0.7),0)</f>
        <v>7</v>
      </c>
      <c r="CT16" s="85"/>
    </row>
    <row r="17" spans="1:98" ht="15.75">
      <c r="A17" s="7">
        <v>10</v>
      </c>
      <c r="B17" s="71" t="s">
        <v>130</v>
      </c>
      <c r="C17" s="77" t="s">
        <v>131</v>
      </c>
      <c r="D17" s="78" t="s">
        <v>132</v>
      </c>
      <c r="E17" s="73" t="s">
        <v>155</v>
      </c>
      <c r="F17" s="85">
        <v>6</v>
      </c>
      <c r="G17" s="85">
        <v>6</v>
      </c>
      <c r="H17" s="85"/>
      <c r="I17" s="85"/>
      <c r="J17" s="85"/>
      <c r="K17" s="86">
        <v>4</v>
      </c>
      <c r="L17" s="85"/>
      <c r="M17" s="88">
        <f t="shared" si="5"/>
        <v>5</v>
      </c>
      <c r="N17" s="85"/>
      <c r="O17" s="7">
        <v>10</v>
      </c>
      <c r="P17" s="71" t="s">
        <v>130</v>
      </c>
      <c r="Q17" s="77" t="s">
        <v>131</v>
      </c>
      <c r="R17" s="78" t="s">
        <v>132</v>
      </c>
      <c r="S17" s="73" t="s">
        <v>155</v>
      </c>
      <c r="T17" s="85">
        <v>5</v>
      </c>
      <c r="U17" s="85">
        <v>7</v>
      </c>
      <c r="V17" s="85"/>
      <c r="W17" s="85"/>
      <c r="X17" s="85"/>
      <c r="Y17" s="86">
        <v>6</v>
      </c>
      <c r="Z17" s="85"/>
      <c r="AA17" s="88">
        <f t="shared" si="1"/>
        <v>6</v>
      </c>
      <c r="AB17" s="85"/>
      <c r="AC17" s="7">
        <v>10</v>
      </c>
      <c r="AD17" s="71" t="s">
        <v>130</v>
      </c>
      <c r="AE17" s="77" t="s">
        <v>131</v>
      </c>
      <c r="AF17" s="78" t="s">
        <v>132</v>
      </c>
      <c r="AG17" s="73" t="s">
        <v>155</v>
      </c>
      <c r="AH17" s="85"/>
      <c r="AI17" s="85"/>
      <c r="AJ17" s="85"/>
      <c r="AK17" s="85"/>
      <c r="AL17" s="85"/>
      <c r="AM17" s="86"/>
      <c r="AN17" s="85"/>
      <c r="AO17" s="88">
        <f t="shared" si="6"/>
        <v>0</v>
      </c>
      <c r="AP17" s="85"/>
      <c r="AQ17" s="7">
        <v>10</v>
      </c>
      <c r="AR17" s="71" t="s">
        <v>130</v>
      </c>
      <c r="AS17" s="77" t="s">
        <v>131</v>
      </c>
      <c r="AT17" s="78" t="s">
        <v>132</v>
      </c>
      <c r="AU17" s="73" t="s">
        <v>155</v>
      </c>
      <c r="AV17" s="85">
        <v>7</v>
      </c>
      <c r="AW17" s="85">
        <v>7</v>
      </c>
      <c r="AX17" s="85">
        <v>7</v>
      </c>
      <c r="AY17" s="85"/>
      <c r="AZ17" s="85"/>
      <c r="BA17" s="86">
        <v>5</v>
      </c>
      <c r="BB17" s="85"/>
      <c r="BC17" s="88">
        <f t="shared" si="2"/>
        <v>6</v>
      </c>
      <c r="BD17" s="85"/>
      <c r="BE17" s="7">
        <v>10</v>
      </c>
      <c r="BF17" s="71" t="s">
        <v>130</v>
      </c>
      <c r="BG17" s="77" t="s">
        <v>131</v>
      </c>
      <c r="BH17" s="78" t="s">
        <v>132</v>
      </c>
      <c r="BI17" s="73" t="s">
        <v>155</v>
      </c>
      <c r="BJ17" s="85">
        <v>6</v>
      </c>
      <c r="BK17" s="85">
        <v>5</v>
      </c>
      <c r="BL17" s="85">
        <v>5</v>
      </c>
      <c r="BM17" s="85"/>
      <c r="BN17" s="85"/>
      <c r="BO17" s="86">
        <v>3</v>
      </c>
      <c r="BP17" s="85"/>
      <c r="BQ17" s="88">
        <f t="shared" si="3"/>
        <v>4</v>
      </c>
      <c r="BR17" s="85"/>
      <c r="BS17" s="7">
        <v>10</v>
      </c>
      <c r="BT17" s="71" t="s">
        <v>130</v>
      </c>
      <c r="BU17" s="77" t="s">
        <v>131</v>
      </c>
      <c r="BV17" s="78" t="s">
        <v>132</v>
      </c>
      <c r="BW17" s="73" t="s">
        <v>155</v>
      </c>
      <c r="BX17" s="85">
        <v>5</v>
      </c>
      <c r="BY17" s="85">
        <v>6</v>
      </c>
      <c r="BZ17" s="85">
        <v>5</v>
      </c>
      <c r="CA17" s="85">
        <v>4</v>
      </c>
      <c r="CB17" s="85"/>
      <c r="CC17" s="86">
        <v>5</v>
      </c>
      <c r="CD17" s="85"/>
      <c r="CE17" s="88">
        <f t="shared" si="4"/>
        <v>5</v>
      </c>
      <c r="CF17" s="85"/>
      <c r="CG17" s="7">
        <v>10</v>
      </c>
      <c r="CH17" s="71" t="s">
        <v>130</v>
      </c>
      <c r="CI17" s="77" t="s">
        <v>131</v>
      </c>
      <c r="CJ17" s="78" t="s">
        <v>132</v>
      </c>
      <c r="CK17" s="73" t="s">
        <v>155</v>
      </c>
      <c r="CL17" s="85">
        <v>5</v>
      </c>
      <c r="CM17" s="85">
        <v>5</v>
      </c>
      <c r="CN17" s="85">
        <v>6</v>
      </c>
      <c r="CO17" s="85"/>
      <c r="CP17" s="85"/>
      <c r="CQ17" s="86">
        <v>5</v>
      </c>
      <c r="CR17" s="85"/>
      <c r="CS17" s="88">
        <f t="shared" si="7"/>
        <v>5</v>
      </c>
      <c r="CT17" s="85"/>
    </row>
    <row r="18" spans="1:98" ht="15.75">
      <c r="A18" s="7">
        <v>11</v>
      </c>
      <c r="B18" s="71" t="s">
        <v>133</v>
      </c>
      <c r="C18" s="75" t="s">
        <v>134</v>
      </c>
      <c r="D18" s="76" t="s">
        <v>135</v>
      </c>
      <c r="E18" s="72" t="s">
        <v>156</v>
      </c>
      <c r="F18" s="85">
        <v>5</v>
      </c>
      <c r="G18" s="85">
        <v>6</v>
      </c>
      <c r="H18" s="85"/>
      <c r="I18" s="85"/>
      <c r="J18" s="85"/>
      <c r="K18" s="86">
        <v>7</v>
      </c>
      <c r="L18" s="85"/>
      <c r="M18" s="88">
        <f t="shared" si="5"/>
        <v>7</v>
      </c>
      <c r="N18" s="85"/>
      <c r="O18" s="7">
        <v>11</v>
      </c>
      <c r="P18" s="71" t="s">
        <v>133</v>
      </c>
      <c r="Q18" s="75" t="s">
        <v>134</v>
      </c>
      <c r="R18" s="76" t="s">
        <v>135</v>
      </c>
      <c r="S18" s="72" t="s">
        <v>156</v>
      </c>
      <c r="T18" s="85">
        <v>7</v>
      </c>
      <c r="U18" s="85">
        <v>8</v>
      </c>
      <c r="V18" s="85"/>
      <c r="W18" s="85"/>
      <c r="X18" s="85"/>
      <c r="Y18" s="86">
        <v>8</v>
      </c>
      <c r="Z18" s="85"/>
      <c r="AA18" s="88">
        <f t="shared" si="1"/>
        <v>8</v>
      </c>
      <c r="AB18" s="85"/>
      <c r="AC18" s="7">
        <v>11</v>
      </c>
      <c r="AD18" s="71" t="s">
        <v>133</v>
      </c>
      <c r="AE18" s="75" t="s">
        <v>134</v>
      </c>
      <c r="AF18" s="76" t="s">
        <v>135</v>
      </c>
      <c r="AG18" s="72" t="s">
        <v>156</v>
      </c>
      <c r="AH18" s="85">
        <v>7</v>
      </c>
      <c r="AI18" s="85"/>
      <c r="AJ18" s="85"/>
      <c r="AK18" s="85"/>
      <c r="AL18" s="85"/>
      <c r="AM18" s="86">
        <v>7</v>
      </c>
      <c r="AN18" s="85"/>
      <c r="AO18" s="88">
        <f t="shared" si="6"/>
        <v>7</v>
      </c>
      <c r="AP18" s="85"/>
      <c r="AQ18" s="7">
        <v>11</v>
      </c>
      <c r="AR18" s="71" t="s">
        <v>133</v>
      </c>
      <c r="AS18" s="75" t="s">
        <v>134</v>
      </c>
      <c r="AT18" s="76" t="s">
        <v>135</v>
      </c>
      <c r="AU18" s="72" t="s">
        <v>156</v>
      </c>
      <c r="AV18" s="85">
        <v>7</v>
      </c>
      <c r="AW18" s="85">
        <v>7</v>
      </c>
      <c r="AX18" s="85">
        <v>7</v>
      </c>
      <c r="AY18" s="85"/>
      <c r="AZ18" s="85"/>
      <c r="BA18" s="86">
        <v>6</v>
      </c>
      <c r="BB18" s="85"/>
      <c r="BC18" s="88">
        <f t="shared" si="2"/>
        <v>6</v>
      </c>
      <c r="BD18" s="85"/>
      <c r="BE18" s="7">
        <v>11</v>
      </c>
      <c r="BF18" s="71" t="s">
        <v>133</v>
      </c>
      <c r="BG18" s="75" t="s">
        <v>134</v>
      </c>
      <c r="BH18" s="76" t="s">
        <v>135</v>
      </c>
      <c r="BI18" s="72" t="s">
        <v>156</v>
      </c>
      <c r="BJ18" s="85">
        <v>6</v>
      </c>
      <c r="BK18" s="85">
        <v>5</v>
      </c>
      <c r="BL18" s="85">
        <v>5</v>
      </c>
      <c r="BM18" s="85"/>
      <c r="BN18" s="85"/>
      <c r="BO18" s="86">
        <v>6</v>
      </c>
      <c r="BP18" s="85"/>
      <c r="BQ18" s="88">
        <f t="shared" si="3"/>
        <v>6</v>
      </c>
      <c r="BR18" s="85"/>
      <c r="BS18" s="7">
        <v>11</v>
      </c>
      <c r="BT18" s="71" t="s">
        <v>133</v>
      </c>
      <c r="BU18" s="75" t="s">
        <v>134</v>
      </c>
      <c r="BV18" s="76" t="s">
        <v>135</v>
      </c>
      <c r="BW18" s="72" t="s">
        <v>156</v>
      </c>
      <c r="BX18" s="85">
        <v>6</v>
      </c>
      <c r="BY18" s="85">
        <v>7</v>
      </c>
      <c r="BZ18" s="85">
        <v>5</v>
      </c>
      <c r="CA18" s="85">
        <v>6</v>
      </c>
      <c r="CB18" s="85"/>
      <c r="CC18" s="86">
        <v>7</v>
      </c>
      <c r="CD18" s="85"/>
      <c r="CE18" s="88">
        <f t="shared" si="4"/>
        <v>7</v>
      </c>
      <c r="CF18" s="85"/>
      <c r="CG18" s="7">
        <v>11</v>
      </c>
      <c r="CH18" s="71" t="s">
        <v>133</v>
      </c>
      <c r="CI18" s="75" t="s">
        <v>134</v>
      </c>
      <c r="CJ18" s="76" t="s">
        <v>135</v>
      </c>
      <c r="CK18" s="72" t="s">
        <v>156</v>
      </c>
      <c r="CL18" s="85">
        <v>8</v>
      </c>
      <c r="CM18" s="85">
        <v>7</v>
      </c>
      <c r="CN18" s="85">
        <v>7</v>
      </c>
      <c r="CO18" s="85"/>
      <c r="CP18" s="85"/>
      <c r="CQ18" s="86">
        <v>5</v>
      </c>
      <c r="CR18" s="85"/>
      <c r="CS18" s="88">
        <f t="shared" si="7"/>
        <v>6</v>
      </c>
      <c r="CT18" s="85"/>
    </row>
    <row r="19" spans="1:98" ht="15.75">
      <c r="A19" s="7">
        <v>12</v>
      </c>
      <c r="B19" s="71" t="s">
        <v>136</v>
      </c>
      <c r="C19" s="77" t="s">
        <v>137</v>
      </c>
      <c r="D19" s="78" t="s">
        <v>138</v>
      </c>
      <c r="E19" s="74" t="s">
        <v>157</v>
      </c>
      <c r="F19" s="85">
        <v>5</v>
      </c>
      <c r="G19" s="85">
        <v>7</v>
      </c>
      <c r="H19" s="85"/>
      <c r="I19" s="85"/>
      <c r="J19" s="85"/>
      <c r="K19" s="86">
        <v>8</v>
      </c>
      <c r="L19" s="85"/>
      <c r="M19" s="88">
        <f t="shared" si="5"/>
        <v>7</v>
      </c>
      <c r="N19" s="85"/>
      <c r="O19" s="7">
        <v>12</v>
      </c>
      <c r="P19" s="71" t="s">
        <v>136</v>
      </c>
      <c r="Q19" s="77" t="s">
        <v>137</v>
      </c>
      <c r="R19" s="78" t="s">
        <v>138</v>
      </c>
      <c r="S19" s="74" t="s">
        <v>157</v>
      </c>
      <c r="T19" s="85">
        <v>5</v>
      </c>
      <c r="U19" s="85">
        <v>6</v>
      </c>
      <c r="V19" s="85"/>
      <c r="W19" s="85"/>
      <c r="X19" s="85"/>
      <c r="Y19" s="86">
        <v>8</v>
      </c>
      <c r="Z19" s="85"/>
      <c r="AA19" s="88">
        <f t="shared" si="1"/>
        <v>7</v>
      </c>
      <c r="AB19" s="85"/>
      <c r="AC19" s="7">
        <v>12</v>
      </c>
      <c r="AD19" s="71" t="s">
        <v>136</v>
      </c>
      <c r="AE19" s="77" t="s">
        <v>137</v>
      </c>
      <c r="AF19" s="78" t="s">
        <v>138</v>
      </c>
      <c r="AG19" s="74" t="s">
        <v>157</v>
      </c>
      <c r="AH19" s="85">
        <v>5</v>
      </c>
      <c r="AI19" s="85"/>
      <c r="AJ19" s="85"/>
      <c r="AK19" s="85"/>
      <c r="AL19" s="85"/>
      <c r="AM19" s="86">
        <v>1</v>
      </c>
      <c r="AN19" s="85">
        <v>5.5</v>
      </c>
      <c r="AO19" s="88">
        <f t="shared" si="6"/>
        <v>2</v>
      </c>
      <c r="AP19" s="88">
        <f>ROUND((SUM(AH19:AL19)/1*0.3+AN19*0.7),0)</f>
        <v>5</v>
      </c>
      <c r="AQ19" s="7">
        <v>12</v>
      </c>
      <c r="AR19" s="71" t="s">
        <v>136</v>
      </c>
      <c r="AS19" s="77" t="s">
        <v>137</v>
      </c>
      <c r="AT19" s="78" t="s">
        <v>138</v>
      </c>
      <c r="AU19" s="74" t="s">
        <v>157</v>
      </c>
      <c r="AV19" s="85">
        <v>7</v>
      </c>
      <c r="AW19" s="85">
        <v>6</v>
      </c>
      <c r="AX19" s="85">
        <v>7</v>
      </c>
      <c r="AY19" s="85"/>
      <c r="AZ19" s="85"/>
      <c r="BA19" s="86">
        <v>4</v>
      </c>
      <c r="BB19" s="85"/>
      <c r="BC19" s="88">
        <f t="shared" si="2"/>
        <v>5</v>
      </c>
      <c r="BD19" s="85"/>
      <c r="BE19" s="7">
        <v>12</v>
      </c>
      <c r="BF19" s="71" t="s">
        <v>136</v>
      </c>
      <c r="BG19" s="77" t="s">
        <v>137</v>
      </c>
      <c r="BH19" s="78" t="s">
        <v>138</v>
      </c>
      <c r="BI19" s="74" t="s">
        <v>157</v>
      </c>
      <c r="BJ19" s="85">
        <v>5</v>
      </c>
      <c r="BK19" s="85">
        <v>5</v>
      </c>
      <c r="BL19" s="85">
        <v>6</v>
      </c>
      <c r="BM19" s="85"/>
      <c r="BN19" s="85"/>
      <c r="BO19" s="86">
        <v>2</v>
      </c>
      <c r="BP19" s="85">
        <v>5</v>
      </c>
      <c r="BQ19" s="88">
        <f t="shared" si="3"/>
        <v>3</v>
      </c>
      <c r="BR19" s="88">
        <f>ROUND((SUM(BJ19:BN19)/3*0.3+BP19*0.7),0)</f>
        <v>5</v>
      </c>
      <c r="BS19" s="7">
        <v>12</v>
      </c>
      <c r="BT19" s="71" t="s">
        <v>136</v>
      </c>
      <c r="BU19" s="77" t="s">
        <v>137</v>
      </c>
      <c r="BV19" s="78" t="s">
        <v>138</v>
      </c>
      <c r="BW19" s="74" t="s">
        <v>157</v>
      </c>
      <c r="BX19" s="85">
        <v>8</v>
      </c>
      <c r="BY19" s="85">
        <v>5</v>
      </c>
      <c r="BZ19" s="85">
        <v>6</v>
      </c>
      <c r="CA19" s="85">
        <v>7</v>
      </c>
      <c r="CB19" s="85"/>
      <c r="CC19" s="86">
        <v>6</v>
      </c>
      <c r="CD19" s="85"/>
      <c r="CE19" s="88">
        <f t="shared" si="4"/>
        <v>6</v>
      </c>
      <c r="CF19" s="85"/>
      <c r="CG19" s="7">
        <v>12</v>
      </c>
      <c r="CH19" s="71" t="s">
        <v>136</v>
      </c>
      <c r="CI19" s="77" t="s">
        <v>137</v>
      </c>
      <c r="CJ19" s="78" t="s">
        <v>138</v>
      </c>
      <c r="CK19" s="74" t="s">
        <v>157</v>
      </c>
      <c r="CL19" s="85">
        <v>6</v>
      </c>
      <c r="CM19" s="85">
        <v>5</v>
      </c>
      <c r="CN19" s="85">
        <v>5</v>
      </c>
      <c r="CO19" s="85"/>
      <c r="CP19" s="85"/>
      <c r="CQ19" s="86"/>
      <c r="CR19" s="85">
        <v>7</v>
      </c>
      <c r="CS19" s="88">
        <f t="shared" si="7"/>
        <v>2</v>
      </c>
      <c r="CT19" s="88">
        <f>ROUND((SUM(CL19:CP19)/3*0.3+CR19*0.7),0)</f>
        <v>7</v>
      </c>
    </row>
    <row r="20" spans="1:98" ht="15.75">
      <c r="A20" s="7">
        <v>13</v>
      </c>
      <c r="B20" s="71" t="s">
        <v>139</v>
      </c>
      <c r="C20" s="75" t="s">
        <v>140</v>
      </c>
      <c r="D20" s="76" t="s">
        <v>141</v>
      </c>
      <c r="E20" s="72" t="s">
        <v>158</v>
      </c>
      <c r="F20" s="85">
        <v>5</v>
      </c>
      <c r="G20" s="85">
        <v>7</v>
      </c>
      <c r="H20" s="85"/>
      <c r="I20" s="85"/>
      <c r="J20" s="85"/>
      <c r="K20" s="86">
        <v>8</v>
      </c>
      <c r="L20" s="85"/>
      <c r="M20" s="88">
        <f t="shared" si="5"/>
        <v>7</v>
      </c>
      <c r="N20" s="85"/>
      <c r="O20" s="7">
        <v>13</v>
      </c>
      <c r="P20" s="71" t="s">
        <v>139</v>
      </c>
      <c r="Q20" s="75" t="s">
        <v>140</v>
      </c>
      <c r="R20" s="76" t="s">
        <v>141</v>
      </c>
      <c r="S20" s="72" t="s">
        <v>158</v>
      </c>
      <c r="T20" s="85">
        <v>6</v>
      </c>
      <c r="U20" s="85">
        <v>6</v>
      </c>
      <c r="V20" s="85"/>
      <c r="W20" s="85"/>
      <c r="X20" s="85"/>
      <c r="Y20" s="86">
        <v>7</v>
      </c>
      <c r="Z20" s="85"/>
      <c r="AA20" s="88">
        <f t="shared" si="1"/>
        <v>7</v>
      </c>
      <c r="AB20" s="85"/>
      <c r="AC20" s="7">
        <v>13</v>
      </c>
      <c r="AD20" s="71" t="s">
        <v>139</v>
      </c>
      <c r="AE20" s="75" t="s">
        <v>140</v>
      </c>
      <c r="AF20" s="76" t="s">
        <v>141</v>
      </c>
      <c r="AG20" s="72" t="s">
        <v>158</v>
      </c>
      <c r="AH20" s="85">
        <v>6</v>
      </c>
      <c r="AI20" s="85"/>
      <c r="AJ20" s="85"/>
      <c r="AK20" s="85"/>
      <c r="AL20" s="85"/>
      <c r="AM20" s="86">
        <v>9</v>
      </c>
      <c r="AN20" s="85"/>
      <c r="AO20" s="88">
        <f t="shared" si="6"/>
        <v>8</v>
      </c>
      <c r="AP20" s="85"/>
      <c r="AQ20" s="7">
        <v>13</v>
      </c>
      <c r="AR20" s="71" t="s">
        <v>139</v>
      </c>
      <c r="AS20" s="75" t="s">
        <v>140</v>
      </c>
      <c r="AT20" s="76" t="s">
        <v>141</v>
      </c>
      <c r="AU20" s="72" t="s">
        <v>158</v>
      </c>
      <c r="AV20" s="85">
        <v>8</v>
      </c>
      <c r="AW20" s="85">
        <v>7</v>
      </c>
      <c r="AX20" s="85">
        <v>6</v>
      </c>
      <c r="AY20" s="85"/>
      <c r="AZ20" s="85"/>
      <c r="BA20" s="86">
        <v>5</v>
      </c>
      <c r="BB20" s="85"/>
      <c r="BC20" s="88">
        <f t="shared" si="2"/>
        <v>6</v>
      </c>
      <c r="BD20" s="85"/>
      <c r="BE20" s="7">
        <v>13</v>
      </c>
      <c r="BF20" s="71" t="s">
        <v>139</v>
      </c>
      <c r="BG20" s="75" t="s">
        <v>140</v>
      </c>
      <c r="BH20" s="76" t="s">
        <v>141</v>
      </c>
      <c r="BI20" s="72" t="s">
        <v>158</v>
      </c>
      <c r="BJ20" s="85">
        <v>5</v>
      </c>
      <c r="BK20" s="85">
        <v>6</v>
      </c>
      <c r="BL20" s="85">
        <v>6</v>
      </c>
      <c r="BM20" s="85"/>
      <c r="BN20" s="85"/>
      <c r="BO20" s="86">
        <v>6</v>
      </c>
      <c r="BP20" s="85"/>
      <c r="BQ20" s="88">
        <f t="shared" si="3"/>
        <v>6</v>
      </c>
      <c r="BR20" s="85"/>
      <c r="BS20" s="7">
        <v>13</v>
      </c>
      <c r="BT20" s="71" t="s">
        <v>139</v>
      </c>
      <c r="BU20" s="75" t="s">
        <v>140</v>
      </c>
      <c r="BV20" s="76" t="s">
        <v>141</v>
      </c>
      <c r="BW20" s="72" t="s">
        <v>158</v>
      </c>
      <c r="BX20" s="85">
        <v>6</v>
      </c>
      <c r="BY20" s="85">
        <v>7</v>
      </c>
      <c r="BZ20" s="85">
        <v>5</v>
      </c>
      <c r="CA20" s="85">
        <v>7</v>
      </c>
      <c r="CB20" s="85"/>
      <c r="CC20" s="86">
        <v>8</v>
      </c>
      <c r="CD20" s="85"/>
      <c r="CE20" s="88">
        <f t="shared" si="4"/>
        <v>7</v>
      </c>
      <c r="CF20" s="85"/>
      <c r="CG20" s="7">
        <v>13</v>
      </c>
      <c r="CH20" s="71" t="s">
        <v>139</v>
      </c>
      <c r="CI20" s="75" t="s">
        <v>140</v>
      </c>
      <c r="CJ20" s="76" t="s">
        <v>141</v>
      </c>
      <c r="CK20" s="72" t="s">
        <v>158</v>
      </c>
      <c r="CL20" s="85">
        <v>6</v>
      </c>
      <c r="CM20" s="85">
        <v>7</v>
      </c>
      <c r="CN20" s="85">
        <v>9</v>
      </c>
      <c r="CO20" s="85"/>
      <c r="CP20" s="85"/>
      <c r="CQ20" s="86">
        <v>8</v>
      </c>
      <c r="CR20" s="85"/>
      <c r="CS20" s="88">
        <f t="shared" si="7"/>
        <v>8</v>
      </c>
      <c r="CT20" s="85"/>
    </row>
    <row r="21" spans="1:98" ht="15.75">
      <c r="A21" s="7">
        <v>14</v>
      </c>
      <c r="B21" s="71" t="s">
        <v>142</v>
      </c>
      <c r="C21" s="75" t="s">
        <v>31</v>
      </c>
      <c r="D21" s="76" t="s">
        <v>143</v>
      </c>
      <c r="E21" s="72" t="s">
        <v>159</v>
      </c>
      <c r="F21" s="85">
        <v>6</v>
      </c>
      <c r="G21" s="85">
        <v>7</v>
      </c>
      <c r="H21" s="85"/>
      <c r="I21" s="85"/>
      <c r="J21" s="85"/>
      <c r="K21" s="86">
        <v>5</v>
      </c>
      <c r="L21" s="85"/>
      <c r="M21" s="88">
        <f t="shared" si="5"/>
        <v>5</v>
      </c>
      <c r="N21" s="85"/>
      <c r="O21" s="7">
        <v>14</v>
      </c>
      <c r="P21" s="71" t="s">
        <v>142</v>
      </c>
      <c r="Q21" s="75" t="s">
        <v>31</v>
      </c>
      <c r="R21" s="76" t="s">
        <v>143</v>
      </c>
      <c r="S21" s="72" t="s">
        <v>159</v>
      </c>
      <c r="T21" s="85">
        <v>7</v>
      </c>
      <c r="U21" s="85">
        <v>7</v>
      </c>
      <c r="V21" s="85"/>
      <c r="W21" s="85"/>
      <c r="X21" s="85"/>
      <c r="Y21" s="86">
        <v>7</v>
      </c>
      <c r="Z21" s="85"/>
      <c r="AA21" s="88">
        <f t="shared" si="1"/>
        <v>7</v>
      </c>
      <c r="AB21" s="85"/>
      <c r="AC21" s="7">
        <v>14</v>
      </c>
      <c r="AD21" s="71" t="s">
        <v>142</v>
      </c>
      <c r="AE21" s="75" t="s">
        <v>31</v>
      </c>
      <c r="AF21" s="76" t="s">
        <v>143</v>
      </c>
      <c r="AG21" s="72" t="s">
        <v>159</v>
      </c>
      <c r="AH21" s="85">
        <v>6</v>
      </c>
      <c r="AI21" s="85"/>
      <c r="AJ21" s="85"/>
      <c r="AK21" s="85"/>
      <c r="AL21" s="85"/>
      <c r="AM21" s="86">
        <v>9</v>
      </c>
      <c r="AN21" s="85"/>
      <c r="AO21" s="88">
        <f t="shared" si="6"/>
        <v>8</v>
      </c>
      <c r="AP21" s="85"/>
      <c r="AQ21" s="7">
        <v>14</v>
      </c>
      <c r="AR21" s="71" t="s">
        <v>142</v>
      </c>
      <c r="AS21" s="75" t="s">
        <v>31</v>
      </c>
      <c r="AT21" s="76" t="s">
        <v>143</v>
      </c>
      <c r="AU21" s="72" t="s">
        <v>159</v>
      </c>
      <c r="AV21" s="85">
        <v>7</v>
      </c>
      <c r="AW21" s="85">
        <v>7</v>
      </c>
      <c r="AX21" s="85">
        <v>7</v>
      </c>
      <c r="AY21" s="85"/>
      <c r="AZ21" s="85"/>
      <c r="BA21" s="86">
        <v>5</v>
      </c>
      <c r="BB21" s="85"/>
      <c r="BC21" s="88">
        <f t="shared" si="2"/>
        <v>6</v>
      </c>
      <c r="BD21" s="85"/>
      <c r="BE21" s="7">
        <v>14</v>
      </c>
      <c r="BF21" s="71" t="s">
        <v>142</v>
      </c>
      <c r="BG21" s="75" t="s">
        <v>31</v>
      </c>
      <c r="BH21" s="76" t="s">
        <v>143</v>
      </c>
      <c r="BI21" s="72" t="s">
        <v>159</v>
      </c>
      <c r="BJ21" s="85">
        <v>5</v>
      </c>
      <c r="BK21" s="85">
        <v>7</v>
      </c>
      <c r="BL21" s="85">
        <v>6</v>
      </c>
      <c r="BM21" s="85"/>
      <c r="BN21" s="85"/>
      <c r="BO21" s="86">
        <v>6</v>
      </c>
      <c r="BP21" s="85"/>
      <c r="BQ21" s="88">
        <f t="shared" si="3"/>
        <v>6</v>
      </c>
      <c r="BR21" s="88"/>
      <c r="BS21" s="7">
        <v>14</v>
      </c>
      <c r="BT21" s="71" t="s">
        <v>142</v>
      </c>
      <c r="BU21" s="75" t="s">
        <v>31</v>
      </c>
      <c r="BV21" s="76" t="s">
        <v>143</v>
      </c>
      <c r="BW21" s="72" t="s">
        <v>159</v>
      </c>
      <c r="BX21" s="85">
        <v>6</v>
      </c>
      <c r="BY21" s="85">
        <v>5</v>
      </c>
      <c r="BZ21" s="85">
        <v>7</v>
      </c>
      <c r="CA21" s="85">
        <v>6</v>
      </c>
      <c r="CB21" s="85"/>
      <c r="CC21" s="86">
        <v>4</v>
      </c>
      <c r="CD21" s="85"/>
      <c r="CE21" s="88">
        <f t="shared" si="4"/>
        <v>5</v>
      </c>
      <c r="CF21" s="85"/>
      <c r="CG21" s="7">
        <v>14</v>
      </c>
      <c r="CH21" s="71" t="s">
        <v>142</v>
      </c>
      <c r="CI21" s="75" t="s">
        <v>31</v>
      </c>
      <c r="CJ21" s="76" t="s">
        <v>143</v>
      </c>
      <c r="CK21" s="72" t="s">
        <v>159</v>
      </c>
      <c r="CL21" s="85">
        <v>6</v>
      </c>
      <c r="CM21" s="85">
        <v>7</v>
      </c>
      <c r="CN21" s="85">
        <v>6</v>
      </c>
      <c r="CO21" s="85"/>
      <c r="CP21" s="85"/>
      <c r="CQ21" s="86">
        <v>8</v>
      </c>
      <c r="CR21" s="85"/>
      <c r="CS21" s="88">
        <f t="shared" si="7"/>
        <v>8</v>
      </c>
      <c r="CT21" s="85"/>
    </row>
    <row r="22" spans="1:98" ht="15.75">
      <c r="A22" s="7">
        <v>15</v>
      </c>
      <c r="B22" s="71" t="s">
        <v>144</v>
      </c>
      <c r="C22" s="77" t="s">
        <v>31</v>
      </c>
      <c r="D22" s="78" t="s">
        <v>145</v>
      </c>
      <c r="E22" s="73" t="s">
        <v>160</v>
      </c>
      <c r="F22" s="85">
        <v>7</v>
      </c>
      <c r="G22" s="85">
        <v>6</v>
      </c>
      <c r="H22" s="85"/>
      <c r="I22" s="85"/>
      <c r="J22" s="85"/>
      <c r="K22" s="86">
        <v>8</v>
      </c>
      <c r="L22" s="85"/>
      <c r="M22" s="88">
        <f t="shared" si="5"/>
        <v>8</v>
      </c>
      <c r="N22" s="85"/>
      <c r="O22" s="7">
        <v>15</v>
      </c>
      <c r="P22" s="71" t="s">
        <v>144</v>
      </c>
      <c r="Q22" s="77" t="s">
        <v>31</v>
      </c>
      <c r="R22" s="78" t="s">
        <v>145</v>
      </c>
      <c r="S22" s="73" t="s">
        <v>160</v>
      </c>
      <c r="T22" s="85">
        <v>6</v>
      </c>
      <c r="U22" s="85">
        <v>7</v>
      </c>
      <c r="V22" s="85"/>
      <c r="W22" s="85"/>
      <c r="X22" s="85"/>
      <c r="Y22" s="86">
        <v>6</v>
      </c>
      <c r="Z22" s="85"/>
      <c r="AA22" s="88">
        <f t="shared" si="1"/>
        <v>6</v>
      </c>
      <c r="AB22" s="85"/>
      <c r="AC22" s="7">
        <v>15</v>
      </c>
      <c r="AD22" s="71" t="s">
        <v>144</v>
      </c>
      <c r="AE22" s="77" t="s">
        <v>31</v>
      </c>
      <c r="AF22" s="78" t="s">
        <v>145</v>
      </c>
      <c r="AG22" s="73" t="s">
        <v>160</v>
      </c>
      <c r="AH22" s="85">
        <v>7</v>
      </c>
      <c r="AI22" s="85"/>
      <c r="AJ22" s="85"/>
      <c r="AK22" s="85"/>
      <c r="AL22" s="85"/>
      <c r="AM22" s="86">
        <v>9</v>
      </c>
      <c r="AN22" s="85"/>
      <c r="AO22" s="88">
        <f t="shared" si="6"/>
        <v>8</v>
      </c>
      <c r="AP22" s="85"/>
      <c r="AQ22" s="7">
        <v>15</v>
      </c>
      <c r="AR22" s="71" t="s">
        <v>144</v>
      </c>
      <c r="AS22" s="77" t="s">
        <v>31</v>
      </c>
      <c r="AT22" s="78" t="s">
        <v>145</v>
      </c>
      <c r="AU22" s="73" t="s">
        <v>160</v>
      </c>
      <c r="AV22" s="85">
        <v>7</v>
      </c>
      <c r="AW22" s="85">
        <v>7</v>
      </c>
      <c r="AX22" s="85">
        <v>7</v>
      </c>
      <c r="AY22" s="85"/>
      <c r="AZ22" s="85"/>
      <c r="BA22" s="86">
        <v>6</v>
      </c>
      <c r="BB22" s="85"/>
      <c r="BC22" s="88">
        <f t="shared" si="2"/>
        <v>6</v>
      </c>
      <c r="BD22" s="85"/>
      <c r="BE22" s="7">
        <v>15</v>
      </c>
      <c r="BF22" s="71" t="s">
        <v>144</v>
      </c>
      <c r="BG22" s="77" t="s">
        <v>31</v>
      </c>
      <c r="BH22" s="78" t="s">
        <v>145</v>
      </c>
      <c r="BI22" s="73" t="s">
        <v>160</v>
      </c>
      <c r="BJ22" s="85">
        <v>6</v>
      </c>
      <c r="BK22" s="85">
        <v>5</v>
      </c>
      <c r="BL22" s="85">
        <v>6</v>
      </c>
      <c r="BM22" s="85"/>
      <c r="BN22" s="85"/>
      <c r="BO22" s="86">
        <v>5</v>
      </c>
      <c r="BP22" s="85"/>
      <c r="BQ22" s="88">
        <f t="shared" si="3"/>
        <v>5</v>
      </c>
      <c r="BR22" s="85"/>
      <c r="BS22" s="7">
        <v>15</v>
      </c>
      <c r="BT22" s="71" t="s">
        <v>144</v>
      </c>
      <c r="BU22" s="77" t="s">
        <v>31</v>
      </c>
      <c r="BV22" s="78" t="s">
        <v>145</v>
      </c>
      <c r="BW22" s="73" t="s">
        <v>160</v>
      </c>
      <c r="BX22" s="85">
        <v>7</v>
      </c>
      <c r="BY22" s="85">
        <v>8</v>
      </c>
      <c r="BZ22" s="85">
        <v>6</v>
      </c>
      <c r="CA22" s="85">
        <v>7</v>
      </c>
      <c r="CB22" s="85"/>
      <c r="CC22" s="86">
        <v>7</v>
      </c>
      <c r="CD22" s="85"/>
      <c r="CE22" s="88">
        <f t="shared" si="4"/>
        <v>7</v>
      </c>
      <c r="CF22" s="85"/>
      <c r="CG22" s="7">
        <v>15</v>
      </c>
      <c r="CH22" s="71" t="s">
        <v>144</v>
      </c>
      <c r="CI22" s="77" t="s">
        <v>31</v>
      </c>
      <c r="CJ22" s="78" t="s">
        <v>145</v>
      </c>
      <c r="CK22" s="73" t="s">
        <v>160</v>
      </c>
      <c r="CL22" s="85">
        <v>6</v>
      </c>
      <c r="CM22" s="85">
        <v>7</v>
      </c>
      <c r="CN22" s="85">
        <v>7</v>
      </c>
      <c r="CO22" s="85"/>
      <c r="CP22" s="85"/>
      <c r="CQ22" s="86">
        <v>8</v>
      </c>
      <c r="CR22" s="85"/>
      <c r="CS22" s="88">
        <f t="shared" si="7"/>
        <v>8</v>
      </c>
      <c r="CT22" s="85"/>
    </row>
  </sheetData>
  <autoFilter ref="A7:CT22"/>
  <mergeCells count="91">
    <mergeCell ref="AU5:AU7"/>
    <mergeCell ref="AV5:AZ5"/>
    <mergeCell ref="BA5:BB5"/>
    <mergeCell ref="BC5:BD5"/>
    <mergeCell ref="AV6:AZ6"/>
    <mergeCell ref="AQ5:AQ7"/>
    <mergeCell ref="AR5:AR7"/>
    <mergeCell ref="AS5:AS7"/>
    <mergeCell ref="AT5:AT7"/>
    <mergeCell ref="AV1:BC1"/>
    <mergeCell ref="AV2:BC2"/>
    <mergeCell ref="AR4:AU4"/>
    <mergeCell ref="AV4:BD4"/>
    <mergeCell ref="AG5:AG7"/>
    <mergeCell ref="AH5:AL5"/>
    <mergeCell ref="AM5:AN5"/>
    <mergeCell ref="AO5:AP5"/>
    <mergeCell ref="AH6:AL6"/>
    <mergeCell ref="AC5:AC7"/>
    <mergeCell ref="AD5:AD7"/>
    <mergeCell ref="AE5:AE7"/>
    <mergeCell ref="AF5:AF7"/>
    <mergeCell ref="AH1:AO1"/>
    <mergeCell ref="AH2:AO2"/>
    <mergeCell ref="AD4:AG4"/>
    <mergeCell ref="AH4:AP4"/>
    <mergeCell ref="F1:M1"/>
    <mergeCell ref="F2:M2"/>
    <mergeCell ref="B4:E4"/>
    <mergeCell ref="F4:N4"/>
    <mergeCell ref="A5:A7"/>
    <mergeCell ref="B5:B7"/>
    <mergeCell ref="C5:C7"/>
    <mergeCell ref="D5:D7"/>
    <mergeCell ref="E5:E7"/>
    <mergeCell ref="F5:J5"/>
    <mergeCell ref="K5:L5"/>
    <mergeCell ref="M5:N5"/>
    <mergeCell ref="F6:J6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BJ1:BQ1"/>
    <mergeCell ref="BJ2:BQ2"/>
    <mergeCell ref="BF4:BI4"/>
    <mergeCell ref="BJ4:BR4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X1:CE1"/>
    <mergeCell ref="BX2:CE2"/>
    <mergeCell ref="BT4:BW4"/>
    <mergeCell ref="BX4:CF4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  <mergeCell ref="CL1:CS1"/>
    <mergeCell ref="CL2:CS2"/>
    <mergeCell ref="CH4:CK4"/>
    <mergeCell ref="CL4:CT4"/>
    <mergeCell ref="CG5:CG7"/>
    <mergeCell ref="CH5:CH7"/>
    <mergeCell ref="CI5:CI7"/>
    <mergeCell ref="CJ5:CJ7"/>
    <mergeCell ref="CK5:CK7"/>
    <mergeCell ref="CL5:CP5"/>
    <mergeCell ref="CQ5:CR5"/>
    <mergeCell ref="CS5:CT5"/>
    <mergeCell ref="CL6:CP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22"/>
  <sheetViews>
    <sheetView workbookViewId="0" topLeftCell="BV1">
      <selection activeCell="CI18" sqref="CI18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6.00390625" style="0" customWidth="1"/>
    <col min="4" max="4" width="7.421875" style="0" customWidth="1"/>
    <col min="5" max="5" width="12.421875" style="0" customWidth="1"/>
    <col min="6" max="10" width="4.7109375" style="0" customWidth="1"/>
    <col min="11" max="11" width="7.8515625" style="87" customWidth="1"/>
    <col min="12" max="12" width="7.28125" style="0" customWidth="1"/>
    <col min="13" max="13" width="7.57421875" style="0" customWidth="1"/>
    <col min="14" max="14" width="6.7109375" style="0" customWidth="1"/>
    <col min="15" max="15" width="5.28125" style="0" customWidth="1"/>
    <col min="16" max="16" width="11.7109375" style="0" customWidth="1"/>
    <col min="17" max="17" width="16.00390625" style="0" customWidth="1"/>
    <col min="18" max="18" width="7.421875" style="0" customWidth="1"/>
    <col min="19" max="19" width="12.421875" style="0" customWidth="1"/>
    <col min="20" max="24" width="4.7109375" style="0" customWidth="1"/>
    <col min="25" max="25" width="7.8515625" style="87" customWidth="1"/>
    <col min="26" max="26" width="7.28125" style="0" customWidth="1"/>
    <col min="27" max="27" width="7.57421875" style="0" customWidth="1"/>
    <col min="29" max="29" width="5.28125" style="0" customWidth="1"/>
    <col min="30" max="30" width="11.7109375" style="0" customWidth="1"/>
    <col min="31" max="31" width="16.00390625" style="0" customWidth="1"/>
    <col min="32" max="32" width="7.421875" style="0" customWidth="1"/>
    <col min="33" max="33" width="12.421875" style="0" customWidth="1"/>
    <col min="34" max="38" width="4.7109375" style="0" customWidth="1"/>
    <col min="39" max="39" width="7.8515625" style="87" customWidth="1"/>
    <col min="40" max="40" width="7.28125" style="0" customWidth="1"/>
    <col min="41" max="41" width="7.57421875" style="0" customWidth="1"/>
    <col min="42" max="42" width="6.28125" style="0" customWidth="1"/>
    <col min="43" max="43" width="5.28125" style="0" customWidth="1"/>
    <col min="44" max="44" width="11.7109375" style="0" customWidth="1"/>
    <col min="45" max="45" width="16.00390625" style="0" customWidth="1"/>
    <col min="46" max="46" width="7.421875" style="0" customWidth="1"/>
    <col min="47" max="47" width="12.421875" style="0" customWidth="1"/>
    <col min="48" max="52" width="4.7109375" style="0" customWidth="1"/>
    <col min="53" max="53" width="5.7109375" style="87" customWidth="1"/>
    <col min="54" max="54" width="5.7109375" style="0" customWidth="1"/>
    <col min="55" max="55" width="6.00390625" style="0" customWidth="1"/>
    <col min="56" max="56" width="5.8515625" style="0" customWidth="1"/>
    <col min="57" max="57" width="5.28125" style="0" customWidth="1"/>
    <col min="58" max="58" width="11.7109375" style="0" customWidth="1"/>
    <col min="59" max="59" width="16.00390625" style="0" customWidth="1"/>
    <col min="60" max="60" width="7.421875" style="0" customWidth="1"/>
    <col min="61" max="61" width="12.421875" style="0" customWidth="1"/>
    <col min="62" max="66" width="4.7109375" style="0" customWidth="1"/>
    <col min="67" max="67" width="6.7109375" style="87" customWidth="1"/>
    <col min="68" max="68" width="7.28125" style="0" customWidth="1"/>
    <col min="69" max="69" width="6.57421875" style="0" customWidth="1"/>
    <col min="70" max="70" width="5.8515625" style="0" customWidth="1"/>
    <col min="71" max="71" width="5.28125" style="0" customWidth="1"/>
    <col min="72" max="72" width="11.7109375" style="0" customWidth="1"/>
    <col min="73" max="73" width="16.00390625" style="0" customWidth="1"/>
    <col min="74" max="74" width="7.421875" style="0" customWidth="1"/>
    <col min="75" max="75" width="12.421875" style="0" customWidth="1"/>
    <col min="76" max="80" width="4.7109375" style="0" customWidth="1"/>
    <col min="81" max="81" width="7.8515625" style="87" customWidth="1"/>
    <col min="82" max="82" width="7.28125" style="0" customWidth="1"/>
    <col min="83" max="83" width="7.57421875" style="0" customWidth="1"/>
    <col min="84" max="84" width="7.00390625" style="0" customWidth="1"/>
    <col min="85" max="85" width="5.28125" style="0" customWidth="1"/>
    <col min="86" max="86" width="11.7109375" style="0" customWidth="1"/>
    <col min="87" max="87" width="16.00390625" style="0" customWidth="1"/>
    <col min="88" max="88" width="7.421875" style="0" customWidth="1"/>
    <col min="89" max="89" width="12.421875" style="0" customWidth="1"/>
    <col min="90" max="94" width="4.7109375" style="0" customWidth="1"/>
    <col min="95" max="95" width="6.140625" style="87" customWidth="1"/>
    <col min="96" max="96" width="6.140625" style="0" customWidth="1"/>
    <col min="97" max="97" width="6.57421875" style="0" customWidth="1"/>
    <col min="98" max="98" width="6.421875" style="0" customWidth="1"/>
  </cols>
  <sheetData>
    <row r="1" spans="2:98" ht="14.25">
      <c r="B1" s="79" t="s">
        <v>162</v>
      </c>
      <c r="C1" s="79"/>
      <c r="D1" s="79"/>
      <c r="E1" s="79"/>
      <c r="F1" s="188" t="s">
        <v>163</v>
      </c>
      <c r="G1" s="188"/>
      <c r="H1" s="188"/>
      <c r="I1" s="188"/>
      <c r="J1" s="188"/>
      <c r="K1" s="188"/>
      <c r="L1" s="188"/>
      <c r="M1" s="188"/>
      <c r="N1" s="79"/>
      <c r="P1" s="79" t="s">
        <v>162</v>
      </c>
      <c r="Q1" s="79"/>
      <c r="R1" s="79"/>
      <c r="S1" s="79"/>
      <c r="T1" s="188" t="s">
        <v>163</v>
      </c>
      <c r="U1" s="188"/>
      <c r="V1" s="188"/>
      <c r="W1" s="188"/>
      <c r="X1" s="188"/>
      <c r="Y1" s="188"/>
      <c r="Z1" s="188"/>
      <c r="AA1" s="188"/>
      <c r="AB1" s="79"/>
      <c r="AD1" s="79" t="s">
        <v>162</v>
      </c>
      <c r="AE1" s="79"/>
      <c r="AF1" s="79"/>
      <c r="AG1" s="79"/>
      <c r="AH1" s="188" t="s">
        <v>163</v>
      </c>
      <c r="AI1" s="188"/>
      <c r="AJ1" s="188"/>
      <c r="AK1" s="188"/>
      <c r="AL1" s="188"/>
      <c r="AM1" s="188"/>
      <c r="AN1" s="188"/>
      <c r="AO1" s="188"/>
      <c r="AP1" s="79"/>
      <c r="AR1" s="79" t="s">
        <v>162</v>
      </c>
      <c r="AS1" s="79"/>
      <c r="AT1" s="79"/>
      <c r="AU1" s="79"/>
      <c r="AV1" s="188" t="s">
        <v>163</v>
      </c>
      <c r="AW1" s="188"/>
      <c r="AX1" s="188"/>
      <c r="AY1" s="188"/>
      <c r="AZ1" s="188"/>
      <c r="BA1" s="188"/>
      <c r="BB1" s="188"/>
      <c r="BC1" s="188"/>
      <c r="BD1" s="79"/>
      <c r="BF1" s="79" t="s">
        <v>162</v>
      </c>
      <c r="BG1" s="79"/>
      <c r="BH1" s="79"/>
      <c r="BI1" s="79"/>
      <c r="BJ1" s="188" t="s">
        <v>163</v>
      </c>
      <c r="BK1" s="188"/>
      <c r="BL1" s="188"/>
      <c r="BM1" s="188"/>
      <c r="BN1" s="188"/>
      <c r="BO1" s="188"/>
      <c r="BP1" s="188"/>
      <c r="BQ1" s="188"/>
      <c r="BR1" s="79"/>
      <c r="BT1" s="79" t="s">
        <v>162</v>
      </c>
      <c r="BU1" s="79"/>
      <c r="BV1" s="79"/>
      <c r="BW1" s="79"/>
      <c r="BX1" s="188" t="s">
        <v>163</v>
      </c>
      <c r="BY1" s="188"/>
      <c r="BZ1" s="188"/>
      <c r="CA1" s="188"/>
      <c r="CB1" s="188"/>
      <c r="CC1" s="188"/>
      <c r="CD1" s="188"/>
      <c r="CE1" s="188"/>
      <c r="CF1" s="79"/>
      <c r="CH1" s="79" t="s">
        <v>162</v>
      </c>
      <c r="CI1" s="79"/>
      <c r="CJ1" s="79"/>
      <c r="CK1" s="79"/>
      <c r="CL1" s="188" t="s">
        <v>163</v>
      </c>
      <c r="CM1" s="188"/>
      <c r="CN1" s="188"/>
      <c r="CO1" s="188"/>
      <c r="CP1" s="188"/>
      <c r="CQ1" s="188"/>
      <c r="CR1" s="188"/>
      <c r="CS1" s="188"/>
      <c r="CT1" s="79"/>
    </row>
    <row r="2" spans="2:98" ht="14.25">
      <c r="B2" s="79" t="s">
        <v>164</v>
      </c>
      <c r="C2" s="79"/>
      <c r="D2" s="79"/>
      <c r="E2" s="79"/>
      <c r="F2" s="188" t="s">
        <v>192</v>
      </c>
      <c r="G2" s="188"/>
      <c r="H2" s="188"/>
      <c r="I2" s="188"/>
      <c r="J2" s="188"/>
      <c r="K2" s="188"/>
      <c r="L2" s="188"/>
      <c r="M2" s="188"/>
      <c r="N2" s="79"/>
      <c r="P2" s="79" t="s">
        <v>164</v>
      </c>
      <c r="Q2" s="79"/>
      <c r="R2" s="79"/>
      <c r="S2" s="79"/>
      <c r="T2" s="188" t="s">
        <v>194</v>
      </c>
      <c r="U2" s="188"/>
      <c r="V2" s="188"/>
      <c r="W2" s="188"/>
      <c r="X2" s="188"/>
      <c r="Y2" s="188"/>
      <c r="Z2" s="188"/>
      <c r="AA2" s="188"/>
      <c r="AB2" s="79"/>
      <c r="AD2" s="79" t="s">
        <v>164</v>
      </c>
      <c r="AE2" s="79"/>
      <c r="AF2" s="79"/>
      <c r="AG2" s="79"/>
      <c r="AH2" s="188" t="s">
        <v>194</v>
      </c>
      <c r="AI2" s="188"/>
      <c r="AJ2" s="188"/>
      <c r="AK2" s="188"/>
      <c r="AL2" s="188"/>
      <c r="AM2" s="188"/>
      <c r="AN2" s="188"/>
      <c r="AO2" s="188"/>
      <c r="AP2" s="79"/>
      <c r="AR2" s="79" t="s">
        <v>164</v>
      </c>
      <c r="AS2" s="79"/>
      <c r="AT2" s="79"/>
      <c r="AU2" s="79"/>
      <c r="AV2" s="188" t="s">
        <v>194</v>
      </c>
      <c r="AW2" s="188"/>
      <c r="AX2" s="188"/>
      <c r="AY2" s="188"/>
      <c r="AZ2" s="188"/>
      <c r="BA2" s="188"/>
      <c r="BB2" s="188"/>
      <c r="BC2" s="188"/>
      <c r="BD2" s="79"/>
      <c r="BF2" s="79" t="s">
        <v>164</v>
      </c>
      <c r="BG2" s="79"/>
      <c r="BH2" s="79"/>
      <c r="BI2" s="79"/>
      <c r="BJ2" s="188" t="s">
        <v>192</v>
      </c>
      <c r="BK2" s="188"/>
      <c r="BL2" s="188"/>
      <c r="BM2" s="188"/>
      <c r="BN2" s="188"/>
      <c r="BO2" s="188"/>
      <c r="BP2" s="188"/>
      <c r="BQ2" s="188"/>
      <c r="BR2" s="79"/>
      <c r="BT2" s="79" t="s">
        <v>164</v>
      </c>
      <c r="BU2" s="79"/>
      <c r="BV2" s="79"/>
      <c r="BW2" s="79"/>
      <c r="BX2" s="188" t="s">
        <v>200</v>
      </c>
      <c r="BY2" s="188"/>
      <c r="BZ2" s="188"/>
      <c r="CA2" s="188"/>
      <c r="CB2" s="188"/>
      <c r="CC2" s="188"/>
      <c r="CD2" s="188"/>
      <c r="CE2" s="188"/>
      <c r="CF2" s="79"/>
      <c r="CH2" s="79" t="s">
        <v>164</v>
      </c>
      <c r="CI2" s="79"/>
      <c r="CJ2" s="79"/>
      <c r="CK2" s="79"/>
      <c r="CL2" s="188" t="s">
        <v>192</v>
      </c>
      <c r="CM2" s="188"/>
      <c r="CN2" s="188"/>
      <c r="CO2" s="188"/>
      <c r="CP2" s="188"/>
      <c r="CQ2" s="188"/>
      <c r="CR2" s="188"/>
      <c r="CS2" s="188"/>
      <c r="CT2" s="79"/>
    </row>
    <row r="3" spans="2:98" ht="12.75">
      <c r="B3" s="2"/>
      <c r="C3" s="2"/>
      <c r="D3" s="2"/>
      <c r="E3" s="2"/>
      <c r="F3" s="2"/>
      <c r="G3" s="2"/>
      <c r="H3" s="2"/>
      <c r="I3" s="2"/>
      <c r="J3" s="2"/>
      <c r="K3" s="80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80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80"/>
      <c r="AN3" s="2"/>
      <c r="AO3" s="2"/>
      <c r="AP3" s="2"/>
      <c r="AR3" s="2"/>
      <c r="AS3" s="2"/>
      <c r="AT3" s="2"/>
      <c r="AU3" s="2"/>
      <c r="AV3" s="2"/>
      <c r="AW3" s="2"/>
      <c r="AX3" s="2"/>
      <c r="AY3" s="2"/>
      <c r="AZ3" s="2"/>
      <c r="BA3" s="80"/>
      <c r="BB3" s="2"/>
      <c r="BC3" s="2"/>
      <c r="BD3" s="2"/>
      <c r="BF3" s="2"/>
      <c r="BG3" s="2"/>
      <c r="BH3" s="2"/>
      <c r="BI3" s="2"/>
      <c r="BJ3" s="2"/>
      <c r="BK3" s="2"/>
      <c r="BL3" s="2"/>
      <c r="BM3" s="2"/>
      <c r="BN3" s="2"/>
      <c r="BO3" s="80"/>
      <c r="BP3" s="2"/>
      <c r="BQ3" s="2"/>
      <c r="BR3" s="2"/>
      <c r="BT3" s="2"/>
      <c r="BU3" s="2"/>
      <c r="BV3" s="2"/>
      <c r="BW3" s="2"/>
      <c r="BX3" s="2"/>
      <c r="BY3" s="2"/>
      <c r="BZ3" s="2"/>
      <c r="CA3" s="2"/>
      <c r="CB3" s="2"/>
      <c r="CC3" s="80"/>
      <c r="CD3" s="2"/>
      <c r="CE3" s="2"/>
      <c r="CF3" s="2"/>
      <c r="CH3" s="2"/>
      <c r="CI3" s="2"/>
      <c r="CJ3" s="2"/>
      <c r="CK3" s="2"/>
      <c r="CL3" s="2"/>
      <c r="CM3" s="2"/>
      <c r="CN3" s="2"/>
      <c r="CO3" s="2"/>
      <c r="CP3" s="2"/>
      <c r="CQ3" s="80"/>
      <c r="CR3" s="2"/>
      <c r="CS3" s="2"/>
      <c r="CT3" s="2"/>
    </row>
    <row r="4" spans="2:98" ht="12.75">
      <c r="B4" s="189" t="s">
        <v>173</v>
      </c>
      <c r="C4" s="190"/>
      <c r="D4" s="190"/>
      <c r="E4" s="190"/>
      <c r="F4" s="191" t="s">
        <v>193</v>
      </c>
      <c r="G4" s="191"/>
      <c r="H4" s="191"/>
      <c r="I4" s="191"/>
      <c r="J4" s="191"/>
      <c r="K4" s="191"/>
      <c r="L4" s="191"/>
      <c r="M4" s="191"/>
      <c r="N4" s="191"/>
      <c r="P4" s="189" t="s">
        <v>173</v>
      </c>
      <c r="Q4" s="190"/>
      <c r="R4" s="190"/>
      <c r="S4" s="190"/>
      <c r="T4" s="191" t="s">
        <v>195</v>
      </c>
      <c r="U4" s="191"/>
      <c r="V4" s="191"/>
      <c r="W4" s="191"/>
      <c r="X4" s="191"/>
      <c r="Y4" s="191"/>
      <c r="Z4" s="191"/>
      <c r="AA4" s="191"/>
      <c r="AB4" s="191"/>
      <c r="AD4" s="189" t="s">
        <v>173</v>
      </c>
      <c r="AE4" s="190"/>
      <c r="AF4" s="190"/>
      <c r="AG4" s="190"/>
      <c r="AH4" s="191" t="s">
        <v>196</v>
      </c>
      <c r="AI4" s="191"/>
      <c r="AJ4" s="191"/>
      <c r="AK4" s="191"/>
      <c r="AL4" s="191"/>
      <c r="AM4" s="191"/>
      <c r="AN4" s="191"/>
      <c r="AO4" s="191"/>
      <c r="AP4" s="191"/>
      <c r="AR4" s="189" t="s">
        <v>173</v>
      </c>
      <c r="AS4" s="190"/>
      <c r="AT4" s="190"/>
      <c r="AU4" s="190"/>
      <c r="AV4" s="191" t="s">
        <v>197</v>
      </c>
      <c r="AW4" s="191"/>
      <c r="AX4" s="191"/>
      <c r="AY4" s="191"/>
      <c r="AZ4" s="191"/>
      <c r="BA4" s="191"/>
      <c r="BB4" s="191"/>
      <c r="BC4" s="191"/>
      <c r="BD4" s="191"/>
      <c r="BF4" s="189" t="s">
        <v>173</v>
      </c>
      <c r="BG4" s="190"/>
      <c r="BH4" s="190"/>
      <c r="BI4" s="190"/>
      <c r="BJ4" s="191" t="s">
        <v>198</v>
      </c>
      <c r="BK4" s="191"/>
      <c r="BL4" s="191"/>
      <c r="BM4" s="191"/>
      <c r="BN4" s="191"/>
      <c r="BO4" s="191"/>
      <c r="BP4" s="191"/>
      <c r="BQ4" s="191"/>
      <c r="BR4" s="191"/>
      <c r="BT4" s="189" t="s">
        <v>173</v>
      </c>
      <c r="BU4" s="190"/>
      <c r="BV4" s="190"/>
      <c r="BW4" s="190"/>
      <c r="BX4" s="191" t="s">
        <v>199</v>
      </c>
      <c r="BY4" s="191"/>
      <c r="BZ4" s="191"/>
      <c r="CA4" s="191"/>
      <c r="CB4" s="191"/>
      <c r="CC4" s="191"/>
      <c r="CD4" s="191"/>
      <c r="CE4" s="191"/>
      <c r="CF4" s="191"/>
      <c r="CH4" s="189" t="s">
        <v>173</v>
      </c>
      <c r="CI4" s="190"/>
      <c r="CJ4" s="190"/>
      <c r="CK4" s="190"/>
      <c r="CL4" s="191" t="s">
        <v>201</v>
      </c>
      <c r="CM4" s="191"/>
      <c r="CN4" s="191"/>
      <c r="CO4" s="191"/>
      <c r="CP4" s="191"/>
      <c r="CQ4" s="191"/>
      <c r="CR4" s="191"/>
      <c r="CS4" s="191"/>
      <c r="CT4" s="191"/>
    </row>
    <row r="5" spans="1:98" ht="12.75">
      <c r="A5" s="186" t="s">
        <v>0</v>
      </c>
      <c r="B5" s="187" t="s">
        <v>1</v>
      </c>
      <c r="C5" s="180" t="s">
        <v>166</v>
      </c>
      <c r="D5" s="180" t="s">
        <v>167</v>
      </c>
      <c r="E5" s="180" t="s">
        <v>92</v>
      </c>
      <c r="F5" s="183"/>
      <c r="G5" s="184"/>
      <c r="H5" s="184"/>
      <c r="I5" s="184"/>
      <c r="J5" s="185"/>
      <c r="K5" s="183"/>
      <c r="L5" s="185"/>
      <c r="M5" s="183"/>
      <c r="N5" s="185"/>
      <c r="O5" s="186" t="s">
        <v>0</v>
      </c>
      <c r="P5" s="187" t="s">
        <v>1</v>
      </c>
      <c r="Q5" s="180" t="s">
        <v>166</v>
      </c>
      <c r="R5" s="180" t="s">
        <v>167</v>
      </c>
      <c r="S5" s="180" t="s">
        <v>92</v>
      </c>
      <c r="T5" s="183"/>
      <c r="U5" s="184"/>
      <c r="V5" s="184"/>
      <c r="W5" s="184"/>
      <c r="X5" s="185"/>
      <c r="Y5" s="183"/>
      <c r="Z5" s="185"/>
      <c r="AA5" s="183"/>
      <c r="AB5" s="185"/>
      <c r="AC5" s="186" t="s">
        <v>0</v>
      </c>
      <c r="AD5" s="187" t="s">
        <v>1</v>
      </c>
      <c r="AE5" s="180" t="s">
        <v>166</v>
      </c>
      <c r="AF5" s="180" t="s">
        <v>167</v>
      </c>
      <c r="AG5" s="180" t="s">
        <v>92</v>
      </c>
      <c r="AH5" s="183"/>
      <c r="AI5" s="184"/>
      <c r="AJ5" s="184"/>
      <c r="AK5" s="184"/>
      <c r="AL5" s="185"/>
      <c r="AM5" s="183"/>
      <c r="AN5" s="185"/>
      <c r="AO5" s="183"/>
      <c r="AP5" s="185"/>
      <c r="AQ5" s="186" t="s">
        <v>0</v>
      </c>
      <c r="AR5" s="187" t="s">
        <v>1</v>
      </c>
      <c r="AS5" s="180" t="s">
        <v>166</v>
      </c>
      <c r="AT5" s="180" t="s">
        <v>167</v>
      </c>
      <c r="AU5" s="180" t="s">
        <v>92</v>
      </c>
      <c r="AV5" s="183"/>
      <c r="AW5" s="184"/>
      <c r="AX5" s="184"/>
      <c r="AY5" s="184"/>
      <c r="AZ5" s="185"/>
      <c r="BA5" s="183"/>
      <c r="BB5" s="185"/>
      <c r="BC5" s="183"/>
      <c r="BD5" s="185"/>
      <c r="BE5" s="186" t="s">
        <v>0</v>
      </c>
      <c r="BF5" s="187" t="s">
        <v>1</v>
      </c>
      <c r="BG5" s="180" t="s">
        <v>166</v>
      </c>
      <c r="BH5" s="180" t="s">
        <v>167</v>
      </c>
      <c r="BI5" s="180" t="s">
        <v>92</v>
      </c>
      <c r="BJ5" s="183"/>
      <c r="BK5" s="184"/>
      <c r="BL5" s="184"/>
      <c r="BM5" s="184"/>
      <c r="BN5" s="185"/>
      <c r="BO5" s="183"/>
      <c r="BP5" s="185"/>
      <c r="BQ5" s="183"/>
      <c r="BR5" s="185"/>
      <c r="BS5" s="186" t="s">
        <v>0</v>
      </c>
      <c r="BT5" s="187" t="s">
        <v>1</v>
      </c>
      <c r="BU5" s="180" t="s">
        <v>166</v>
      </c>
      <c r="BV5" s="180" t="s">
        <v>167</v>
      </c>
      <c r="BW5" s="180" t="s">
        <v>92</v>
      </c>
      <c r="BX5" s="183"/>
      <c r="BY5" s="184"/>
      <c r="BZ5" s="184"/>
      <c r="CA5" s="184"/>
      <c r="CB5" s="185"/>
      <c r="CC5" s="183"/>
      <c r="CD5" s="185"/>
      <c r="CE5" s="183"/>
      <c r="CF5" s="185"/>
      <c r="CG5" s="186" t="s">
        <v>0</v>
      </c>
      <c r="CH5" s="187" t="s">
        <v>1</v>
      </c>
      <c r="CI5" s="180" t="s">
        <v>166</v>
      </c>
      <c r="CJ5" s="180" t="s">
        <v>167</v>
      </c>
      <c r="CK5" s="180" t="s">
        <v>92</v>
      </c>
      <c r="CL5" s="183"/>
      <c r="CM5" s="184"/>
      <c r="CN5" s="184"/>
      <c r="CO5" s="184"/>
      <c r="CP5" s="185"/>
      <c r="CQ5" s="183"/>
      <c r="CR5" s="185"/>
      <c r="CS5" s="183"/>
      <c r="CT5" s="185"/>
    </row>
    <row r="6" spans="1:98" ht="12.75">
      <c r="A6" s="186"/>
      <c r="B6" s="187"/>
      <c r="C6" s="181"/>
      <c r="D6" s="181"/>
      <c r="E6" s="181"/>
      <c r="F6" s="183" t="s">
        <v>168</v>
      </c>
      <c r="G6" s="184"/>
      <c r="H6" s="184"/>
      <c r="I6" s="184"/>
      <c r="J6" s="185"/>
      <c r="K6" s="81" t="s">
        <v>169</v>
      </c>
      <c r="L6" s="82"/>
      <c r="M6" s="82" t="s">
        <v>170</v>
      </c>
      <c r="N6" s="82"/>
      <c r="O6" s="186"/>
      <c r="P6" s="187"/>
      <c r="Q6" s="181"/>
      <c r="R6" s="181"/>
      <c r="S6" s="181"/>
      <c r="T6" s="183" t="s">
        <v>168</v>
      </c>
      <c r="U6" s="184"/>
      <c r="V6" s="184"/>
      <c r="W6" s="184"/>
      <c r="X6" s="185"/>
      <c r="Y6" s="81" t="s">
        <v>169</v>
      </c>
      <c r="Z6" s="82"/>
      <c r="AA6" s="82" t="s">
        <v>170</v>
      </c>
      <c r="AB6" s="82"/>
      <c r="AC6" s="186"/>
      <c r="AD6" s="187"/>
      <c r="AE6" s="181"/>
      <c r="AF6" s="181"/>
      <c r="AG6" s="181"/>
      <c r="AH6" s="183" t="s">
        <v>168</v>
      </c>
      <c r="AI6" s="184"/>
      <c r="AJ6" s="184"/>
      <c r="AK6" s="184"/>
      <c r="AL6" s="185"/>
      <c r="AM6" s="81" t="s">
        <v>169</v>
      </c>
      <c r="AN6" s="82"/>
      <c r="AO6" s="82" t="s">
        <v>170</v>
      </c>
      <c r="AP6" s="82"/>
      <c r="AQ6" s="186"/>
      <c r="AR6" s="187"/>
      <c r="AS6" s="181"/>
      <c r="AT6" s="181"/>
      <c r="AU6" s="181"/>
      <c r="AV6" s="183" t="s">
        <v>168</v>
      </c>
      <c r="AW6" s="184"/>
      <c r="AX6" s="184"/>
      <c r="AY6" s="184"/>
      <c r="AZ6" s="185"/>
      <c r="BA6" s="81" t="s">
        <v>169</v>
      </c>
      <c r="BB6" s="82"/>
      <c r="BC6" s="82" t="s">
        <v>170</v>
      </c>
      <c r="BD6" s="82"/>
      <c r="BE6" s="186"/>
      <c r="BF6" s="187"/>
      <c r="BG6" s="181"/>
      <c r="BH6" s="181"/>
      <c r="BI6" s="181"/>
      <c r="BJ6" s="183" t="s">
        <v>168</v>
      </c>
      <c r="BK6" s="184"/>
      <c r="BL6" s="184"/>
      <c r="BM6" s="184"/>
      <c r="BN6" s="185"/>
      <c r="BO6" s="81" t="s">
        <v>169</v>
      </c>
      <c r="BP6" s="82"/>
      <c r="BQ6" s="82" t="s">
        <v>170</v>
      </c>
      <c r="BR6" s="82"/>
      <c r="BS6" s="186"/>
      <c r="BT6" s="187"/>
      <c r="BU6" s="181"/>
      <c r="BV6" s="181"/>
      <c r="BW6" s="181"/>
      <c r="BX6" s="183" t="s">
        <v>168</v>
      </c>
      <c r="BY6" s="184"/>
      <c r="BZ6" s="184"/>
      <c r="CA6" s="184"/>
      <c r="CB6" s="185"/>
      <c r="CC6" s="81" t="s">
        <v>169</v>
      </c>
      <c r="CD6" s="82"/>
      <c r="CE6" s="82" t="s">
        <v>170</v>
      </c>
      <c r="CF6" s="82"/>
      <c r="CG6" s="186"/>
      <c r="CH6" s="187"/>
      <c r="CI6" s="181"/>
      <c r="CJ6" s="181"/>
      <c r="CK6" s="181"/>
      <c r="CL6" s="183" t="s">
        <v>168</v>
      </c>
      <c r="CM6" s="184"/>
      <c r="CN6" s="184"/>
      <c r="CO6" s="184"/>
      <c r="CP6" s="185"/>
      <c r="CQ6" s="81" t="s">
        <v>169</v>
      </c>
      <c r="CR6" s="82"/>
      <c r="CS6" s="82" t="s">
        <v>170</v>
      </c>
      <c r="CT6" s="82"/>
    </row>
    <row r="7" spans="1:98" ht="14.25">
      <c r="A7" s="186"/>
      <c r="B7" s="187"/>
      <c r="C7" s="182"/>
      <c r="D7" s="182"/>
      <c r="E7" s="182"/>
      <c r="F7" s="83">
        <v>1</v>
      </c>
      <c r="G7" s="83">
        <v>2</v>
      </c>
      <c r="H7" s="83">
        <v>3</v>
      </c>
      <c r="I7" s="83">
        <v>4</v>
      </c>
      <c r="J7" s="83">
        <v>5</v>
      </c>
      <c r="K7" s="84" t="s">
        <v>171</v>
      </c>
      <c r="L7" s="83" t="s">
        <v>172</v>
      </c>
      <c r="M7" s="83" t="s">
        <v>171</v>
      </c>
      <c r="N7" s="83" t="s">
        <v>172</v>
      </c>
      <c r="O7" s="186"/>
      <c r="P7" s="187"/>
      <c r="Q7" s="182"/>
      <c r="R7" s="182"/>
      <c r="S7" s="182"/>
      <c r="T7" s="83">
        <v>1</v>
      </c>
      <c r="U7" s="83">
        <v>2</v>
      </c>
      <c r="V7" s="83">
        <v>3</v>
      </c>
      <c r="W7" s="83">
        <v>4</v>
      </c>
      <c r="X7" s="83">
        <v>5</v>
      </c>
      <c r="Y7" s="84" t="s">
        <v>171</v>
      </c>
      <c r="Z7" s="83" t="s">
        <v>172</v>
      </c>
      <c r="AA7" s="83" t="s">
        <v>171</v>
      </c>
      <c r="AB7" s="83" t="s">
        <v>172</v>
      </c>
      <c r="AC7" s="186"/>
      <c r="AD7" s="187"/>
      <c r="AE7" s="182"/>
      <c r="AF7" s="182"/>
      <c r="AG7" s="182"/>
      <c r="AH7" s="83">
        <v>1</v>
      </c>
      <c r="AI7" s="83">
        <v>2</v>
      </c>
      <c r="AJ7" s="83">
        <v>3</v>
      </c>
      <c r="AK7" s="83">
        <v>4</v>
      </c>
      <c r="AL7" s="83">
        <v>5</v>
      </c>
      <c r="AM7" s="84" t="s">
        <v>171</v>
      </c>
      <c r="AN7" s="83" t="s">
        <v>172</v>
      </c>
      <c r="AO7" s="83" t="s">
        <v>171</v>
      </c>
      <c r="AP7" s="83" t="s">
        <v>172</v>
      </c>
      <c r="AQ7" s="186"/>
      <c r="AR7" s="187"/>
      <c r="AS7" s="182"/>
      <c r="AT7" s="182"/>
      <c r="AU7" s="182"/>
      <c r="AV7" s="83">
        <v>1</v>
      </c>
      <c r="AW7" s="83">
        <v>2</v>
      </c>
      <c r="AX7" s="83">
        <v>3</v>
      </c>
      <c r="AY7" s="83">
        <v>4</v>
      </c>
      <c r="AZ7" s="83">
        <v>5</v>
      </c>
      <c r="BA7" s="84" t="s">
        <v>171</v>
      </c>
      <c r="BB7" s="83" t="s">
        <v>172</v>
      </c>
      <c r="BC7" s="83" t="s">
        <v>171</v>
      </c>
      <c r="BD7" s="83" t="s">
        <v>172</v>
      </c>
      <c r="BE7" s="186"/>
      <c r="BF7" s="187"/>
      <c r="BG7" s="182"/>
      <c r="BH7" s="182"/>
      <c r="BI7" s="182"/>
      <c r="BJ7" s="83">
        <v>1</v>
      </c>
      <c r="BK7" s="83">
        <v>2</v>
      </c>
      <c r="BL7" s="83">
        <v>3</v>
      </c>
      <c r="BM7" s="83">
        <v>4</v>
      </c>
      <c r="BN7" s="83">
        <v>5</v>
      </c>
      <c r="BO7" s="84" t="s">
        <v>171</v>
      </c>
      <c r="BP7" s="83" t="s">
        <v>172</v>
      </c>
      <c r="BQ7" s="83" t="s">
        <v>171</v>
      </c>
      <c r="BR7" s="83" t="s">
        <v>172</v>
      </c>
      <c r="BS7" s="186"/>
      <c r="BT7" s="187"/>
      <c r="BU7" s="182"/>
      <c r="BV7" s="182"/>
      <c r="BW7" s="182"/>
      <c r="BX7" s="83">
        <v>1</v>
      </c>
      <c r="BY7" s="83">
        <v>2</v>
      </c>
      <c r="BZ7" s="83">
        <v>3</v>
      </c>
      <c r="CA7" s="83">
        <v>4</v>
      </c>
      <c r="CB7" s="83">
        <v>5</v>
      </c>
      <c r="CC7" s="84" t="s">
        <v>171</v>
      </c>
      <c r="CD7" s="83" t="s">
        <v>172</v>
      </c>
      <c r="CE7" s="83" t="s">
        <v>171</v>
      </c>
      <c r="CF7" s="83" t="s">
        <v>172</v>
      </c>
      <c r="CG7" s="186"/>
      <c r="CH7" s="187"/>
      <c r="CI7" s="182"/>
      <c r="CJ7" s="182"/>
      <c r="CK7" s="182"/>
      <c r="CL7" s="83">
        <v>1</v>
      </c>
      <c r="CM7" s="83">
        <v>2</v>
      </c>
      <c r="CN7" s="83">
        <v>3</v>
      </c>
      <c r="CO7" s="83">
        <v>4</v>
      </c>
      <c r="CP7" s="83">
        <v>5</v>
      </c>
      <c r="CQ7" s="84" t="s">
        <v>171</v>
      </c>
      <c r="CR7" s="83" t="s">
        <v>172</v>
      </c>
      <c r="CS7" s="83" t="s">
        <v>171</v>
      </c>
      <c r="CT7" s="83" t="s">
        <v>172</v>
      </c>
    </row>
    <row r="8" spans="1:98" ht="15.75">
      <c r="A8" s="7">
        <v>1</v>
      </c>
      <c r="B8" s="71" t="s">
        <v>106</v>
      </c>
      <c r="C8" s="75" t="s">
        <v>31</v>
      </c>
      <c r="D8" s="110" t="s">
        <v>107</v>
      </c>
      <c r="E8" s="72" t="s">
        <v>146</v>
      </c>
      <c r="F8" s="85">
        <v>8</v>
      </c>
      <c r="G8" s="85">
        <v>7</v>
      </c>
      <c r="H8" s="85"/>
      <c r="I8" s="85"/>
      <c r="J8" s="85"/>
      <c r="K8" s="86">
        <v>4</v>
      </c>
      <c r="L8" s="85"/>
      <c r="M8" s="85">
        <f>ROUND((SUM(F8:J8)/2*0.3+K8*0.7),0)</f>
        <v>5</v>
      </c>
      <c r="N8" s="85"/>
      <c r="O8" s="7">
        <v>1</v>
      </c>
      <c r="P8" s="71" t="s">
        <v>106</v>
      </c>
      <c r="Q8" s="75" t="s">
        <v>31</v>
      </c>
      <c r="R8" s="76" t="s">
        <v>107</v>
      </c>
      <c r="S8" s="72" t="s">
        <v>146</v>
      </c>
      <c r="T8" s="85">
        <v>7</v>
      </c>
      <c r="U8" s="85">
        <v>8</v>
      </c>
      <c r="V8" s="85"/>
      <c r="W8" s="85"/>
      <c r="X8" s="85"/>
      <c r="Y8" s="86">
        <v>6</v>
      </c>
      <c r="Z8" s="85"/>
      <c r="AA8" s="85">
        <f>ROUND((SUM(T8:X8)/2*0.3+Y8*0.7),0)</f>
        <v>6</v>
      </c>
      <c r="AB8" s="85"/>
      <c r="AC8" s="7">
        <v>1</v>
      </c>
      <c r="AD8" s="71" t="s">
        <v>106</v>
      </c>
      <c r="AE8" s="75" t="s">
        <v>31</v>
      </c>
      <c r="AF8" s="76" t="s">
        <v>107</v>
      </c>
      <c r="AG8" s="72" t="s">
        <v>146</v>
      </c>
      <c r="AH8" s="85">
        <v>7</v>
      </c>
      <c r="AI8" s="85">
        <v>6</v>
      </c>
      <c r="AJ8" s="85">
        <v>7</v>
      </c>
      <c r="AK8" s="85"/>
      <c r="AL8" s="85"/>
      <c r="AM8" s="86">
        <v>6</v>
      </c>
      <c r="AN8" s="85"/>
      <c r="AO8" s="88">
        <f>ROUND((SUM(AH8:AL8)/3*0.3+AM8*0.7),0)</f>
        <v>6</v>
      </c>
      <c r="AP8" s="85"/>
      <c r="AQ8" s="7">
        <v>1</v>
      </c>
      <c r="AR8" s="71" t="s">
        <v>106</v>
      </c>
      <c r="AS8" s="75" t="s">
        <v>31</v>
      </c>
      <c r="AT8" s="110" t="s">
        <v>107</v>
      </c>
      <c r="AU8" s="72" t="s">
        <v>146</v>
      </c>
      <c r="AV8" s="85">
        <v>6</v>
      </c>
      <c r="AW8" s="85">
        <v>8</v>
      </c>
      <c r="AX8" s="85">
        <v>7</v>
      </c>
      <c r="AY8" s="85"/>
      <c r="AZ8" s="85"/>
      <c r="BA8" s="86">
        <v>8</v>
      </c>
      <c r="BB8" s="85"/>
      <c r="BC8" s="88">
        <f>ROUND((SUM(AV8:AZ8)/3*0.3+BA8*0.7),0)</f>
        <v>8</v>
      </c>
      <c r="BD8" s="85"/>
      <c r="BE8" s="7">
        <v>1</v>
      </c>
      <c r="BF8" s="71" t="s">
        <v>106</v>
      </c>
      <c r="BG8" s="75" t="s">
        <v>31</v>
      </c>
      <c r="BH8" s="76" t="s">
        <v>107</v>
      </c>
      <c r="BI8" s="72" t="s">
        <v>146</v>
      </c>
      <c r="BJ8" s="85">
        <v>8</v>
      </c>
      <c r="BK8" s="85"/>
      <c r="BL8" s="85"/>
      <c r="BM8" s="85"/>
      <c r="BN8" s="85"/>
      <c r="BO8" s="86">
        <v>5</v>
      </c>
      <c r="BP8" s="85"/>
      <c r="BQ8" s="88">
        <f>ROUND((SUM(BJ8:BN8)/1*0.3+BO8*0.7),0)</f>
        <v>6</v>
      </c>
      <c r="BR8" s="85"/>
      <c r="BS8" s="7">
        <v>1</v>
      </c>
      <c r="BT8" s="71" t="s">
        <v>106</v>
      </c>
      <c r="BU8" s="75" t="s">
        <v>31</v>
      </c>
      <c r="BV8" s="76" t="s">
        <v>107</v>
      </c>
      <c r="BW8" s="72" t="s">
        <v>146</v>
      </c>
      <c r="BX8" s="85">
        <v>8</v>
      </c>
      <c r="BY8" s="85"/>
      <c r="BZ8" s="85"/>
      <c r="CA8" s="85"/>
      <c r="CB8" s="85"/>
      <c r="CC8" s="86">
        <v>9</v>
      </c>
      <c r="CD8" s="85"/>
      <c r="CE8" s="88">
        <f>ROUND((SUM(BX8:CB8)/1*0.3+CC8*0.7),0)</f>
        <v>9</v>
      </c>
      <c r="CF8" s="85"/>
      <c r="CG8" s="7">
        <v>1</v>
      </c>
      <c r="CH8" s="71" t="s">
        <v>106</v>
      </c>
      <c r="CI8" s="75" t="s">
        <v>31</v>
      </c>
      <c r="CJ8" s="76" t="s">
        <v>107</v>
      </c>
      <c r="CK8" s="72" t="s">
        <v>146</v>
      </c>
      <c r="CL8" s="85">
        <v>7</v>
      </c>
      <c r="CM8" s="85">
        <v>8</v>
      </c>
      <c r="CN8" s="85"/>
      <c r="CO8" s="85"/>
      <c r="CP8" s="85"/>
      <c r="CQ8" s="86">
        <v>5</v>
      </c>
      <c r="CR8" s="85"/>
      <c r="CS8" s="88">
        <f>ROUND((SUM(CL8:CP8)/2*0.3+CQ8*0.7),0)</f>
        <v>6</v>
      </c>
      <c r="CT8" s="85"/>
    </row>
    <row r="9" spans="1:98" ht="15.75">
      <c r="A9" s="7">
        <v>2</v>
      </c>
      <c r="B9" s="71" t="s">
        <v>108</v>
      </c>
      <c r="C9" s="75" t="s">
        <v>109</v>
      </c>
      <c r="D9" s="110" t="s">
        <v>110</v>
      </c>
      <c r="E9" s="73" t="s">
        <v>147</v>
      </c>
      <c r="F9" s="85">
        <v>7</v>
      </c>
      <c r="G9" s="85">
        <v>6</v>
      </c>
      <c r="H9" s="85"/>
      <c r="I9" s="85"/>
      <c r="J9" s="85"/>
      <c r="K9" s="86">
        <v>2</v>
      </c>
      <c r="L9" s="85">
        <v>5</v>
      </c>
      <c r="M9" s="85">
        <f aca="true" t="shared" si="0" ref="M9:M22">ROUND((SUM(F9:J9)/2*0.3+K9*0.7),0)</f>
        <v>3</v>
      </c>
      <c r="N9" s="85">
        <f>ROUND((SUM(F9:J9)/2*0.3+L9*0.7),0)</f>
        <v>5</v>
      </c>
      <c r="O9" s="7">
        <v>2</v>
      </c>
      <c r="P9" s="71" t="s">
        <v>108</v>
      </c>
      <c r="Q9" s="77" t="s">
        <v>109</v>
      </c>
      <c r="R9" s="78" t="s">
        <v>110</v>
      </c>
      <c r="S9" s="73" t="s">
        <v>147</v>
      </c>
      <c r="T9" s="85">
        <v>6</v>
      </c>
      <c r="U9" s="85">
        <v>7</v>
      </c>
      <c r="V9" s="85"/>
      <c r="W9" s="85"/>
      <c r="X9" s="85"/>
      <c r="Y9" s="86">
        <v>5</v>
      </c>
      <c r="Z9" s="85"/>
      <c r="AA9" s="85">
        <f aca="true" t="shared" si="1" ref="AA9:AA22">ROUND((SUM(T9:X9)/2*0.3+Y9*0.7),0)</f>
        <v>5</v>
      </c>
      <c r="AB9" s="85"/>
      <c r="AC9" s="7">
        <v>2</v>
      </c>
      <c r="AD9" s="71" t="s">
        <v>108</v>
      </c>
      <c r="AE9" s="77" t="s">
        <v>109</v>
      </c>
      <c r="AF9" s="78" t="s">
        <v>110</v>
      </c>
      <c r="AG9" s="73" t="s">
        <v>147</v>
      </c>
      <c r="AH9" s="85">
        <v>8</v>
      </c>
      <c r="AI9" s="85">
        <v>6</v>
      </c>
      <c r="AJ9" s="85">
        <v>7</v>
      </c>
      <c r="AK9" s="85"/>
      <c r="AL9" s="85"/>
      <c r="AM9" s="86">
        <v>6</v>
      </c>
      <c r="AN9" s="85"/>
      <c r="AO9" s="88">
        <f aca="true" t="shared" si="2" ref="AO9:AO22">ROUND((SUM(AH9:AL9)/3*0.3+AM9*0.7),0)</f>
        <v>6</v>
      </c>
      <c r="AP9" s="85"/>
      <c r="AQ9" s="7">
        <v>2</v>
      </c>
      <c r="AR9" s="71" t="s">
        <v>108</v>
      </c>
      <c r="AS9" s="75" t="s">
        <v>109</v>
      </c>
      <c r="AT9" s="110" t="s">
        <v>110</v>
      </c>
      <c r="AU9" s="73" t="s">
        <v>147</v>
      </c>
      <c r="AV9" s="85">
        <v>5</v>
      </c>
      <c r="AW9" s="85">
        <v>6</v>
      </c>
      <c r="AX9" s="85">
        <v>5</v>
      </c>
      <c r="AY9" s="85"/>
      <c r="AZ9" s="85"/>
      <c r="BA9" s="86">
        <v>5</v>
      </c>
      <c r="BB9" s="85"/>
      <c r="BC9" s="88">
        <f aca="true" t="shared" si="3" ref="BC9:BC22">ROUND((SUM(AV9:AZ9)/3*0.3+BA9*0.7),0)</f>
        <v>5</v>
      </c>
      <c r="BD9" s="85"/>
      <c r="BE9" s="7">
        <v>2</v>
      </c>
      <c r="BF9" s="71" t="s">
        <v>108</v>
      </c>
      <c r="BG9" s="77" t="s">
        <v>109</v>
      </c>
      <c r="BH9" s="78" t="s">
        <v>110</v>
      </c>
      <c r="BI9" s="73" t="s">
        <v>147</v>
      </c>
      <c r="BJ9" s="85">
        <v>7</v>
      </c>
      <c r="BK9" s="85"/>
      <c r="BL9" s="85"/>
      <c r="BM9" s="85"/>
      <c r="BN9" s="85"/>
      <c r="BO9" s="86">
        <v>5</v>
      </c>
      <c r="BP9" s="85"/>
      <c r="BQ9" s="88">
        <f aca="true" t="shared" si="4" ref="BQ9:BQ22">ROUND((SUM(BJ9:BN9)/1*0.3+BO9*0.7),0)</f>
        <v>6</v>
      </c>
      <c r="BR9" s="85"/>
      <c r="BS9" s="7">
        <v>2</v>
      </c>
      <c r="BT9" s="71" t="s">
        <v>108</v>
      </c>
      <c r="BU9" s="77" t="s">
        <v>109</v>
      </c>
      <c r="BV9" s="78" t="s">
        <v>110</v>
      </c>
      <c r="BW9" s="73" t="s">
        <v>147</v>
      </c>
      <c r="BX9" s="85">
        <v>9</v>
      </c>
      <c r="BY9" s="85"/>
      <c r="BZ9" s="85"/>
      <c r="CA9" s="85"/>
      <c r="CB9" s="85"/>
      <c r="CC9" s="86">
        <v>4</v>
      </c>
      <c r="CD9" s="85"/>
      <c r="CE9" s="88">
        <f aca="true" t="shared" si="5" ref="CE9:CE22">ROUND((SUM(BX9:CB9)/1*0.3+CC9*0.7),0)</f>
        <v>6</v>
      </c>
      <c r="CF9" s="85"/>
      <c r="CG9" s="7">
        <v>2</v>
      </c>
      <c r="CH9" s="71" t="s">
        <v>108</v>
      </c>
      <c r="CI9" s="77" t="s">
        <v>109</v>
      </c>
      <c r="CJ9" s="78" t="s">
        <v>110</v>
      </c>
      <c r="CK9" s="73" t="s">
        <v>147</v>
      </c>
      <c r="CL9" s="85">
        <v>7</v>
      </c>
      <c r="CM9" s="85">
        <v>7</v>
      </c>
      <c r="CN9" s="85"/>
      <c r="CO9" s="85"/>
      <c r="CP9" s="85"/>
      <c r="CQ9" s="86">
        <v>6</v>
      </c>
      <c r="CR9" s="85"/>
      <c r="CS9" s="88">
        <f aca="true" t="shared" si="6" ref="CS9:CS22">ROUND((SUM(CL9:CP9)/2*0.3+CQ9*0.7),0)</f>
        <v>6</v>
      </c>
      <c r="CT9" s="85"/>
    </row>
    <row r="10" spans="1:98" ht="15.75">
      <c r="A10" s="7">
        <v>3</v>
      </c>
      <c r="B10" s="71" t="s">
        <v>111</v>
      </c>
      <c r="C10" s="75" t="s">
        <v>112</v>
      </c>
      <c r="D10" s="110" t="s">
        <v>113</v>
      </c>
      <c r="E10" s="72" t="s">
        <v>148</v>
      </c>
      <c r="F10" s="85">
        <v>7</v>
      </c>
      <c r="G10" s="85">
        <v>6</v>
      </c>
      <c r="H10" s="85"/>
      <c r="I10" s="85"/>
      <c r="J10" s="85"/>
      <c r="K10" s="86">
        <v>5</v>
      </c>
      <c r="L10" s="85"/>
      <c r="M10" s="85">
        <f t="shared" si="0"/>
        <v>5</v>
      </c>
      <c r="N10" s="85"/>
      <c r="O10" s="7">
        <v>3</v>
      </c>
      <c r="P10" s="71" t="s">
        <v>111</v>
      </c>
      <c r="Q10" s="75" t="s">
        <v>112</v>
      </c>
      <c r="R10" s="76" t="s">
        <v>113</v>
      </c>
      <c r="S10" s="72" t="s">
        <v>148</v>
      </c>
      <c r="T10" s="85">
        <v>0</v>
      </c>
      <c r="U10" s="85">
        <v>0</v>
      </c>
      <c r="V10" s="85"/>
      <c r="W10" s="85"/>
      <c r="X10" s="85"/>
      <c r="Y10" s="86">
        <v>0</v>
      </c>
      <c r="Z10" s="85"/>
      <c r="AA10" s="85">
        <f t="shared" si="1"/>
        <v>0</v>
      </c>
      <c r="AB10" s="85"/>
      <c r="AC10" s="7">
        <v>3</v>
      </c>
      <c r="AD10" s="71" t="s">
        <v>111</v>
      </c>
      <c r="AE10" s="75" t="s">
        <v>112</v>
      </c>
      <c r="AF10" s="76" t="s">
        <v>113</v>
      </c>
      <c r="AG10" s="72" t="s">
        <v>148</v>
      </c>
      <c r="AH10" s="85">
        <v>8</v>
      </c>
      <c r="AI10" s="85">
        <v>6</v>
      </c>
      <c r="AJ10" s="85">
        <v>7</v>
      </c>
      <c r="AK10" s="85"/>
      <c r="AL10" s="85"/>
      <c r="AM10" s="86">
        <v>7</v>
      </c>
      <c r="AN10" s="85"/>
      <c r="AO10" s="88">
        <f t="shared" si="2"/>
        <v>7</v>
      </c>
      <c r="AP10" s="85"/>
      <c r="AQ10" s="7">
        <v>3</v>
      </c>
      <c r="AR10" s="71" t="s">
        <v>111</v>
      </c>
      <c r="AS10" s="75" t="s">
        <v>112</v>
      </c>
      <c r="AT10" s="110" t="s">
        <v>113</v>
      </c>
      <c r="AU10" s="72" t="s">
        <v>148</v>
      </c>
      <c r="AV10" s="85">
        <v>0</v>
      </c>
      <c r="AW10" s="85">
        <v>0</v>
      </c>
      <c r="AX10" s="85">
        <v>0</v>
      </c>
      <c r="AY10" s="85"/>
      <c r="AZ10" s="85"/>
      <c r="BA10" s="86">
        <v>0</v>
      </c>
      <c r="BB10" s="85"/>
      <c r="BC10" s="88">
        <f t="shared" si="3"/>
        <v>0</v>
      </c>
      <c r="BD10" s="85"/>
      <c r="BE10" s="7">
        <v>3</v>
      </c>
      <c r="BF10" s="71" t="s">
        <v>111</v>
      </c>
      <c r="BG10" s="75" t="s">
        <v>112</v>
      </c>
      <c r="BH10" s="76" t="s">
        <v>113</v>
      </c>
      <c r="BI10" s="72" t="s">
        <v>148</v>
      </c>
      <c r="BJ10" s="85">
        <v>7</v>
      </c>
      <c r="BK10" s="85"/>
      <c r="BL10" s="85"/>
      <c r="BM10" s="85"/>
      <c r="BN10" s="85"/>
      <c r="BO10" s="86">
        <v>5</v>
      </c>
      <c r="BP10" s="85"/>
      <c r="BQ10" s="88">
        <f t="shared" si="4"/>
        <v>6</v>
      </c>
      <c r="BR10" s="85"/>
      <c r="BS10" s="7">
        <v>3</v>
      </c>
      <c r="BT10" s="71" t="s">
        <v>111</v>
      </c>
      <c r="BU10" s="75" t="s">
        <v>112</v>
      </c>
      <c r="BV10" s="76" t="s">
        <v>113</v>
      </c>
      <c r="BW10" s="72" t="s">
        <v>148</v>
      </c>
      <c r="BX10" s="85">
        <v>8</v>
      </c>
      <c r="BY10" s="85"/>
      <c r="BZ10" s="85"/>
      <c r="CA10" s="85"/>
      <c r="CB10" s="85"/>
      <c r="CC10" s="86">
        <v>9</v>
      </c>
      <c r="CD10" s="85"/>
      <c r="CE10" s="88">
        <f t="shared" si="5"/>
        <v>9</v>
      </c>
      <c r="CF10" s="85"/>
      <c r="CG10" s="7">
        <v>3</v>
      </c>
      <c r="CH10" s="71" t="s">
        <v>111</v>
      </c>
      <c r="CI10" s="75" t="s">
        <v>112</v>
      </c>
      <c r="CJ10" s="76" t="s">
        <v>113</v>
      </c>
      <c r="CK10" s="72" t="s">
        <v>148</v>
      </c>
      <c r="CL10" s="85">
        <v>7</v>
      </c>
      <c r="CM10" s="85">
        <v>7</v>
      </c>
      <c r="CN10" s="85"/>
      <c r="CO10" s="85"/>
      <c r="CP10" s="85"/>
      <c r="CQ10" s="86">
        <v>7</v>
      </c>
      <c r="CR10" s="85"/>
      <c r="CS10" s="88">
        <f t="shared" si="6"/>
        <v>7</v>
      </c>
      <c r="CT10" s="85"/>
    </row>
    <row r="11" spans="1:98" ht="15.75">
      <c r="A11" s="7">
        <v>4</v>
      </c>
      <c r="B11" s="71" t="s">
        <v>114</v>
      </c>
      <c r="C11" s="75" t="s">
        <v>115</v>
      </c>
      <c r="D11" s="110" t="s">
        <v>116</v>
      </c>
      <c r="E11" s="72" t="s">
        <v>149</v>
      </c>
      <c r="F11" s="85">
        <v>6</v>
      </c>
      <c r="G11" s="85">
        <v>6</v>
      </c>
      <c r="H11" s="85"/>
      <c r="I11" s="85"/>
      <c r="J11" s="85"/>
      <c r="K11" s="86">
        <v>6</v>
      </c>
      <c r="L11" s="85"/>
      <c r="M11" s="85">
        <f t="shared" si="0"/>
        <v>6</v>
      </c>
      <c r="N11" s="85"/>
      <c r="O11" s="7">
        <v>4</v>
      </c>
      <c r="P11" s="71" t="s">
        <v>114</v>
      </c>
      <c r="Q11" s="75" t="s">
        <v>115</v>
      </c>
      <c r="R11" s="76" t="s">
        <v>116</v>
      </c>
      <c r="S11" s="72" t="s">
        <v>149</v>
      </c>
      <c r="T11" s="85">
        <v>7</v>
      </c>
      <c r="U11" s="85">
        <v>7</v>
      </c>
      <c r="V11" s="85"/>
      <c r="W11" s="85"/>
      <c r="X11" s="85"/>
      <c r="Y11" s="86">
        <v>7</v>
      </c>
      <c r="Z11" s="85"/>
      <c r="AA11" s="85">
        <f t="shared" si="1"/>
        <v>7</v>
      </c>
      <c r="AB11" s="85"/>
      <c r="AC11" s="7">
        <v>4</v>
      </c>
      <c r="AD11" s="71" t="s">
        <v>114</v>
      </c>
      <c r="AE11" s="75" t="s">
        <v>115</v>
      </c>
      <c r="AF11" s="76" t="s">
        <v>116</v>
      </c>
      <c r="AG11" s="72" t="s">
        <v>149</v>
      </c>
      <c r="AH11" s="85">
        <v>8</v>
      </c>
      <c r="AI11" s="85">
        <v>6</v>
      </c>
      <c r="AJ11" s="85">
        <v>7</v>
      </c>
      <c r="AK11" s="85"/>
      <c r="AL11" s="85"/>
      <c r="AM11" s="86">
        <v>7</v>
      </c>
      <c r="AN11" s="85"/>
      <c r="AO11" s="88">
        <f t="shared" si="2"/>
        <v>7</v>
      </c>
      <c r="AP11" s="85"/>
      <c r="AQ11" s="7">
        <v>4</v>
      </c>
      <c r="AR11" s="71" t="s">
        <v>114</v>
      </c>
      <c r="AS11" s="75" t="s">
        <v>115</v>
      </c>
      <c r="AT11" s="110" t="s">
        <v>116</v>
      </c>
      <c r="AU11" s="72" t="s">
        <v>149</v>
      </c>
      <c r="AV11" s="85">
        <v>6</v>
      </c>
      <c r="AW11" s="85">
        <v>5</v>
      </c>
      <c r="AX11" s="85">
        <v>6</v>
      </c>
      <c r="AY11" s="85"/>
      <c r="AZ11" s="85"/>
      <c r="BA11" s="86">
        <v>5</v>
      </c>
      <c r="BB11" s="85"/>
      <c r="BC11" s="88">
        <f t="shared" si="3"/>
        <v>5</v>
      </c>
      <c r="BD11" s="85"/>
      <c r="BE11" s="7">
        <v>4</v>
      </c>
      <c r="BF11" s="71" t="s">
        <v>114</v>
      </c>
      <c r="BG11" s="75" t="s">
        <v>115</v>
      </c>
      <c r="BH11" s="76" t="s">
        <v>116</v>
      </c>
      <c r="BI11" s="72" t="s">
        <v>149</v>
      </c>
      <c r="BJ11" s="85">
        <v>7</v>
      </c>
      <c r="BK11" s="85"/>
      <c r="BL11" s="85"/>
      <c r="BM11" s="85"/>
      <c r="BN11" s="85"/>
      <c r="BO11" s="86">
        <v>6</v>
      </c>
      <c r="BP11" s="85"/>
      <c r="BQ11" s="88">
        <f t="shared" si="4"/>
        <v>6</v>
      </c>
      <c r="BR11" s="85"/>
      <c r="BS11" s="7">
        <v>4</v>
      </c>
      <c r="BT11" s="71" t="s">
        <v>114</v>
      </c>
      <c r="BU11" s="75" t="s">
        <v>115</v>
      </c>
      <c r="BV11" s="76" t="s">
        <v>116</v>
      </c>
      <c r="BW11" s="72" t="s">
        <v>149</v>
      </c>
      <c r="BX11" s="85">
        <v>8</v>
      </c>
      <c r="BY11" s="85"/>
      <c r="BZ11" s="85"/>
      <c r="CA11" s="85"/>
      <c r="CB11" s="85"/>
      <c r="CC11" s="86">
        <v>4</v>
      </c>
      <c r="CD11" s="85"/>
      <c r="CE11" s="88">
        <f t="shared" si="5"/>
        <v>5</v>
      </c>
      <c r="CF11" s="85"/>
      <c r="CG11" s="7">
        <v>4</v>
      </c>
      <c r="CH11" s="71" t="s">
        <v>114</v>
      </c>
      <c r="CI11" s="75" t="s">
        <v>115</v>
      </c>
      <c r="CJ11" s="76" t="s">
        <v>116</v>
      </c>
      <c r="CK11" s="72" t="s">
        <v>149</v>
      </c>
      <c r="CL11" s="85">
        <v>6</v>
      </c>
      <c r="CM11" s="85">
        <v>6</v>
      </c>
      <c r="CN11" s="85"/>
      <c r="CO11" s="85"/>
      <c r="CP11" s="85"/>
      <c r="CQ11" s="86">
        <v>4</v>
      </c>
      <c r="CR11" s="85"/>
      <c r="CS11" s="88">
        <f t="shared" si="6"/>
        <v>5</v>
      </c>
      <c r="CT11" s="85"/>
    </row>
    <row r="12" spans="1:98" ht="15.75">
      <c r="A12" s="7">
        <v>5</v>
      </c>
      <c r="B12" s="71" t="s">
        <v>117</v>
      </c>
      <c r="C12" s="75" t="s">
        <v>118</v>
      </c>
      <c r="D12" s="110" t="s">
        <v>116</v>
      </c>
      <c r="E12" s="72" t="s">
        <v>150</v>
      </c>
      <c r="F12" s="85">
        <v>7</v>
      </c>
      <c r="G12" s="85">
        <v>6</v>
      </c>
      <c r="H12" s="85"/>
      <c r="I12" s="85"/>
      <c r="J12" s="85"/>
      <c r="K12" s="86">
        <v>4</v>
      </c>
      <c r="L12" s="85"/>
      <c r="M12" s="85">
        <f t="shared" si="0"/>
        <v>5</v>
      </c>
      <c r="N12" s="85"/>
      <c r="O12" s="7">
        <v>5</v>
      </c>
      <c r="P12" s="71" t="s">
        <v>117</v>
      </c>
      <c r="Q12" s="75" t="s">
        <v>118</v>
      </c>
      <c r="R12" s="76" t="s">
        <v>116</v>
      </c>
      <c r="S12" s="72" t="s">
        <v>150</v>
      </c>
      <c r="T12" s="85">
        <v>0</v>
      </c>
      <c r="U12" s="85">
        <v>0</v>
      </c>
      <c r="V12" s="85"/>
      <c r="W12" s="85"/>
      <c r="X12" s="85"/>
      <c r="Y12" s="86">
        <v>0</v>
      </c>
      <c r="Z12" s="85"/>
      <c r="AA12" s="85">
        <f t="shared" si="1"/>
        <v>0</v>
      </c>
      <c r="AB12" s="85"/>
      <c r="AC12" s="7">
        <v>5</v>
      </c>
      <c r="AD12" s="71" t="s">
        <v>117</v>
      </c>
      <c r="AE12" s="75" t="s">
        <v>118</v>
      </c>
      <c r="AF12" s="76" t="s">
        <v>116</v>
      </c>
      <c r="AG12" s="72" t="s">
        <v>150</v>
      </c>
      <c r="AH12" s="85">
        <v>8</v>
      </c>
      <c r="AI12" s="85">
        <v>6</v>
      </c>
      <c r="AJ12" s="85">
        <v>7</v>
      </c>
      <c r="AK12" s="85"/>
      <c r="AL12" s="85"/>
      <c r="AM12" s="86">
        <v>7</v>
      </c>
      <c r="AN12" s="85"/>
      <c r="AO12" s="88">
        <f t="shared" si="2"/>
        <v>7</v>
      </c>
      <c r="AP12" s="85"/>
      <c r="AQ12" s="7">
        <v>5</v>
      </c>
      <c r="AR12" s="71" t="s">
        <v>117</v>
      </c>
      <c r="AS12" s="75" t="s">
        <v>118</v>
      </c>
      <c r="AT12" s="110" t="s">
        <v>116</v>
      </c>
      <c r="AU12" s="72" t="s">
        <v>150</v>
      </c>
      <c r="AV12" s="85">
        <v>7</v>
      </c>
      <c r="AW12" s="85">
        <v>6</v>
      </c>
      <c r="AX12" s="85">
        <v>7</v>
      </c>
      <c r="AY12" s="85"/>
      <c r="AZ12" s="85"/>
      <c r="BA12" s="86">
        <v>5</v>
      </c>
      <c r="BB12" s="85"/>
      <c r="BC12" s="88">
        <f t="shared" si="3"/>
        <v>6</v>
      </c>
      <c r="BD12" s="85"/>
      <c r="BE12" s="7">
        <v>5</v>
      </c>
      <c r="BF12" s="71" t="s">
        <v>117</v>
      </c>
      <c r="BG12" s="75" t="s">
        <v>118</v>
      </c>
      <c r="BH12" s="76" t="s">
        <v>116</v>
      </c>
      <c r="BI12" s="72" t="s">
        <v>150</v>
      </c>
      <c r="BJ12" s="85">
        <v>8</v>
      </c>
      <c r="BK12" s="85"/>
      <c r="BL12" s="85"/>
      <c r="BM12" s="85"/>
      <c r="BN12" s="85"/>
      <c r="BO12" s="86">
        <v>5</v>
      </c>
      <c r="BP12" s="85"/>
      <c r="BQ12" s="88">
        <f t="shared" si="4"/>
        <v>6</v>
      </c>
      <c r="BR12" s="85"/>
      <c r="BS12" s="7">
        <v>5</v>
      </c>
      <c r="BT12" s="71" t="s">
        <v>117</v>
      </c>
      <c r="BU12" s="75" t="s">
        <v>118</v>
      </c>
      <c r="BV12" s="76" t="s">
        <v>116</v>
      </c>
      <c r="BW12" s="72" t="s">
        <v>150</v>
      </c>
      <c r="BX12" s="85">
        <v>8</v>
      </c>
      <c r="BY12" s="85"/>
      <c r="BZ12" s="85"/>
      <c r="CA12" s="85"/>
      <c r="CB12" s="85"/>
      <c r="CC12" s="86">
        <v>5</v>
      </c>
      <c r="CD12" s="85"/>
      <c r="CE12" s="88">
        <f t="shared" si="5"/>
        <v>6</v>
      </c>
      <c r="CF12" s="85"/>
      <c r="CG12" s="7">
        <v>5</v>
      </c>
      <c r="CH12" s="71" t="s">
        <v>117</v>
      </c>
      <c r="CI12" s="75" t="s">
        <v>118</v>
      </c>
      <c r="CJ12" s="76" t="s">
        <v>116</v>
      </c>
      <c r="CK12" s="72" t="s">
        <v>150</v>
      </c>
      <c r="CL12" s="85">
        <v>8</v>
      </c>
      <c r="CM12" s="85">
        <v>8</v>
      </c>
      <c r="CN12" s="85"/>
      <c r="CO12" s="85"/>
      <c r="CP12" s="85"/>
      <c r="CQ12" s="86">
        <v>5</v>
      </c>
      <c r="CR12" s="85"/>
      <c r="CS12" s="88">
        <f t="shared" si="6"/>
        <v>6</v>
      </c>
      <c r="CT12" s="85"/>
    </row>
    <row r="13" spans="1:98" ht="15.75">
      <c r="A13" s="7">
        <v>6</v>
      </c>
      <c r="B13" s="71" t="s">
        <v>119</v>
      </c>
      <c r="C13" s="75" t="s">
        <v>120</v>
      </c>
      <c r="D13" s="110" t="s">
        <v>121</v>
      </c>
      <c r="E13" s="72" t="s">
        <v>151</v>
      </c>
      <c r="F13" s="85">
        <v>0</v>
      </c>
      <c r="G13" s="85">
        <v>0</v>
      </c>
      <c r="H13" s="85"/>
      <c r="I13" s="85"/>
      <c r="J13" s="85"/>
      <c r="K13" s="86">
        <v>0</v>
      </c>
      <c r="L13" s="85"/>
      <c r="M13" s="85">
        <f t="shared" si="0"/>
        <v>0</v>
      </c>
      <c r="N13" s="85"/>
      <c r="O13" s="7">
        <v>6</v>
      </c>
      <c r="P13" s="71" t="s">
        <v>119</v>
      </c>
      <c r="Q13" s="75" t="s">
        <v>120</v>
      </c>
      <c r="R13" s="76" t="s">
        <v>121</v>
      </c>
      <c r="S13" s="72" t="s">
        <v>151</v>
      </c>
      <c r="T13" s="85">
        <v>0</v>
      </c>
      <c r="U13" s="85">
        <v>0</v>
      </c>
      <c r="V13" s="85"/>
      <c r="W13" s="85"/>
      <c r="X13" s="85"/>
      <c r="Y13" s="86">
        <v>0</v>
      </c>
      <c r="Z13" s="85"/>
      <c r="AA13" s="85">
        <f t="shared" si="1"/>
        <v>0</v>
      </c>
      <c r="AB13" s="85"/>
      <c r="AC13" s="7">
        <v>6</v>
      </c>
      <c r="AD13" s="71" t="s">
        <v>119</v>
      </c>
      <c r="AE13" s="75" t="s">
        <v>120</v>
      </c>
      <c r="AF13" s="76" t="s">
        <v>121</v>
      </c>
      <c r="AG13" s="72" t="s">
        <v>151</v>
      </c>
      <c r="AH13" s="85">
        <v>0</v>
      </c>
      <c r="AI13" s="85">
        <v>0</v>
      </c>
      <c r="AJ13" s="85">
        <v>0</v>
      </c>
      <c r="AK13" s="85"/>
      <c r="AL13" s="85"/>
      <c r="AM13" s="86">
        <v>0</v>
      </c>
      <c r="AN13" s="85"/>
      <c r="AO13" s="88">
        <f t="shared" si="2"/>
        <v>0</v>
      </c>
      <c r="AP13" s="85"/>
      <c r="AQ13" s="7">
        <v>6</v>
      </c>
      <c r="AR13" s="71" t="s">
        <v>119</v>
      </c>
      <c r="AS13" s="75" t="s">
        <v>120</v>
      </c>
      <c r="AT13" s="110" t="s">
        <v>121</v>
      </c>
      <c r="AU13" s="72" t="s">
        <v>151</v>
      </c>
      <c r="AV13" s="85">
        <v>0</v>
      </c>
      <c r="AW13" s="85">
        <v>0</v>
      </c>
      <c r="AX13" s="85">
        <v>0</v>
      </c>
      <c r="AY13" s="85"/>
      <c r="AZ13" s="85"/>
      <c r="BA13" s="86">
        <v>0</v>
      </c>
      <c r="BB13" s="85"/>
      <c r="BC13" s="88">
        <f t="shared" si="3"/>
        <v>0</v>
      </c>
      <c r="BD13" s="85"/>
      <c r="BE13" s="7">
        <v>6</v>
      </c>
      <c r="BF13" s="71" t="s">
        <v>119</v>
      </c>
      <c r="BG13" s="75" t="s">
        <v>120</v>
      </c>
      <c r="BH13" s="76" t="s">
        <v>121</v>
      </c>
      <c r="BI13" s="72" t="s">
        <v>151</v>
      </c>
      <c r="BJ13" s="85">
        <v>0</v>
      </c>
      <c r="BK13" s="85"/>
      <c r="BL13" s="85"/>
      <c r="BM13" s="85"/>
      <c r="BN13" s="85"/>
      <c r="BO13" s="86">
        <v>0</v>
      </c>
      <c r="BP13" s="85"/>
      <c r="BQ13" s="88">
        <f t="shared" si="4"/>
        <v>0</v>
      </c>
      <c r="BR13" s="85"/>
      <c r="BS13" s="7">
        <v>6</v>
      </c>
      <c r="BT13" s="71" t="s">
        <v>119</v>
      </c>
      <c r="BU13" s="75" t="s">
        <v>120</v>
      </c>
      <c r="BV13" s="76" t="s">
        <v>121</v>
      </c>
      <c r="BW13" s="72" t="s">
        <v>151</v>
      </c>
      <c r="BX13" s="85">
        <v>0</v>
      </c>
      <c r="BY13" s="85"/>
      <c r="BZ13" s="85"/>
      <c r="CA13" s="85"/>
      <c r="CB13" s="85"/>
      <c r="CC13" s="86">
        <v>0</v>
      </c>
      <c r="CD13" s="85"/>
      <c r="CE13" s="88">
        <f t="shared" si="5"/>
        <v>0</v>
      </c>
      <c r="CF13" s="85"/>
      <c r="CG13" s="7">
        <v>6</v>
      </c>
      <c r="CH13" s="71" t="s">
        <v>119</v>
      </c>
      <c r="CI13" s="75" t="s">
        <v>120</v>
      </c>
      <c r="CJ13" s="76" t="s">
        <v>121</v>
      </c>
      <c r="CK13" s="72" t="s">
        <v>151</v>
      </c>
      <c r="CL13" s="85">
        <v>0</v>
      </c>
      <c r="CM13" s="85">
        <v>0</v>
      </c>
      <c r="CN13" s="85"/>
      <c r="CO13" s="85"/>
      <c r="CP13" s="85"/>
      <c r="CQ13" s="86">
        <v>0</v>
      </c>
      <c r="CR13" s="85"/>
      <c r="CS13" s="88">
        <f t="shared" si="6"/>
        <v>0</v>
      </c>
      <c r="CT13" s="85"/>
    </row>
    <row r="14" spans="1:98" ht="15.75">
      <c r="A14" s="7">
        <v>7</v>
      </c>
      <c r="B14" s="71" t="s">
        <v>122</v>
      </c>
      <c r="C14" s="75" t="s">
        <v>32</v>
      </c>
      <c r="D14" s="110" t="s">
        <v>123</v>
      </c>
      <c r="E14" s="72" t="s">
        <v>152</v>
      </c>
      <c r="F14" s="85">
        <v>7</v>
      </c>
      <c r="G14" s="85">
        <v>6</v>
      </c>
      <c r="H14" s="85"/>
      <c r="I14" s="85"/>
      <c r="J14" s="85"/>
      <c r="K14" s="86">
        <v>5</v>
      </c>
      <c r="L14" s="85"/>
      <c r="M14" s="85">
        <f t="shared" si="0"/>
        <v>5</v>
      </c>
      <c r="N14" s="85"/>
      <c r="O14" s="7">
        <v>7</v>
      </c>
      <c r="P14" s="71" t="s">
        <v>122</v>
      </c>
      <c r="Q14" s="75" t="s">
        <v>32</v>
      </c>
      <c r="R14" s="76" t="s">
        <v>123</v>
      </c>
      <c r="S14" s="72" t="s">
        <v>152</v>
      </c>
      <c r="T14" s="85">
        <v>6</v>
      </c>
      <c r="U14" s="85">
        <v>7</v>
      </c>
      <c r="V14" s="85"/>
      <c r="W14" s="85"/>
      <c r="X14" s="85"/>
      <c r="Y14" s="86">
        <v>4</v>
      </c>
      <c r="Z14" s="85"/>
      <c r="AA14" s="85">
        <f t="shared" si="1"/>
        <v>5</v>
      </c>
      <c r="AB14" s="85"/>
      <c r="AC14" s="7">
        <v>7</v>
      </c>
      <c r="AD14" s="71" t="s">
        <v>122</v>
      </c>
      <c r="AE14" s="75" t="s">
        <v>32</v>
      </c>
      <c r="AF14" s="76" t="s">
        <v>123</v>
      </c>
      <c r="AG14" s="72" t="s">
        <v>152</v>
      </c>
      <c r="AH14" s="85">
        <v>8</v>
      </c>
      <c r="AI14" s="85">
        <v>6</v>
      </c>
      <c r="AJ14" s="85">
        <v>7</v>
      </c>
      <c r="AK14" s="85"/>
      <c r="AL14" s="85"/>
      <c r="AM14" s="86">
        <v>5</v>
      </c>
      <c r="AN14" s="85"/>
      <c r="AO14" s="88">
        <f t="shared" si="2"/>
        <v>6</v>
      </c>
      <c r="AP14" s="85"/>
      <c r="AQ14" s="7">
        <v>7</v>
      </c>
      <c r="AR14" s="71" t="s">
        <v>122</v>
      </c>
      <c r="AS14" s="75" t="s">
        <v>32</v>
      </c>
      <c r="AT14" s="110" t="s">
        <v>123</v>
      </c>
      <c r="AU14" s="72" t="s">
        <v>152</v>
      </c>
      <c r="AV14" s="85">
        <v>6</v>
      </c>
      <c r="AW14" s="85">
        <v>7</v>
      </c>
      <c r="AX14" s="85">
        <v>8</v>
      </c>
      <c r="AY14" s="85"/>
      <c r="AZ14" s="85"/>
      <c r="BA14" s="86">
        <v>5</v>
      </c>
      <c r="BB14" s="85"/>
      <c r="BC14" s="88">
        <f t="shared" si="3"/>
        <v>6</v>
      </c>
      <c r="BD14" s="85"/>
      <c r="BE14" s="7">
        <v>7</v>
      </c>
      <c r="BF14" s="71" t="s">
        <v>122</v>
      </c>
      <c r="BG14" s="75" t="s">
        <v>32</v>
      </c>
      <c r="BH14" s="76" t="s">
        <v>123</v>
      </c>
      <c r="BI14" s="72" t="s">
        <v>152</v>
      </c>
      <c r="BJ14" s="85">
        <v>8</v>
      </c>
      <c r="BK14" s="85"/>
      <c r="BL14" s="85"/>
      <c r="BM14" s="85"/>
      <c r="BN14" s="85"/>
      <c r="BO14" s="86">
        <v>6</v>
      </c>
      <c r="BP14" s="85"/>
      <c r="BQ14" s="88">
        <f t="shared" si="4"/>
        <v>7</v>
      </c>
      <c r="BR14" s="85"/>
      <c r="BS14" s="7">
        <v>7</v>
      </c>
      <c r="BT14" s="71" t="s">
        <v>122</v>
      </c>
      <c r="BU14" s="75" t="s">
        <v>32</v>
      </c>
      <c r="BV14" s="76" t="s">
        <v>123</v>
      </c>
      <c r="BW14" s="72" t="s">
        <v>152</v>
      </c>
      <c r="BX14" s="85">
        <v>7</v>
      </c>
      <c r="BY14" s="85"/>
      <c r="BZ14" s="85"/>
      <c r="CA14" s="85"/>
      <c r="CB14" s="85"/>
      <c r="CC14" s="86">
        <v>7</v>
      </c>
      <c r="CD14" s="85"/>
      <c r="CE14" s="88">
        <f t="shared" si="5"/>
        <v>7</v>
      </c>
      <c r="CF14" s="85"/>
      <c r="CG14" s="7">
        <v>7</v>
      </c>
      <c r="CH14" s="71" t="s">
        <v>122</v>
      </c>
      <c r="CI14" s="75" t="s">
        <v>32</v>
      </c>
      <c r="CJ14" s="76" t="s">
        <v>123</v>
      </c>
      <c r="CK14" s="72" t="s">
        <v>152</v>
      </c>
      <c r="CL14" s="85">
        <v>6</v>
      </c>
      <c r="CM14" s="85">
        <v>7</v>
      </c>
      <c r="CN14" s="85"/>
      <c r="CO14" s="85"/>
      <c r="CP14" s="85"/>
      <c r="CQ14" s="86">
        <v>7</v>
      </c>
      <c r="CR14" s="85"/>
      <c r="CS14" s="88">
        <f t="shared" si="6"/>
        <v>7</v>
      </c>
      <c r="CT14" s="85"/>
    </row>
    <row r="15" spans="1:98" ht="15.75">
      <c r="A15" s="7">
        <v>8</v>
      </c>
      <c r="B15" s="71" t="s">
        <v>124</v>
      </c>
      <c r="C15" s="75" t="s">
        <v>125</v>
      </c>
      <c r="D15" s="110" t="s">
        <v>126</v>
      </c>
      <c r="E15" s="73" t="s">
        <v>153</v>
      </c>
      <c r="F15" s="85">
        <v>6</v>
      </c>
      <c r="G15" s="85">
        <v>6</v>
      </c>
      <c r="H15" s="85"/>
      <c r="I15" s="85"/>
      <c r="J15" s="85"/>
      <c r="K15" s="86">
        <v>7</v>
      </c>
      <c r="L15" s="85"/>
      <c r="M15" s="85">
        <f t="shared" si="0"/>
        <v>7</v>
      </c>
      <c r="N15" s="85"/>
      <c r="O15" s="7">
        <v>8</v>
      </c>
      <c r="P15" s="71" t="s">
        <v>124</v>
      </c>
      <c r="Q15" s="77" t="s">
        <v>125</v>
      </c>
      <c r="R15" s="78" t="s">
        <v>126</v>
      </c>
      <c r="S15" s="73" t="s">
        <v>153</v>
      </c>
      <c r="T15" s="85">
        <v>0</v>
      </c>
      <c r="U15" s="85">
        <v>0</v>
      </c>
      <c r="V15" s="85"/>
      <c r="W15" s="85"/>
      <c r="X15" s="85"/>
      <c r="Y15" s="86">
        <v>0</v>
      </c>
      <c r="Z15" s="85"/>
      <c r="AA15" s="85">
        <f t="shared" si="1"/>
        <v>0</v>
      </c>
      <c r="AB15" s="85"/>
      <c r="AC15" s="7">
        <v>8</v>
      </c>
      <c r="AD15" s="71" t="s">
        <v>124</v>
      </c>
      <c r="AE15" s="77" t="s">
        <v>125</v>
      </c>
      <c r="AF15" s="78" t="s">
        <v>126</v>
      </c>
      <c r="AG15" s="73" t="s">
        <v>153</v>
      </c>
      <c r="AH15" s="85">
        <v>8</v>
      </c>
      <c r="AI15" s="85">
        <v>5</v>
      </c>
      <c r="AJ15" s="85">
        <v>6</v>
      </c>
      <c r="AK15" s="85"/>
      <c r="AL15" s="85"/>
      <c r="AM15" s="86">
        <v>5</v>
      </c>
      <c r="AN15" s="85"/>
      <c r="AO15" s="88">
        <f t="shared" si="2"/>
        <v>5</v>
      </c>
      <c r="AP15" s="85"/>
      <c r="AQ15" s="7">
        <v>8</v>
      </c>
      <c r="AR15" s="71" t="s">
        <v>124</v>
      </c>
      <c r="AS15" s="75" t="s">
        <v>125</v>
      </c>
      <c r="AT15" s="110" t="s">
        <v>126</v>
      </c>
      <c r="AU15" s="73" t="s">
        <v>153</v>
      </c>
      <c r="AV15" s="85">
        <v>5</v>
      </c>
      <c r="AW15" s="85">
        <v>6</v>
      </c>
      <c r="AX15" s="85">
        <v>6</v>
      </c>
      <c r="AY15" s="85"/>
      <c r="AZ15" s="85"/>
      <c r="BA15" s="86">
        <v>8</v>
      </c>
      <c r="BB15" s="85"/>
      <c r="BC15" s="88">
        <f t="shared" si="3"/>
        <v>7</v>
      </c>
      <c r="BD15" s="85"/>
      <c r="BE15" s="7">
        <v>8</v>
      </c>
      <c r="BF15" s="71" t="s">
        <v>124</v>
      </c>
      <c r="BG15" s="77" t="s">
        <v>125</v>
      </c>
      <c r="BH15" s="78" t="s">
        <v>126</v>
      </c>
      <c r="BI15" s="73" t="s">
        <v>153</v>
      </c>
      <c r="BJ15" s="85">
        <v>0</v>
      </c>
      <c r="BK15" s="85"/>
      <c r="BL15" s="85"/>
      <c r="BM15" s="85"/>
      <c r="BN15" s="85"/>
      <c r="BO15" s="86">
        <v>0</v>
      </c>
      <c r="BP15" s="85"/>
      <c r="BQ15" s="88">
        <f t="shared" si="4"/>
        <v>0</v>
      </c>
      <c r="BR15" s="85"/>
      <c r="BS15" s="7">
        <v>8</v>
      </c>
      <c r="BT15" s="71" t="s">
        <v>124</v>
      </c>
      <c r="BU15" s="77" t="s">
        <v>125</v>
      </c>
      <c r="BV15" s="78" t="s">
        <v>126</v>
      </c>
      <c r="BW15" s="73" t="s">
        <v>153</v>
      </c>
      <c r="BX15" s="85">
        <v>8</v>
      </c>
      <c r="BY15" s="85"/>
      <c r="BZ15" s="85"/>
      <c r="CA15" s="85"/>
      <c r="CB15" s="85"/>
      <c r="CC15" s="86">
        <v>3</v>
      </c>
      <c r="CD15" s="85"/>
      <c r="CE15" s="88">
        <f t="shared" si="5"/>
        <v>5</v>
      </c>
      <c r="CF15" s="85"/>
      <c r="CG15" s="7">
        <v>8</v>
      </c>
      <c r="CH15" s="71" t="s">
        <v>124</v>
      </c>
      <c r="CI15" s="77" t="s">
        <v>125</v>
      </c>
      <c r="CJ15" s="78" t="s">
        <v>126</v>
      </c>
      <c r="CK15" s="73" t="s">
        <v>153</v>
      </c>
      <c r="CL15" s="85">
        <v>6</v>
      </c>
      <c r="CM15" s="85">
        <v>7</v>
      </c>
      <c r="CN15" s="85"/>
      <c r="CO15" s="85"/>
      <c r="CP15" s="85"/>
      <c r="CQ15" s="86">
        <v>5</v>
      </c>
      <c r="CR15" s="85"/>
      <c r="CS15" s="88">
        <f t="shared" si="6"/>
        <v>5</v>
      </c>
      <c r="CT15" s="85"/>
    </row>
    <row r="16" spans="1:98" ht="15.75">
      <c r="A16" s="7">
        <v>9</v>
      </c>
      <c r="B16" s="71" t="s">
        <v>127</v>
      </c>
      <c r="C16" s="75" t="s">
        <v>128</v>
      </c>
      <c r="D16" s="110" t="s">
        <v>129</v>
      </c>
      <c r="E16" s="72" t="s">
        <v>154</v>
      </c>
      <c r="F16" s="85">
        <v>6</v>
      </c>
      <c r="G16" s="85">
        <v>6</v>
      </c>
      <c r="H16" s="85"/>
      <c r="I16" s="85"/>
      <c r="J16" s="85"/>
      <c r="K16" s="86">
        <v>4</v>
      </c>
      <c r="L16" s="85"/>
      <c r="M16" s="85">
        <f t="shared" si="0"/>
        <v>5</v>
      </c>
      <c r="N16" s="85"/>
      <c r="O16" s="7">
        <v>9</v>
      </c>
      <c r="P16" s="71" t="s">
        <v>127</v>
      </c>
      <c r="Q16" s="75" t="s">
        <v>128</v>
      </c>
      <c r="R16" s="76" t="s">
        <v>129</v>
      </c>
      <c r="S16" s="72" t="s">
        <v>154</v>
      </c>
      <c r="T16" s="85">
        <v>6</v>
      </c>
      <c r="U16" s="85">
        <v>8</v>
      </c>
      <c r="V16" s="85"/>
      <c r="W16" s="85"/>
      <c r="X16" s="85"/>
      <c r="Y16" s="86">
        <v>6</v>
      </c>
      <c r="Z16" s="85"/>
      <c r="AA16" s="85">
        <f t="shared" si="1"/>
        <v>6</v>
      </c>
      <c r="AB16" s="85"/>
      <c r="AC16" s="7">
        <v>9</v>
      </c>
      <c r="AD16" s="71" t="s">
        <v>127</v>
      </c>
      <c r="AE16" s="75" t="s">
        <v>128</v>
      </c>
      <c r="AF16" s="76" t="s">
        <v>129</v>
      </c>
      <c r="AG16" s="72" t="s">
        <v>154</v>
      </c>
      <c r="AH16" s="85">
        <v>6</v>
      </c>
      <c r="AI16" s="85">
        <v>7</v>
      </c>
      <c r="AJ16" s="85">
        <v>6</v>
      </c>
      <c r="AK16" s="85"/>
      <c r="AL16" s="85"/>
      <c r="AM16" s="86">
        <v>5</v>
      </c>
      <c r="AN16" s="85"/>
      <c r="AO16" s="88">
        <f t="shared" si="2"/>
        <v>5</v>
      </c>
      <c r="AP16" s="85"/>
      <c r="AQ16" s="7">
        <v>9</v>
      </c>
      <c r="AR16" s="71" t="s">
        <v>127</v>
      </c>
      <c r="AS16" s="75" t="s">
        <v>128</v>
      </c>
      <c r="AT16" s="110" t="s">
        <v>129</v>
      </c>
      <c r="AU16" s="72" t="s">
        <v>154</v>
      </c>
      <c r="AV16" s="85">
        <v>5</v>
      </c>
      <c r="AW16" s="85">
        <v>5</v>
      </c>
      <c r="AX16" s="85">
        <v>6</v>
      </c>
      <c r="AY16" s="85"/>
      <c r="AZ16" s="85"/>
      <c r="BA16" s="86">
        <v>5</v>
      </c>
      <c r="BB16" s="85"/>
      <c r="BC16" s="88">
        <f t="shared" si="3"/>
        <v>5</v>
      </c>
      <c r="BD16" s="85"/>
      <c r="BE16" s="7">
        <v>9</v>
      </c>
      <c r="BF16" s="71" t="s">
        <v>127</v>
      </c>
      <c r="BG16" s="75" t="s">
        <v>128</v>
      </c>
      <c r="BH16" s="76" t="s">
        <v>129</v>
      </c>
      <c r="BI16" s="72" t="s">
        <v>154</v>
      </c>
      <c r="BJ16" s="85">
        <v>7</v>
      </c>
      <c r="BK16" s="85"/>
      <c r="BL16" s="85"/>
      <c r="BM16" s="85"/>
      <c r="BN16" s="85"/>
      <c r="BO16" s="86">
        <v>5</v>
      </c>
      <c r="BP16" s="85"/>
      <c r="BQ16" s="88">
        <f t="shared" si="4"/>
        <v>6</v>
      </c>
      <c r="BR16" s="85"/>
      <c r="BS16" s="7">
        <v>9</v>
      </c>
      <c r="BT16" s="71" t="s">
        <v>127</v>
      </c>
      <c r="BU16" s="75" t="s">
        <v>128</v>
      </c>
      <c r="BV16" s="76" t="s">
        <v>129</v>
      </c>
      <c r="BW16" s="72" t="s">
        <v>154</v>
      </c>
      <c r="BX16" s="85">
        <v>6</v>
      </c>
      <c r="BY16" s="85"/>
      <c r="BZ16" s="85"/>
      <c r="CA16" s="85"/>
      <c r="CB16" s="85"/>
      <c r="CC16" s="86">
        <v>7</v>
      </c>
      <c r="CD16" s="85"/>
      <c r="CE16" s="88">
        <f t="shared" si="5"/>
        <v>7</v>
      </c>
      <c r="CF16" s="85"/>
      <c r="CG16" s="7">
        <v>9</v>
      </c>
      <c r="CH16" s="71" t="s">
        <v>127</v>
      </c>
      <c r="CI16" s="75" t="s">
        <v>128</v>
      </c>
      <c r="CJ16" s="76" t="s">
        <v>129</v>
      </c>
      <c r="CK16" s="72" t="s">
        <v>154</v>
      </c>
      <c r="CL16" s="85">
        <v>7</v>
      </c>
      <c r="CM16" s="85">
        <v>6</v>
      </c>
      <c r="CN16" s="85"/>
      <c r="CO16" s="85"/>
      <c r="CP16" s="85"/>
      <c r="CQ16" s="86">
        <v>5</v>
      </c>
      <c r="CR16" s="85"/>
      <c r="CS16" s="88">
        <f t="shared" si="6"/>
        <v>5</v>
      </c>
      <c r="CT16" s="85"/>
    </row>
    <row r="17" spans="1:98" ht="15.75">
      <c r="A17" s="7">
        <v>10</v>
      </c>
      <c r="B17" s="71" t="s">
        <v>130</v>
      </c>
      <c r="C17" s="75" t="s">
        <v>131</v>
      </c>
      <c r="D17" s="110" t="s">
        <v>132</v>
      </c>
      <c r="E17" s="73" t="s">
        <v>155</v>
      </c>
      <c r="F17" s="85">
        <v>7</v>
      </c>
      <c r="G17" s="85">
        <v>7</v>
      </c>
      <c r="H17" s="85"/>
      <c r="I17" s="85"/>
      <c r="J17" s="85"/>
      <c r="K17" s="86">
        <v>0</v>
      </c>
      <c r="L17" s="85"/>
      <c r="M17" s="85">
        <f t="shared" si="0"/>
        <v>2</v>
      </c>
      <c r="N17" s="85"/>
      <c r="O17" s="7">
        <v>10</v>
      </c>
      <c r="P17" s="71" t="s">
        <v>130</v>
      </c>
      <c r="Q17" s="77" t="s">
        <v>131</v>
      </c>
      <c r="R17" s="78" t="s">
        <v>132</v>
      </c>
      <c r="S17" s="73" t="s">
        <v>155</v>
      </c>
      <c r="T17" s="85">
        <v>6</v>
      </c>
      <c r="U17" s="85">
        <v>8</v>
      </c>
      <c r="V17" s="85"/>
      <c r="W17" s="85"/>
      <c r="X17" s="85"/>
      <c r="Y17" s="86">
        <v>0</v>
      </c>
      <c r="Z17" s="85"/>
      <c r="AA17" s="85">
        <f t="shared" si="1"/>
        <v>2</v>
      </c>
      <c r="AB17" s="85"/>
      <c r="AC17" s="7">
        <v>10</v>
      </c>
      <c r="AD17" s="71" t="s">
        <v>130</v>
      </c>
      <c r="AE17" s="77" t="s">
        <v>131</v>
      </c>
      <c r="AF17" s="78" t="s">
        <v>132</v>
      </c>
      <c r="AG17" s="73" t="s">
        <v>155</v>
      </c>
      <c r="AH17" s="85">
        <v>6</v>
      </c>
      <c r="AI17" s="85">
        <v>6</v>
      </c>
      <c r="AJ17" s="85">
        <v>8</v>
      </c>
      <c r="AK17" s="85"/>
      <c r="AL17" s="85"/>
      <c r="AM17" s="86">
        <v>0</v>
      </c>
      <c r="AN17" s="85"/>
      <c r="AO17" s="88">
        <f t="shared" si="2"/>
        <v>2</v>
      </c>
      <c r="AP17" s="85"/>
      <c r="AQ17" s="7">
        <v>10</v>
      </c>
      <c r="AR17" s="71" t="s">
        <v>130</v>
      </c>
      <c r="AS17" s="75" t="s">
        <v>131</v>
      </c>
      <c r="AT17" s="110" t="s">
        <v>132</v>
      </c>
      <c r="AU17" s="73" t="s">
        <v>155</v>
      </c>
      <c r="AV17" s="85">
        <v>7</v>
      </c>
      <c r="AW17" s="85">
        <v>8</v>
      </c>
      <c r="AX17" s="85">
        <v>7</v>
      </c>
      <c r="AY17" s="85"/>
      <c r="AZ17" s="85"/>
      <c r="BA17" s="86">
        <v>0</v>
      </c>
      <c r="BB17" s="85"/>
      <c r="BC17" s="88">
        <f t="shared" si="3"/>
        <v>2</v>
      </c>
      <c r="BD17" s="85"/>
      <c r="BE17" s="7">
        <v>10</v>
      </c>
      <c r="BF17" s="71" t="s">
        <v>130</v>
      </c>
      <c r="BG17" s="77" t="s">
        <v>131</v>
      </c>
      <c r="BH17" s="78" t="s">
        <v>132</v>
      </c>
      <c r="BI17" s="73" t="s">
        <v>155</v>
      </c>
      <c r="BJ17" s="85">
        <v>7</v>
      </c>
      <c r="BK17" s="85"/>
      <c r="BL17" s="85"/>
      <c r="BM17" s="85"/>
      <c r="BN17" s="85"/>
      <c r="BO17" s="86">
        <v>0</v>
      </c>
      <c r="BP17" s="85"/>
      <c r="BQ17" s="88">
        <f t="shared" si="4"/>
        <v>2</v>
      </c>
      <c r="BR17" s="85"/>
      <c r="BS17" s="7">
        <v>10</v>
      </c>
      <c r="BT17" s="71" t="s">
        <v>130</v>
      </c>
      <c r="BU17" s="77" t="s">
        <v>131</v>
      </c>
      <c r="BV17" s="78" t="s">
        <v>132</v>
      </c>
      <c r="BW17" s="73" t="s">
        <v>155</v>
      </c>
      <c r="BX17" s="85">
        <v>7</v>
      </c>
      <c r="BY17" s="85"/>
      <c r="BZ17" s="85"/>
      <c r="CA17" s="85"/>
      <c r="CB17" s="85"/>
      <c r="CC17" s="86">
        <v>0</v>
      </c>
      <c r="CD17" s="85"/>
      <c r="CE17" s="88">
        <f t="shared" si="5"/>
        <v>2</v>
      </c>
      <c r="CF17" s="85"/>
      <c r="CG17" s="7">
        <v>10</v>
      </c>
      <c r="CH17" s="71" t="s">
        <v>130</v>
      </c>
      <c r="CI17" s="77" t="s">
        <v>131</v>
      </c>
      <c r="CJ17" s="78" t="s">
        <v>132</v>
      </c>
      <c r="CK17" s="73" t="s">
        <v>155</v>
      </c>
      <c r="CL17" s="85">
        <v>5</v>
      </c>
      <c r="CM17" s="85">
        <v>6</v>
      </c>
      <c r="CN17" s="85"/>
      <c r="CO17" s="85"/>
      <c r="CP17" s="85"/>
      <c r="CQ17" s="86">
        <v>0</v>
      </c>
      <c r="CR17" s="85"/>
      <c r="CS17" s="88">
        <f t="shared" si="6"/>
        <v>2</v>
      </c>
      <c r="CT17" s="85"/>
    </row>
    <row r="18" spans="1:98" ht="15.75">
      <c r="A18" s="7">
        <v>11</v>
      </c>
      <c r="B18" s="71" t="s">
        <v>133</v>
      </c>
      <c r="C18" s="75" t="s">
        <v>134</v>
      </c>
      <c r="D18" s="110" t="s">
        <v>135</v>
      </c>
      <c r="E18" s="72" t="s">
        <v>156</v>
      </c>
      <c r="F18" s="85">
        <v>7</v>
      </c>
      <c r="G18" s="85">
        <v>8</v>
      </c>
      <c r="H18" s="85"/>
      <c r="I18" s="85"/>
      <c r="J18" s="85"/>
      <c r="K18" s="86">
        <v>7</v>
      </c>
      <c r="L18" s="85"/>
      <c r="M18" s="85">
        <f t="shared" si="0"/>
        <v>7</v>
      </c>
      <c r="N18" s="85"/>
      <c r="O18" s="7">
        <v>11</v>
      </c>
      <c r="P18" s="71" t="s">
        <v>133</v>
      </c>
      <c r="Q18" s="75" t="s">
        <v>134</v>
      </c>
      <c r="R18" s="76" t="s">
        <v>135</v>
      </c>
      <c r="S18" s="72" t="s">
        <v>156</v>
      </c>
      <c r="T18" s="85">
        <v>8</v>
      </c>
      <c r="U18" s="85">
        <v>8</v>
      </c>
      <c r="V18" s="85"/>
      <c r="W18" s="85"/>
      <c r="X18" s="85"/>
      <c r="Y18" s="86">
        <v>7</v>
      </c>
      <c r="Z18" s="85"/>
      <c r="AA18" s="85">
        <f t="shared" si="1"/>
        <v>7</v>
      </c>
      <c r="AB18" s="85"/>
      <c r="AC18" s="7">
        <v>11</v>
      </c>
      <c r="AD18" s="71" t="s">
        <v>133</v>
      </c>
      <c r="AE18" s="75" t="s">
        <v>134</v>
      </c>
      <c r="AF18" s="76" t="s">
        <v>135</v>
      </c>
      <c r="AG18" s="72" t="s">
        <v>156</v>
      </c>
      <c r="AH18" s="85">
        <v>9</v>
      </c>
      <c r="AI18" s="85">
        <v>7</v>
      </c>
      <c r="AJ18" s="85">
        <v>8</v>
      </c>
      <c r="AK18" s="85"/>
      <c r="AL18" s="85"/>
      <c r="AM18" s="86">
        <v>7</v>
      </c>
      <c r="AN18" s="85"/>
      <c r="AO18" s="88">
        <f t="shared" si="2"/>
        <v>7</v>
      </c>
      <c r="AP18" s="85"/>
      <c r="AQ18" s="7">
        <v>11</v>
      </c>
      <c r="AR18" s="71" t="s">
        <v>133</v>
      </c>
      <c r="AS18" s="75" t="s">
        <v>134</v>
      </c>
      <c r="AT18" s="110" t="s">
        <v>135</v>
      </c>
      <c r="AU18" s="72" t="s">
        <v>156</v>
      </c>
      <c r="AV18" s="85">
        <v>7</v>
      </c>
      <c r="AW18" s="85">
        <v>6</v>
      </c>
      <c r="AX18" s="85">
        <v>7</v>
      </c>
      <c r="AY18" s="85"/>
      <c r="AZ18" s="85"/>
      <c r="BA18" s="86">
        <v>6</v>
      </c>
      <c r="BB18" s="85"/>
      <c r="BC18" s="88">
        <f t="shared" si="3"/>
        <v>6</v>
      </c>
      <c r="BD18" s="85"/>
      <c r="BE18" s="7">
        <v>11</v>
      </c>
      <c r="BF18" s="71" t="s">
        <v>133</v>
      </c>
      <c r="BG18" s="75" t="s">
        <v>134</v>
      </c>
      <c r="BH18" s="76" t="s">
        <v>135</v>
      </c>
      <c r="BI18" s="72" t="s">
        <v>156</v>
      </c>
      <c r="BJ18" s="85">
        <v>8</v>
      </c>
      <c r="BK18" s="85"/>
      <c r="BL18" s="85"/>
      <c r="BM18" s="85"/>
      <c r="BN18" s="85"/>
      <c r="BO18" s="86">
        <v>5</v>
      </c>
      <c r="BP18" s="85"/>
      <c r="BQ18" s="88">
        <f t="shared" si="4"/>
        <v>6</v>
      </c>
      <c r="BR18" s="85"/>
      <c r="BS18" s="7">
        <v>11</v>
      </c>
      <c r="BT18" s="71" t="s">
        <v>133</v>
      </c>
      <c r="BU18" s="75" t="s">
        <v>134</v>
      </c>
      <c r="BV18" s="76" t="s">
        <v>135</v>
      </c>
      <c r="BW18" s="72" t="s">
        <v>156</v>
      </c>
      <c r="BX18" s="85">
        <v>8</v>
      </c>
      <c r="BY18" s="85"/>
      <c r="BZ18" s="85"/>
      <c r="CA18" s="85"/>
      <c r="CB18" s="85"/>
      <c r="CC18" s="86">
        <v>9</v>
      </c>
      <c r="CD18" s="85"/>
      <c r="CE18" s="88">
        <f t="shared" si="5"/>
        <v>9</v>
      </c>
      <c r="CF18" s="85"/>
      <c r="CG18" s="7">
        <v>11</v>
      </c>
      <c r="CH18" s="71" t="s">
        <v>133</v>
      </c>
      <c r="CI18" s="75" t="s">
        <v>134</v>
      </c>
      <c r="CJ18" s="76" t="s">
        <v>135</v>
      </c>
      <c r="CK18" s="72" t="s">
        <v>156</v>
      </c>
      <c r="CL18" s="85">
        <v>8</v>
      </c>
      <c r="CM18" s="85">
        <v>8</v>
      </c>
      <c r="CN18" s="85"/>
      <c r="CO18" s="85"/>
      <c r="CP18" s="85"/>
      <c r="CQ18" s="86">
        <v>5</v>
      </c>
      <c r="CR18" s="85"/>
      <c r="CS18" s="88">
        <f t="shared" si="6"/>
        <v>6</v>
      </c>
      <c r="CT18" s="85"/>
    </row>
    <row r="19" spans="1:98" ht="15.75">
      <c r="A19" s="7">
        <v>12</v>
      </c>
      <c r="B19" s="71" t="s">
        <v>136</v>
      </c>
      <c r="C19" s="75" t="s">
        <v>137</v>
      </c>
      <c r="D19" s="110" t="s">
        <v>138</v>
      </c>
      <c r="E19" s="74" t="s">
        <v>157</v>
      </c>
      <c r="F19" s="85">
        <v>6</v>
      </c>
      <c r="G19" s="85">
        <v>7</v>
      </c>
      <c r="H19" s="85"/>
      <c r="I19" s="85"/>
      <c r="J19" s="85"/>
      <c r="K19" s="86">
        <v>7</v>
      </c>
      <c r="L19" s="85"/>
      <c r="M19" s="85">
        <f t="shared" si="0"/>
        <v>7</v>
      </c>
      <c r="N19" s="85"/>
      <c r="O19" s="7">
        <v>12</v>
      </c>
      <c r="P19" s="71" t="s">
        <v>136</v>
      </c>
      <c r="Q19" s="77" t="s">
        <v>137</v>
      </c>
      <c r="R19" s="78" t="s">
        <v>138</v>
      </c>
      <c r="S19" s="74" t="s">
        <v>157</v>
      </c>
      <c r="T19" s="85">
        <v>5</v>
      </c>
      <c r="U19" s="85">
        <v>7</v>
      </c>
      <c r="V19" s="85"/>
      <c r="W19" s="85"/>
      <c r="X19" s="85"/>
      <c r="Y19" s="86">
        <v>4</v>
      </c>
      <c r="Z19" s="85"/>
      <c r="AA19" s="85">
        <f t="shared" si="1"/>
        <v>5</v>
      </c>
      <c r="AB19" s="85"/>
      <c r="AC19" s="7">
        <v>12</v>
      </c>
      <c r="AD19" s="71" t="s">
        <v>136</v>
      </c>
      <c r="AE19" s="77" t="s">
        <v>137</v>
      </c>
      <c r="AF19" s="78" t="s">
        <v>138</v>
      </c>
      <c r="AG19" s="74" t="s">
        <v>157</v>
      </c>
      <c r="AH19" s="85">
        <v>8</v>
      </c>
      <c r="AI19" s="85">
        <v>5</v>
      </c>
      <c r="AJ19" s="85">
        <v>7</v>
      </c>
      <c r="AK19" s="85"/>
      <c r="AL19" s="85"/>
      <c r="AM19" s="86">
        <v>8</v>
      </c>
      <c r="AN19" s="85"/>
      <c r="AO19" s="88">
        <f t="shared" si="2"/>
        <v>8</v>
      </c>
      <c r="AP19" s="85"/>
      <c r="AQ19" s="7">
        <v>12</v>
      </c>
      <c r="AR19" s="71" t="s">
        <v>136</v>
      </c>
      <c r="AS19" s="75" t="s">
        <v>137</v>
      </c>
      <c r="AT19" s="110" t="s">
        <v>138</v>
      </c>
      <c r="AU19" s="74" t="s">
        <v>157</v>
      </c>
      <c r="AV19" s="85">
        <v>6</v>
      </c>
      <c r="AW19" s="85">
        <v>7</v>
      </c>
      <c r="AX19" s="85">
        <v>7</v>
      </c>
      <c r="AY19" s="85"/>
      <c r="AZ19" s="85"/>
      <c r="BA19" s="86">
        <v>6</v>
      </c>
      <c r="BB19" s="85"/>
      <c r="BC19" s="88">
        <f t="shared" si="3"/>
        <v>6</v>
      </c>
      <c r="BD19" s="85"/>
      <c r="BE19" s="7">
        <v>12</v>
      </c>
      <c r="BF19" s="71" t="s">
        <v>136</v>
      </c>
      <c r="BG19" s="77" t="s">
        <v>137</v>
      </c>
      <c r="BH19" s="78" t="s">
        <v>138</v>
      </c>
      <c r="BI19" s="74" t="s">
        <v>157</v>
      </c>
      <c r="BJ19" s="85">
        <v>7</v>
      </c>
      <c r="BK19" s="85"/>
      <c r="BL19" s="85"/>
      <c r="BM19" s="85"/>
      <c r="BN19" s="85"/>
      <c r="BO19" s="86">
        <v>6</v>
      </c>
      <c r="BP19" s="85"/>
      <c r="BQ19" s="88">
        <f t="shared" si="4"/>
        <v>6</v>
      </c>
      <c r="BR19" s="85"/>
      <c r="BS19" s="7">
        <v>12</v>
      </c>
      <c r="BT19" s="71" t="s">
        <v>136</v>
      </c>
      <c r="BU19" s="77" t="s">
        <v>137</v>
      </c>
      <c r="BV19" s="78" t="s">
        <v>138</v>
      </c>
      <c r="BW19" s="74" t="s">
        <v>157</v>
      </c>
      <c r="BX19" s="85">
        <v>7</v>
      </c>
      <c r="BY19" s="85"/>
      <c r="BZ19" s="85"/>
      <c r="CA19" s="85"/>
      <c r="CB19" s="85"/>
      <c r="CC19" s="86">
        <v>4</v>
      </c>
      <c r="CD19" s="85"/>
      <c r="CE19" s="88">
        <f t="shared" si="5"/>
        <v>5</v>
      </c>
      <c r="CF19" s="85"/>
      <c r="CG19" s="7">
        <v>12</v>
      </c>
      <c r="CH19" s="71" t="s">
        <v>136</v>
      </c>
      <c r="CI19" s="77" t="s">
        <v>137</v>
      </c>
      <c r="CJ19" s="78" t="s">
        <v>138</v>
      </c>
      <c r="CK19" s="74" t="s">
        <v>157</v>
      </c>
      <c r="CL19" s="85">
        <v>6</v>
      </c>
      <c r="CM19" s="85">
        <v>6</v>
      </c>
      <c r="CN19" s="85"/>
      <c r="CO19" s="85"/>
      <c r="CP19" s="85"/>
      <c r="CQ19" s="86">
        <v>5</v>
      </c>
      <c r="CR19" s="85"/>
      <c r="CS19" s="88">
        <f t="shared" si="6"/>
        <v>5</v>
      </c>
      <c r="CT19" s="88"/>
    </row>
    <row r="20" spans="1:98" ht="15.75">
      <c r="A20" s="7">
        <v>13</v>
      </c>
      <c r="B20" s="71" t="s">
        <v>139</v>
      </c>
      <c r="C20" s="75" t="s">
        <v>140</v>
      </c>
      <c r="D20" s="110" t="s">
        <v>141</v>
      </c>
      <c r="E20" s="72" t="s">
        <v>158</v>
      </c>
      <c r="F20" s="85">
        <v>7</v>
      </c>
      <c r="G20" s="85">
        <v>6</v>
      </c>
      <c r="H20" s="85"/>
      <c r="I20" s="85"/>
      <c r="J20" s="85"/>
      <c r="K20" s="86">
        <v>8</v>
      </c>
      <c r="L20" s="85"/>
      <c r="M20" s="85">
        <f t="shared" si="0"/>
        <v>8</v>
      </c>
      <c r="N20" s="85"/>
      <c r="O20" s="7">
        <v>13</v>
      </c>
      <c r="P20" s="71" t="s">
        <v>139</v>
      </c>
      <c r="Q20" s="75" t="s">
        <v>140</v>
      </c>
      <c r="R20" s="76" t="s">
        <v>141</v>
      </c>
      <c r="S20" s="72" t="s">
        <v>158</v>
      </c>
      <c r="T20" s="85">
        <v>7</v>
      </c>
      <c r="U20" s="85">
        <v>7</v>
      </c>
      <c r="V20" s="85"/>
      <c r="W20" s="85"/>
      <c r="X20" s="85"/>
      <c r="Y20" s="86">
        <v>6</v>
      </c>
      <c r="Z20" s="85"/>
      <c r="AA20" s="85">
        <f t="shared" si="1"/>
        <v>6</v>
      </c>
      <c r="AB20" s="85"/>
      <c r="AC20" s="7">
        <v>13</v>
      </c>
      <c r="AD20" s="71" t="s">
        <v>139</v>
      </c>
      <c r="AE20" s="75" t="s">
        <v>140</v>
      </c>
      <c r="AF20" s="76" t="s">
        <v>141</v>
      </c>
      <c r="AG20" s="72" t="s">
        <v>158</v>
      </c>
      <c r="AH20" s="85">
        <v>8</v>
      </c>
      <c r="AI20" s="85">
        <v>5</v>
      </c>
      <c r="AJ20" s="85">
        <v>7</v>
      </c>
      <c r="AK20" s="85"/>
      <c r="AL20" s="85"/>
      <c r="AM20" s="86">
        <v>7</v>
      </c>
      <c r="AN20" s="85"/>
      <c r="AO20" s="88">
        <f t="shared" si="2"/>
        <v>7</v>
      </c>
      <c r="AP20" s="85"/>
      <c r="AQ20" s="7">
        <v>13</v>
      </c>
      <c r="AR20" s="71" t="s">
        <v>139</v>
      </c>
      <c r="AS20" s="75" t="s">
        <v>140</v>
      </c>
      <c r="AT20" s="110" t="s">
        <v>141</v>
      </c>
      <c r="AU20" s="72" t="s">
        <v>158</v>
      </c>
      <c r="AV20" s="85">
        <v>5</v>
      </c>
      <c r="AW20" s="85">
        <v>6</v>
      </c>
      <c r="AX20" s="85">
        <v>6</v>
      </c>
      <c r="AY20" s="85"/>
      <c r="AZ20" s="85"/>
      <c r="BA20" s="86">
        <v>8</v>
      </c>
      <c r="BB20" s="85"/>
      <c r="BC20" s="88">
        <f t="shared" si="3"/>
        <v>7</v>
      </c>
      <c r="BD20" s="85"/>
      <c r="BE20" s="7">
        <v>13</v>
      </c>
      <c r="BF20" s="71" t="s">
        <v>139</v>
      </c>
      <c r="BG20" s="75" t="s">
        <v>140</v>
      </c>
      <c r="BH20" s="76" t="s">
        <v>141</v>
      </c>
      <c r="BI20" s="72" t="s">
        <v>158</v>
      </c>
      <c r="BJ20" s="85">
        <v>7</v>
      </c>
      <c r="BK20" s="85"/>
      <c r="BL20" s="85"/>
      <c r="BM20" s="85"/>
      <c r="BN20" s="85"/>
      <c r="BO20" s="86">
        <v>6</v>
      </c>
      <c r="BP20" s="85"/>
      <c r="BQ20" s="88">
        <f t="shared" si="4"/>
        <v>6</v>
      </c>
      <c r="BR20" s="85"/>
      <c r="BS20" s="7">
        <v>13</v>
      </c>
      <c r="BT20" s="71" t="s">
        <v>139</v>
      </c>
      <c r="BU20" s="75" t="s">
        <v>140</v>
      </c>
      <c r="BV20" s="76" t="s">
        <v>141</v>
      </c>
      <c r="BW20" s="72" t="s">
        <v>158</v>
      </c>
      <c r="BX20" s="85">
        <v>7</v>
      </c>
      <c r="BY20" s="85"/>
      <c r="BZ20" s="85"/>
      <c r="CA20" s="85"/>
      <c r="CB20" s="85"/>
      <c r="CC20" s="86">
        <v>4</v>
      </c>
      <c r="CD20" s="85"/>
      <c r="CE20" s="88">
        <f t="shared" si="5"/>
        <v>5</v>
      </c>
      <c r="CF20" s="85"/>
      <c r="CG20" s="7">
        <v>13</v>
      </c>
      <c r="CH20" s="71" t="s">
        <v>139</v>
      </c>
      <c r="CI20" s="75" t="s">
        <v>140</v>
      </c>
      <c r="CJ20" s="76" t="s">
        <v>141</v>
      </c>
      <c r="CK20" s="72" t="s">
        <v>158</v>
      </c>
      <c r="CL20" s="85">
        <v>7</v>
      </c>
      <c r="CM20" s="85">
        <v>7</v>
      </c>
      <c r="CN20" s="85"/>
      <c r="CO20" s="85"/>
      <c r="CP20" s="85"/>
      <c r="CQ20" s="86">
        <v>7</v>
      </c>
      <c r="CR20" s="85"/>
      <c r="CS20" s="88">
        <f t="shared" si="6"/>
        <v>7</v>
      </c>
      <c r="CT20" s="85"/>
    </row>
    <row r="21" spans="1:98" ht="15.75">
      <c r="A21" s="7">
        <v>14</v>
      </c>
      <c r="B21" s="71" t="s">
        <v>142</v>
      </c>
      <c r="C21" s="75" t="s">
        <v>31</v>
      </c>
      <c r="D21" s="110" t="s">
        <v>143</v>
      </c>
      <c r="E21" s="72" t="s">
        <v>159</v>
      </c>
      <c r="F21" s="85">
        <v>7</v>
      </c>
      <c r="G21" s="85">
        <v>7</v>
      </c>
      <c r="H21" s="85"/>
      <c r="I21" s="85"/>
      <c r="J21" s="85"/>
      <c r="K21" s="86">
        <v>4</v>
      </c>
      <c r="L21" s="85"/>
      <c r="M21" s="85">
        <f t="shared" si="0"/>
        <v>5</v>
      </c>
      <c r="N21" s="85"/>
      <c r="O21" s="7">
        <v>14</v>
      </c>
      <c r="P21" s="71" t="s">
        <v>142</v>
      </c>
      <c r="Q21" s="75" t="s">
        <v>31</v>
      </c>
      <c r="R21" s="76" t="s">
        <v>143</v>
      </c>
      <c r="S21" s="72" t="s">
        <v>159</v>
      </c>
      <c r="T21" s="85">
        <v>7</v>
      </c>
      <c r="U21" s="85">
        <v>7</v>
      </c>
      <c r="V21" s="85"/>
      <c r="W21" s="85"/>
      <c r="X21" s="85"/>
      <c r="Y21" s="86">
        <v>7</v>
      </c>
      <c r="Z21" s="85"/>
      <c r="AA21" s="85">
        <f t="shared" si="1"/>
        <v>7</v>
      </c>
      <c r="AB21" s="85"/>
      <c r="AC21" s="7">
        <v>14</v>
      </c>
      <c r="AD21" s="71" t="s">
        <v>142</v>
      </c>
      <c r="AE21" s="75" t="s">
        <v>31</v>
      </c>
      <c r="AF21" s="76" t="s">
        <v>143</v>
      </c>
      <c r="AG21" s="72" t="s">
        <v>159</v>
      </c>
      <c r="AH21" s="85">
        <v>8</v>
      </c>
      <c r="AI21" s="85">
        <v>6</v>
      </c>
      <c r="AJ21" s="85">
        <v>7</v>
      </c>
      <c r="AK21" s="85"/>
      <c r="AL21" s="85"/>
      <c r="AM21" s="86">
        <v>5</v>
      </c>
      <c r="AN21" s="85"/>
      <c r="AO21" s="88">
        <f t="shared" si="2"/>
        <v>6</v>
      </c>
      <c r="AP21" s="85"/>
      <c r="AQ21" s="7">
        <v>14</v>
      </c>
      <c r="AR21" s="71" t="s">
        <v>142</v>
      </c>
      <c r="AS21" s="75" t="s">
        <v>31</v>
      </c>
      <c r="AT21" s="110" t="s">
        <v>143</v>
      </c>
      <c r="AU21" s="72" t="s">
        <v>159</v>
      </c>
      <c r="AV21" s="85">
        <v>5</v>
      </c>
      <c r="AW21" s="85">
        <v>6</v>
      </c>
      <c r="AX21" s="85">
        <v>5</v>
      </c>
      <c r="AY21" s="85"/>
      <c r="AZ21" s="85"/>
      <c r="BA21" s="86">
        <v>8</v>
      </c>
      <c r="BB21" s="85"/>
      <c r="BC21" s="88">
        <f t="shared" si="3"/>
        <v>7</v>
      </c>
      <c r="BD21" s="85"/>
      <c r="BE21" s="7">
        <v>14</v>
      </c>
      <c r="BF21" s="71" t="s">
        <v>142</v>
      </c>
      <c r="BG21" s="75" t="s">
        <v>31</v>
      </c>
      <c r="BH21" s="76" t="s">
        <v>143</v>
      </c>
      <c r="BI21" s="72" t="s">
        <v>159</v>
      </c>
      <c r="BJ21" s="85">
        <v>7</v>
      </c>
      <c r="BK21" s="85"/>
      <c r="BL21" s="85"/>
      <c r="BM21" s="85"/>
      <c r="BN21" s="85"/>
      <c r="BO21" s="86">
        <v>5</v>
      </c>
      <c r="BP21" s="85"/>
      <c r="BQ21" s="88">
        <f t="shared" si="4"/>
        <v>6</v>
      </c>
      <c r="BR21" s="85"/>
      <c r="BS21" s="7">
        <v>14</v>
      </c>
      <c r="BT21" s="71" t="s">
        <v>142</v>
      </c>
      <c r="BU21" s="75" t="s">
        <v>31</v>
      </c>
      <c r="BV21" s="76" t="s">
        <v>143</v>
      </c>
      <c r="BW21" s="72" t="s">
        <v>159</v>
      </c>
      <c r="BX21" s="85">
        <v>8</v>
      </c>
      <c r="BY21" s="85"/>
      <c r="BZ21" s="85"/>
      <c r="CA21" s="85"/>
      <c r="CB21" s="85"/>
      <c r="CC21" s="86">
        <v>6</v>
      </c>
      <c r="CD21" s="85"/>
      <c r="CE21" s="88">
        <f t="shared" si="5"/>
        <v>7</v>
      </c>
      <c r="CF21" s="85"/>
      <c r="CG21" s="7">
        <v>14</v>
      </c>
      <c r="CH21" s="71" t="s">
        <v>142</v>
      </c>
      <c r="CI21" s="75" t="s">
        <v>31</v>
      </c>
      <c r="CJ21" s="76" t="s">
        <v>143</v>
      </c>
      <c r="CK21" s="72" t="s">
        <v>159</v>
      </c>
      <c r="CL21" s="85">
        <v>8</v>
      </c>
      <c r="CM21" s="85">
        <v>8</v>
      </c>
      <c r="CN21" s="85"/>
      <c r="CO21" s="85"/>
      <c r="CP21" s="85"/>
      <c r="CQ21" s="86">
        <v>5</v>
      </c>
      <c r="CR21" s="85"/>
      <c r="CS21" s="88">
        <f t="shared" si="6"/>
        <v>6</v>
      </c>
      <c r="CT21" s="85"/>
    </row>
    <row r="22" spans="1:98" ht="15.75">
      <c r="A22" s="7">
        <v>15</v>
      </c>
      <c r="B22" s="71" t="s">
        <v>144</v>
      </c>
      <c r="C22" s="75" t="s">
        <v>31</v>
      </c>
      <c r="D22" s="110" t="s">
        <v>145</v>
      </c>
      <c r="E22" s="73" t="s">
        <v>160</v>
      </c>
      <c r="F22" s="85">
        <v>7</v>
      </c>
      <c r="G22" s="85">
        <v>6</v>
      </c>
      <c r="H22" s="85"/>
      <c r="I22" s="85"/>
      <c r="J22" s="85"/>
      <c r="K22" s="86">
        <v>6</v>
      </c>
      <c r="L22" s="85"/>
      <c r="M22" s="85">
        <f t="shared" si="0"/>
        <v>6</v>
      </c>
      <c r="N22" s="85"/>
      <c r="O22" s="7">
        <v>15</v>
      </c>
      <c r="P22" s="71" t="s">
        <v>144</v>
      </c>
      <c r="Q22" s="77" t="s">
        <v>31</v>
      </c>
      <c r="R22" s="78" t="s">
        <v>145</v>
      </c>
      <c r="S22" s="73" t="s">
        <v>160</v>
      </c>
      <c r="T22" s="85">
        <v>7</v>
      </c>
      <c r="U22" s="85">
        <v>7</v>
      </c>
      <c r="V22" s="85"/>
      <c r="W22" s="85"/>
      <c r="X22" s="85"/>
      <c r="Y22" s="86">
        <v>4</v>
      </c>
      <c r="Z22" s="85"/>
      <c r="AA22" s="85">
        <f t="shared" si="1"/>
        <v>5</v>
      </c>
      <c r="AB22" s="85"/>
      <c r="AC22" s="7">
        <v>15</v>
      </c>
      <c r="AD22" s="71" t="s">
        <v>144</v>
      </c>
      <c r="AE22" s="77" t="s">
        <v>31</v>
      </c>
      <c r="AF22" s="78" t="s">
        <v>145</v>
      </c>
      <c r="AG22" s="73" t="s">
        <v>160</v>
      </c>
      <c r="AH22" s="85">
        <v>8</v>
      </c>
      <c r="AI22" s="85">
        <v>6</v>
      </c>
      <c r="AJ22" s="85">
        <v>7</v>
      </c>
      <c r="AK22" s="85"/>
      <c r="AL22" s="85"/>
      <c r="AM22" s="86">
        <v>8</v>
      </c>
      <c r="AN22" s="85"/>
      <c r="AO22" s="88">
        <f t="shared" si="2"/>
        <v>8</v>
      </c>
      <c r="AP22" s="85"/>
      <c r="AQ22" s="7">
        <v>15</v>
      </c>
      <c r="AR22" s="71" t="s">
        <v>144</v>
      </c>
      <c r="AS22" s="75" t="s">
        <v>31</v>
      </c>
      <c r="AT22" s="110" t="s">
        <v>145</v>
      </c>
      <c r="AU22" s="73" t="s">
        <v>160</v>
      </c>
      <c r="AV22" s="85">
        <v>7</v>
      </c>
      <c r="AW22" s="85">
        <v>8</v>
      </c>
      <c r="AX22" s="85">
        <v>7</v>
      </c>
      <c r="AY22" s="85"/>
      <c r="AZ22" s="85"/>
      <c r="BA22" s="86">
        <v>5</v>
      </c>
      <c r="BB22" s="85"/>
      <c r="BC22" s="88">
        <f t="shared" si="3"/>
        <v>6</v>
      </c>
      <c r="BD22" s="85"/>
      <c r="BE22" s="7">
        <v>15</v>
      </c>
      <c r="BF22" s="71" t="s">
        <v>144</v>
      </c>
      <c r="BG22" s="77" t="s">
        <v>31</v>
      </c>
      <c r="BH22" s="78" t="s">
        <v>145</v>
      </c>
      <c r="BI22" s="73" t="s">
        <v>160</v>
      </c>
      <c r="BJ22" s="85">
        <v>7</v>
      </c>
      <c r="BK22" s="85"/>
      <c r="BL22" s="85"/>
      <c r="BM22" s="85"/>
      <c r="BN22" s="85"/>
      <c r="BO22" s="86">
        <v>6</v>
      </c>
      <c r="BP22" s="85"/>
      <c r="BQ22" s="88">
        <f t="shared" si="4"/>
        <v>6</v>
      </c>
      <c r="BR22" s="85"/>
      <c r="BS22" s="7">
        <v>15</v>
      </c>
      <c r="BT22" s="71" t="s">
        <v>144</v>
      </c>
      <c r="BU22" s="77" t="s">
        <v>31</v>
      </c>
      <c r="BV22" s="78" t="s">
        <v>145</v>
      </c>
      <c r="BW22" s="73" t="s">
        <v>160</v>
      </c>
      <c r="BX22" s="85">
        <v>8</v>
      </c>
      <c r="BY22" s="85"/>
      <c r="BZ22" s="85"/>
      <c r="CA22" s="85"/>
      <c r="CB22" s="85"/>
      <c r="CC22" s="86">
        <v>9</v>
      </c>
      <c r="CD22" s="85"/>
      <c r="CE22" s="88">
        <f t="shared" si="5"/>
        <v>9</v>
      </c>
      <c r="CF22" s="85"/>
      <c r="CG22" s="7">
        <v>15</v>
      </c>
      <c r="CH22" s="71" t="s">
        <v>144</v>
      </c>
      <c r="CI22" s="77" t="s">
        <v>31</v>
      </c>
      <c r="CJ22" s="78" t="s">
        <v>145</v>
      </c>
      <c r="CK22" s="73" t="s">
        <v>160</v>
      </c>
      <c r="CL22" s="85">
        <v>7</v>
      </c>
      <c r="CM22" s="85">
        <v>7</v>
      </c>
      <c r="CN22" s="85"/>
      <c r="CO22" s="85"/>
      <c r="CP22" s="85"/>
      <c r="CQ22" s="86">
        <v>7</v>
      </c>
      <c r="CR22" s="85"/>
      <c r="CS22" s="88">
        <f t="shared" si="6"/>
        <v>7</v>
      </c>
      <c r="CT22" s="85"/>
    </row>
  </sheetData>
  <mergeCells count="91">
    <mergeCell ref="F6:J6"/>
    <mergeCell ref="T6:X6"/>
    <mergeCell ref="AH6:AL6"/>
    <mergeCell ref="AV6:AZ6"/>
    <mergeCell ref="AU5:AU7"/>
    <mergeCell ref="AV5:AZ5"/>
    <mergeCell ref="AG5:AG7"/>
    <mergeCell ref="AH5:AL5"/>
    <mergeCell ref="AM5:AN5"/>
    <mergeCell ref="AO5:AP5"/>
    <mergeCell ref="CK5:CK7"/>
    <mergeCell ref="CL5:CP5"/>
    <mergeCell ref="CQ5:CR5"/>
    <mergeCell ref="CS5:CT5"/>
    <mergeCell ref="CL6:CP6"/>
    <mergeCell ref="CG5:CG7"/>
    <mergeCell ref="CH5:CH7"/>
    <mergeCell ref="CI5:CI7"/>
    <mergeCell ref="CJ5:CJ7"/>
    <mergeCell ref="BW5:BW7"/>
    <mergeCell ref="BX5:CB5"/>
    <mergeCell ref="CC5:CD5"/>
    <mergeCell ref="CE5:CF5"/>
    <mergeCell ref="BX6:CB6"/>
    <mergeCell ref="BS5:BS7"/>
    <mergeCell ref="BT5:BT7"/>
    <mergeCell ref="BU5:BU7"/>
    <mergeCell ref="BV5:BV7"/>
    <mergeCell ref="BI5:BI7"/>
    <mergeCell ref="BJ5:BN5"/>
    <mergeCell ref="BO5:BP5"/>
    <mergeCell ref="BQ5:BR5"/>
    <mergeCell ref="BJ6:BN6"/>
    <mergeCell ref="BE5:BE7"/>
    <mergeCell ref="BF5:BF7"/>
    <mergeCell ref="BG5:BG7"/>
    <mergeCell ref="BH5:BH7"/>
    <mergeCell ref="BA5:BB5"/>
    <mergeCell ref="BC5:BD5"/>
    <mergeCell ref="AQ5:AQ7"/>
    <mergeCell ref="AR5:AR7"/>
    <mergeCell ref="AS5:AS7"/>
    <mergeCell ref="AT5:AT7"/>
    <mergeCell ref="AC5:AC7"/>
    <mergeCell ref="AD5:AD7"/>
    <mergeCell ref="AE5:AE7"/>
    <mergeCell ref="AF5:AF7"/>
    <mergeCell ref="S5:S7"/>
    <mergeCell ref="T5:X5"/>
    <mergeCell ref="Y5:Z5"/>
    <mergeCell ref="AA5:AB5"/>
    <mergeCell ref="O5:O7"/>
    <mergeCell ref="P5:P7"/>
    <mergeCell ref="Q5:Q7"/>
    <mergeCell ref="R5:R7"/>
    <mergeCell ref="CH4:CK4"/>
    <mergeCell ref="CL4:CT4"/>
    <mergeCell ref="A5:A7"/>
    <mergeCell ref="B5:B7"/>
    <mergeCell ref="C5:C7"/>
    <mergeCell ref="D5:D7"/>
    <mergeCell ref="E5:E7"/>
    <mergeCell ref="F5:J5"/>
    <mergeCell ref="K5:L5"/>
    <mergeCell ref="M5:N5"/>
    <mergeCell ref="BF4:BI4"/>
    <mergeCell ref="BJ4:BR4"/>
    <mergeCell ref="BT4:BW4"/>
    <mergeCell ref="BX4:CF4"/>
    <mergeCell ref="AD4:AG4"/>
    <mergeCell ref="AH4:AP4"/>
    <mergeCell ref="AR4:AU4"/>
    <mergeCell ref="AV4:BD4"/>
    <mergeCell ref="B4:E4"/>
    <mergeCell ref="F4:N4"/>
    <mergeCell ref="P4:S4"/>
    <mergeCell ref="T4:AB4"/>
    <mergeCell ref="BJ1:BQ1"/>
    <mergeCell ref="BX1:CE1"/>
    <mergeCell ref="CL1:CS1"/>
    <mergeCell ref="F2:M2"/>
    <mergeCell ref="T2:AA2"/>
    <mergeCell ref="AH2:AO2"/>
    <mergeCell ref="AV2:BC2"/>
    <mergeCell ref="BJ2:BQ2"/>
    <mergeCell ref="BX2:CE2"/>
    <mergeCell ref="CL2:CS2"/>
    <mergeCell ref="F1:M1"/>
    <mergeCell ref="T1:AA1"/>
    <mergeCell ref="AH1:AO1"/>
    <mergeCell ref="AV1:B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2"/>
  <sheetViews>
    <sheetView workbookViewId="0" topLeftCell="Z1">
      <selection activeCell="AP10" sqref="AP10"/>
    </sheetView>
  </sheetViews>
  <sheetFormatPr defaultColWidth="9.140625" defaultRowHeight="12.75"/>
  <cols>
    <col min="1" max="1" width="4.7109375" style="112" customWidth="1"/>
    <col min="2" max="2" width="12.140625" style="112" customWidth="1"/>
    <col min="3" max="3" width="14.421875" style="112" customWidth="1"/>
    <col min="4" max="5" width="9.140625" style="112" customWidth="1"/>
    <col min="6" max="14" width="6.28125" style="112" customWidth="1"/>
    <col min="15" max="15" width="6.00390625" style="112" customWidth="1"/>
    <col min="16" max="16" width="9.140625" style="112" customWidth="1"/>
    <col min="17" max="17" width="12.00390625" style="112" customWidth="1"/>
    <col min="18" max="19" width="9.140625" style="112" customWidth="1"/>
    <col min="20" max="28" width="5.28125" style="112" customWidth="1"/>
    <col min="29" max="29" width="5.8515625" style="112" customWidth="1"/>
    <col min="30" max="30" width="9.140625" style="112" customWidth="1"/>
    <col min="31" max="31" width="14.00390625" style="112" customWidth="1"/>
    <col min="32" max="33" width="9.140625" style="112" customWidth="1"/>
    <col min="34" max="42" width="5.421875" style="112" customWidth="1"/>
    <col min="43" max="43" width="4.28125" style="112" bestFit="1" customWidth="1"/>
    <col min="44" max="44" width="10.57421875" style="112" customWidth="1"/>
    <col min="45" max="45" width="14.7109375" style="112" customWidth="1"/>
    <col min="46" max="47" width="9.140625" style="112" customWidth="1"/>
    <col min="48" max="55" width="5.00390625" style="112" customWidth="1"/>
    <col min="56" max="56" width="5.8515625" style="112" customWidth="1"/>
    <col min="57" max="57" width="4.7109375" style="112" customWidth="1"/>
    <col min="58" max="58" width="12.00390625" style="112" customWidth="1"/>
    <col min="59" max="59" width="13.28125" style="112" customWidth="1"/>
    <col min="60" max="61" width="9.140625" style="112" customWidth="1"/>
    <col min="62" max="70" width="5.28125" style="112" customWidth="1"/>
    <col min="71" max="16384" width="9.140625" style="112" customWidth="1"/>
  </cols>
  <sheetData>
    <row r="1" spans="1:70" ht="14.25">
      <c r="A1"/>
      <c r="B1" s="79" t="s">
        <v>162</v>
      </c>
      <c r="C1" s="79"/>
      <c r="D1" s="79"/>
      <c r="E1" s="79"/>
      <c r="F1" s="188" t="s">
        <v>163</v>
      </c>
      <c r="G1" s="188"/>
      <c r="H1" s="188"/>
      <c r="I1" s="188"/>
      <c r="J1" s="188"/>
      <c r="K1" s="188"/>
      <c r="L1" s="188"/>
      <c r="M1" s="188"/>
      <c r="N1" s="79"/>
      <c r="O1"/>
      <c r="P1" s="79" t="s">
        <v>162</v>
      </c>
      <c r="Q1" s="79"/>
      <c r="R1" s="79"/>
      <c r="S1" s="79"/>
      <c r="T1" s="188" t="s">
        <v>163</v>
      </c>
      <c r="U1" s="188"/>
      <c r="V1" s="188"/>
      <c r="W1" s="188"/>
      <c r="X1" s="188"/>
      <c r="Y1" s="188"/>
      <c r="Z1" s="188"/>
      <c r="AA1" s="188"/>
      <c r="AB1" s="79"/>
      <c r="AC1"/>
      <c r="AD1" s="79" t="s">
        <v>162</v>
      </c>
      <c r="AE1" s="79"/>
      <c r="AF1" s="79"/>
      <c r="AG1" s="79"/>
      <c r="AH1" s="188" t="s">
        <v>163</v>
      </c>
      <c r="AI1" s="188"/>
      <c r="AJ1" s="188"/>
      <c r="AK1" s="188"/>
      <c r="AL1" s="188"/>
      <c r="AM1" s="188"/>
      <c r="AN1" s="188"/>
      <c r="AO1" s="188"/>
      <c r="AP1" s="79"/>
      <c r="AQ1"/>
      <c r="AR1" s="79" t="s">
        <v>162</v>
      </c>
      <c r="AS1" s="79"/>
      <c r="AT1" s="79"/>
      <c r="AU1" s="79"/>
      <c r="AV1" s="188" t="s">
        <v>163</v>
      </c>
      <c r="AW1" s="188"/>
      <c r="AX1" s="188"/>
      <c r="AY1" s="188"/>
      <c r="AZ1" s="188"/>
      <c r="BA1" s="188"/>
      <c r="BB1" s="188"/>
      <c r="BC1" s="188"/>
      <c r="BD1" s="79"/>
      <c r="BE1"/>
      <c r="BF1" s="79" t="s">
        <v>162</v>
      </c>
      <c r="BG1" s="79"/>
      <c r="BH1" s="79"/>
      <c r="BI1" s="79"/>
      <c r="BJ1" s="188" t="s">
        <v>163</v>
      </c>
      <c r="BK1" s="188"/>
      <c r="BL1" s="188"/>
      <c r="BM1" s="188"/>
      <c r="BN1" s="188"/>
      <c r="BO1" s="188"/>
      <c r="BP1" s="188"/>
      <c r="BQ1" s="188"/>
      <c r="BR1" s="79"/>
    </row>
    <row r="2" spans="1:70" ht="14.25">
      <c r="A2"/>
      <c r="B2" s="79" t="s">
        <v>164</v>
      </c>
      <c r="C2" s="79"/>
      <c r="D2" s="79"/>
      <c r="E2" s="79"/>
      <c r="F2" s="188" t="s">
        <v>214</v>
      </c>
      <c r="G2" s="188"/>
      <c r="H2" s="188"/>
      <c r="I2" s="188"/>
      <c r="J2" s="188"/>
      <c r="K2" s="188"/>
      <c r="L2" s="188"/>
      <c r="M2" s="188"/>
      <c r="N2" s="79"/>
      <c r="O2"/>
      <c r="P2" s="79" t="s">
        <v>164</v>
      </c>
      <c r="Q2" s="79"/>
      <c r="R2" s="79"/>
      <c r="S2" s="79"/>
      <c r="T2" s="188" t="s">
        <v>214</v>
      </c>
      <c r="U2" s="188"/>
      <c r="V2" s="188"/>
      <c r="W2" s="188"/>
      <c r="X2" s="188"/>
      <c r="Y2" s="188"/>
      <c r="Z2" s="188"/>
      <c r="AA2" s="188"/>
      <c r="AB2" s="79"/>
      <c r="AC2"/>
      <c r="AD2" s="79" t="s">
        <v>164</v>
      </c>
      <c r="AE2" s="79"/>
      <c r="AF2" s="79"/>
      <c r="AG2" s="79"/>
      <c r="AH2" s="188" t="s">
        <v>214</v>
      </c>
      <c r="AI2" s="188"/>
      <c r="AJ2" s="188"/>
      <c r="AK2" s="188"/>
      <c r="AL2" s="188"/>
      <c r="AM2" s="188"/>
      <c r="AN2" s="188"/>
      <c r="AO2" s="188"/>
      <c r="AP2" s="79"/>
      <c r="AQ2"/>
      <c r="AR2" s="79" t="s">
        <v>164</v>
      </c>
      <c r="AS2" s="79"/>
      <c r="AT2" s="79"/>
      <c r="AU2" s="79"/>
      <c r="AV2" s="188" t="s">
        <v>214</v>
      </c>
      <c r="AW2" s="188"/>
      <c r="AX2" s="188"/>
      <c r="AY2" s="188"/>
      <c r="AZ2" s="188"/>
      <c r="BA2" s="188"/>
      <c r="BB2" s="188"/>
      <c r="BC2" s="188"/>
      <c r="BD2" s="79"/>
      <c r="BE2"/>
      <c r="BF2" s="79" t="s">
        <v>164</v>
      </c>
      <c r="BG2" s="79"/>
      <c r="BH2" s="79"/>
      <c r="BI2" s="79"/>
      <c r="BJ2" s="188" t="s">
        <v>218</v>
      </c>
      <c r="BK2" s="188"/>
      <c r="BL2" s="188"/>
      <c r="BM2" s="188"/>
      <c r="BN2" s="188"/>
      <c r="BO2" s="188"/>
      <c r="BP2" s="188"/>
      <c r="BQ2" s="188"/>
      <c r="BR2" s="79"/>
    </row>
    <row r="3" spans="1:70" ht="12.75">
      <c r="A3"/>
      <c r="B3" s="2"/>
      <c r="C3" s="2"/>
      <c r="D3" s="2"/>
      <c r="E3" s="2"/>
      <c r="F3" s="2"/>
      <c r="G3" s="2"/>
      <c r="H3" s="2"/>
      <c r="I3" s="2"/>
      <c r="J3" s="2"/>
      <c r="K3" s="80"/>
      <c r="L3" s="2"/>
      <c r="M3" s="2"/>
      <c r="N3" s="2"/>
      <c r="O3"/>
      <c r="P3" s="2"/>
      <c r="Q3" s="2"/>
      <c r="R3" s="2"/>
      <c r="S3" s="2"/>
      <c r="T3" s="2"/>
      <c r="U3" s="2"/>
      <c r="V3" s="2"/>
      <c r="W3" s="2"/>
      <c r="X3" s="2"/>
      <c r="Y3" s="80"/>
      <c r="Z3" s="2"/>
      <c r="AA3" s="2"/>
      <c r="AB3" s="2"/>
      <c r="AC3"/>
      <c r="AD3" s="2"/>
      <c r="AE3" s="2"/>
      <c r="AF3" s="2"/>
      <c r="AG3" s="2"/>
      <c r="AH3" s="2"/>
      <c r="AI3" s="2"/>
      <c r="AJ3" s="2"/>
      <c r="AK3" s="2"/>
      <c r="AL3" s="2"/>
      <c r="AM3" s="80"/>
      <c r="AN3" s="2"/>
      <c r="AO3" s="2"/>
      <c r="AP3" s="2"/>
      <c r="AQ3"/>
      <c r="AR3" s="2"/>
      <c r="AS3" s="2"/>
      <c r="AT3" s="2"/>
      <c r="AU3" s="2"/>
      <c r="AV3" s="2"/>
      <c r="AW3" s="2"/>
      <c r="AX3" s="2"/>
      <c r="AY3" s="2"/>
      <c r="AZ3" s="2"/>
      <c r="BA3" s="80"/>
      <c r="BB3" s="2"/>
      <c r="BC3" s="2"/>
      <c r="BD3" s="2"/>
      <c r="BE3"/>
      <c r="BF3" s="2"/>
      <c r="BG3" s="2"/>
      <c r="BH3" s="2"/>
      <c r="BI3" s="2"/>
      <c r="BJ3" s="2"/>
      <c r="BK3" s="2"/>
      <c r="BL3" s="2"/>
      <c r="BM3" s="2"/>
      <c r="BN3" s="2"/>
      <c r="BO3" s="80"/>
      <c r="BP3" s="2"/>
      <c r="BQ3" s="2"/>
      <c r="BR3" s="2"/>
    </row>
    <row r="4" spans="1:70" ht="12.75">
      <c r="A4"/>
      <c r="B4" s="189" t="s">
        <v>173</v>
      </c>
      <c r="C4" s="190"/>
      <c r="D4" s="190"/>
      <c r="E4" s="190"/>
      <c r="F4" s="191" t="s">
        <v>215</v>
      </c>
      <c r="G4" s="191"/>
      <c r="H4" s="191"/>
      <c r="I4" s="191"/>
      <c r="J4" s="191"/>
      <c r="K4" s="191"/>
      <c r="L4" s="191"/>
      <c r="M4" s="191"/>
      <c r="N4" s="191"/>
      <c r="O4"/>
      <c r="P4" s="189" t="s">
        <v>173</v>
      </c>
      <c r="Q4" s="190"/>
      <c r="R4" s="190"/>
      <c r="S4" s="190"/>
      <c r="T4" s="191" t="s">
        <v>220</v>
      </c>
      <c r="U4" s="191"/>
      <c r="V4" s="191"/>
      <c r="W4" s="191"/>
      <c r="X4" s="191"/>
      <c r="Y4" s="191"/>
      <c r="Z4" s="191"/>
      <c r="AA4" s="191"/>
      <c r="AB4" s="191"/>
      <c r="AC4"/>
      <c r="AD4" s="189" t="s">
        <v>173</v>
      </c>
      <c r="AE4" s="190"/>
      <c r="AF4" s="190"/>
      <c r="AG4" s="190"/>
      <c r="AH4" s="191" t="s">
        <v>216</v>
      </c>
      <c r="AI4" s="191"/>
      <c r="AJ4" s="191"/>
      <c r="AK4" s="191"/>
      <c r="AL4" s="191"/>
      <c r="AM4" s="191"/>
      <c r="AN4" s="191"/>
      <c r="AO4" s="191"/>
      <c r="AP4" s="191"/>
      <c r="AQ4"/>
      <c r="AR4" s="189" t="s">
        <v>173</v>
      </c>
      <c r="AS4" s="190"/>
      <c r="AT4" s="190"/>
      <c r="AU4" s="190"/>
      <c r="AV4" s="191" t="s">
        <v>217</v>
      </c>
      <c r="AW4" s="191"/>
      <c r="AX4" s="191"/>
      <c r="AY4" s="191"/>
      <c r="AZ4" s="191"/>
      <c r="BA4" s="191"/>
      <c r="BB4" s="191"/>
      <c r="BC4" s="191"/>
      <c r="BD4" s="191"/>
      <c r="BE4"/>
      <c r="BF4" s="189" t="s">
        <v>173</v>
      </c>
      <c r="BG4" s="190"/>
      <c r="BH4" s="190"/>
      <c r="BI4" s="190"/>
      <c r="BJ4" s="191" t="s">
        <v>219</v>
      </c>
      <c r="BK4" s="191"/>
      <c r="BL4" s="191"/>
      <c r="BM4" s="191"/>
      <c r="BN4" s="191"/>
      <c r="BO4" s="191"/>
      <c r="BP4" s="191"/>
      <c r="BQ4" s="191"/>
      <c r="BR4" s="191"/>
    </row>
    <row r="5" spans="1:70" ht="12.75">
      <c r="A5" s="186" t="s">
        <v>0</v>
      </c>
      <c r="B5" s="187" t="s">
        <v>1</v>
      </c>
      <c r="C5" s="180" t="s">
        <v>166</v>
      </c>
      <c r="D5" s="180" t="s">
        <v>167</v>
      </c>
      <c r="E5" s="180" t="s">
        <v>92</v>
      </c>
      <c r="F5" s="183"/>
      <c r="G5" s="184"/>
      <c r="H5" s="184"/>
      <c r="I5" s="184"/>
      <c r="J5" s="185"/>
      <c r="K5" s="183"/>
      <c r="L5" s="185"/>
      <c r="M5" s="183"/>
      <c r="N5" s="185"/>
      <c r="O5" s="186" t="s">
        <v>0</v>
      </c>
      <c r="P5" s="187" t="s">
        <v>1</v>
      </c>
      <c r="Q5" s="180" t="s">
        <v>166</v>
      </c>
      <c r="R5" s="180" t="s">
        <v>167</v>
      </c>
      <c r="S5" s="180" t="s">
        <v>92</v>
      </c>
      <c r="T5" s="183"/>
      <c r="U5" s="184"/>
      <c r="V5" s="184"/>
      <c r="W5" s="184"/>
      <c r="X5" s="185"/>
      <c r="Y5" s="183"/>
      <c r="Z5" s="185"/>
      <c r="AA5" s="183"/>
      <c r="AB5" s="185"/>
      <c r="AC5" s="186" t="s">
        <v>0</v>
      </c>
      <c r="AD5" s="187" t="s">
        <v>1</v>
      </c>
      <c r="AE5" s="180" t="s">
        <v>166</v>
      </c>
      <c r="AF5" s="180" t="s">
        <v>167</v>
      </c>
      <c r="AG5" s="180" t="s">
        <v>92</v>
      </c>
      <c r="AH5" s="183"/>
      <c r="AI5" s="184"/>
      <c r="AJ5" s="184"/>
      <c r="AK5" s="184"/>
      <c r="AL5" s="185"/>
      <c r="AM5" s="183"/>
      <c r="AN5" s="185"/>
      <c r="AO5" s="183"/>
      <c r="AP5" s="185"/>
      <c r="AQ5" s="186" t="s">
        <v>0</v>
      </c>
      <c r="AR5" s="187" t="s">
        <v>1</v>
      </c>
      <c r="AS5" s="180" t="s">
        <v>166</v>
      </c>
      <c r="AT5" s="180" t="s">
        <v>167</v>
      </c>
      <c r="AU5" s="180" t="s">
        <v>92</v>
      </c>
      <c r="AV5" s="183"/>
      <c r="AW5" s="184"/>
      <c r="AX5" s="184"/>
      <c r="AY5" s="184"/>
      <c r="AZ5" s="185"/>
      <c r="BA5" s="183"/>
      <c r="BB5" s="185"/>
      <c r="BC5" s="183"/>
      <c r="BD5" s="185"/>
      <c r="BE5" s="186" t="s">
        <v>0</v>
      </c>
      <c r="BF5" s="187" t="s">
        <v>1</v>
      </c>
      <c r="BG5" s="180" t="s">
        <v>166</v>
      </c>
      <c r="BH5" s="180" t="s">
        <v>167</v>
      </c>
      <c r="BI5" s="180" t="s">
        <v>92</v>
      </c>
      <c r="BJ5" s="183"/>
      <c r="BK5" s="184"/>
      <c r="BL5" s="184"/>
      <c r="BM5" s="184"/>
      <c r="BN5" s="185"/>
      <c r="BO5" s="183"/>
      <c r="BP5" s="185"/>
      <c r="BQ5" s="183"/>
      <c r="BR5" s="185"/>
    </row>
    <row r="6" spans="1:70" ht="12.75">
      <c r="A6" s="186"/>
      <c r="B6" s="187"/>
      <c r="C6" s="181"/>
      <c r="D6" s="181"/>
      <c r="E6" s="181"/>
      <c r="F6" s="183" t="s">
        <v>168</v>
      </c>
      <c r="G6" s="184"/>
      <c r="H6" s="184"/>
      <c r="I6" s="184"/>
      <c r="J6" s="185"/>
      <c r="K6" s="81" t="s">
        <v>169</v>
      </c>
      <c r="L6" s="82"/>
      <c r="M6" s="82" t="s">
        <v>170</v>
      </c>
      <c r="N6" s="82"/>
      <c r="O6" s="186"/>
      <c r="P6" s="187"/>
      <c r="Q6" s="181"/>
      <c r="R6" s="181"/>
      <c r="S6" s="181"/>
      <c r="T6" s="183" t="s">
        <v>168</v>
      </c>
      <c r="U6" s="184"/>
      <c r="V6" s="184"/>
      <c r="W6" s="184"/>
      <c r="X6" s="185"/>
      <c r="Y6" s="81" t="s">
        <v>169</v>
      </c>
      <c r="Z6" s="82"/>
      <c r="AA6" s="82" t="s">
        <v>170</v>
      </c>
      <c r="AB6" s="82"/>
      <c r="AC6" s="186"/>
      <c r="AD6" s="187"/>
      <c r="AE6" s="181"/>
      <c r="AF6" s="181"/>
      <c r="AG6" s="181"/>
      <c r="AH6" s="183" t="s">
        <v>168</v>
      </c>
      <c r="AI6" s="184"/>
      <c r="AJ6" s="184"/>
      <c r="AK6" s="184"/>
      <c r="AL6" s="185"/>
      <c r="AM6" s="81" t="s">
        <v>169</v>
      </c>
      <c r="AN6" s="82"/>
      <c r="AO6" s="82" t="s">
        <v>170</v>
      </c>
      <c r="AP6" s="82"/>
      <c r="AQ6" s="186"/>
      <c r="AR6" s="187"/>
      <c r="AS6" s="181"/>
      <c r="AT6" s="181"/>
      <c r="AU6" s="181"/>
      <c r="AV6" s="183" t="s">
        <v>168</v>
      </c>
      <c r="AW6" s="184"/>
      <c r="AX6" s="184"/>
      <c r="AY6" s="184"/>
      <c r="AZ6" s="185"/>
      <c r="BA6" s="81" t="s">
        <v>169</v>
      </c>
      <c r="BB6" s="82"/>
      <c r="BC6" s="82" t="s">
        <v>170</v>
      </c>
      <c r="BD6" s="82"/>
      <c r="BE6" s="186"/>
      <c r="BF6" s="187"/>
      <c r="BG6" s="181"/>
      <c r="BH6" s="181"/>
      <c r="BI6" s="181"/>
      <c r="BJ6" s="183" t="s">
        <v>168</v>
      </c>
      <c r="BK6" s="184"/>
      <c r="BL6" s="184"/>
      <c r="BM6" s="184"/>
      <c r="BN6" s="185"/>
      <c r="BO6" s="81" t="s">
        <v>169</v>
      </c>
      <c r="BP6" s="82"/>
      <c r="BQ6" s="82" t="s">
        <v>170</v>
      </c>
      <c r="BR6" s="82"/>
    </row>
    <row r="7" spans="1:70" ht="14.25">
      <c r="A7" s="186"/>
      <c r="B7" s="187"/>
      <c r="C7" s="182"/>
      <c r="D7" s="182"/>
      <c r="E7" s="182"/>
      <c r="F7" s="83">
        <v>1</v>
      </c>
      <c r="G7" s="83">
        <v>2</v>
      </c>
      <c r="H7" s="83">
        <v>3</v>
      </c>
      <c r="I7" s="83">
        <v>4</v>
      </c>
      <c r="J7" s="83">
        <v>5</v>
      </c>
      <c r="K7" s="84" t="s">
        <v>171</v>
      </c>
      <c r="L7" s="83" t="s">
        <v>172</v>
      </c>
      <c r="M7" s="83" t="s">
        <v>171</v>
      </c>
      <c r="N7" s="83" t="s">
        <v>172</v>
      </c>
      <c r="O7" s="186"/>
      <c r="P7" s="187"/>
      <c r="Q7" s="182"/>
      <c r="R7" s="182"/>
      <c r="S7" s="182"/>
      <c r="T7" s="83">
        <v>1</v>
      </c>
      <c r="U7" s="83">
        <v>2</v>
      </c>
      <c r="V7" s="83">
        <v>3</v>
      </c>
      <c r="W7" s="83">
        <v>4</v>
      </c>
      <c r="X7" s="83">
        <v>5</v>
      </c>
      <c r="Y7" s="84" t="s">
        <v>171</v>
      </c>
      <c r="Z7" s="83" t="s">
        <v>172</v>
      </c>
      <c r="AA7" s="83" t="s">
        <v>171</v>
      </c>
      <c r="AB7" s="83" t="s">
        <v>172</v>
      </c>
      <c r="AC7" s="186"/>
      <c r="AD7" s="187"/>
      <c r="AE7" s="182"/>
      <c r="AF7" s="182"/>
      <c r="AG7" s="182"/>
      <c r="AH7" s="83">
        <v>1</v>
      </c>
      <c r="AI7" s="83">
        <v>2</v>
      </c>
      <c r="AJ7" s="83">
        <v>3</v>
      </c>
      <c r="AK7" s="83">
        <v>4</v>
      </c>
      <c r="AL7" s="83">
        <v>5</v>
      </c>
      <c r="AM7" s="84" t="s">
        <v>171</v>
      </c>
      <c r="AN7" s="83" t="s">
        <v>172</v>
      </c>
      <c r="AO7" s="83" t="s">
        <v>171</v>
      </c>
      <c r="AP7" s="83" t="s">
        <v>172</v>
      </c>
      <c r="AQ7" s="186"/>
      <c r="AR7" s="187"/>
      <c r="AS7" s="182"/>
      <c r="AT7" s="182"/>
      <c r="AU7" s="182"/>
      <c r="AV7" s="83">
        <v>1</v>
      </c>
      <c r="AW7" s="83">
        <v>2</v>
      </c>
      <c r="AX7" s="83">
        <v>3</v>
      </c>
      <c r="AY7" s="83">
        <v>4</v>
      </c>
      <c r="AZ7" s="83">
        <v>5</v>
      </c>
      <c r="BA7" s="84" t="s">
        <v>171</v>
      </c>
      <c r="BB7" s="83" t="s">
        <v>172</v>
      </c>
      <c r="BC7" s="83" t="s">
        <v>171</v>
      </c>
      <c r="BD7" s="83" t="s">
        <v>172</v>
      </c>
      <c r="BE7" s="186"/>
      <c r="BF7" s="187"/>
      <c r="BG7" s="182"/>
      <c r="BH7" s="182"/>
      <c r="BI7" s="182"/>
      <c r="BJ7" s="83">
        <v>1</v>
      </c>
      <c r="BK7" s="83">
        <v>2</v>
      </c>
      <c r="BL7" s="83">
        <v>3</v>
      </c>
      <c r="BM7" s="83">
        <v>4</v>
      </c>
      <c r="BN7" s="83">
        <v>5</v>
      </c>
      <c r="BO7" s="84" t="s">
        <v>171</v>
      </c>
      <c r="BP7" s="83" t="s">
        <v>172</v>
      </c>
      <c r="BQ7" s="83" t="s">
        <v>171</v>
      </c>
      <c r="BR7" s="83" t="s">
        <v>172</v>
      </c>
    </row>
    <row r="8" spans="1:70" ht="15.75">
      <c r="A8" s="7">
        <v>1</v>
      </c>
      <c r="B8" s="71" t="s">
        <v>106</v>
      </c>
      <c r="C8" s="75" t="s">
        <v>31</v>
      </c>
      <c r="D8" s="110" t="s">
        <v>107</v>
      </c>
      <c r="E8" s="72" t="s">
        <v>146</v>
      </c>
      <c r="F8" s="85">
        <v>8</v>
      </c>
      <c r="G8" s="85">
        <v>8</v>
      </c>
      <c r="H8" s="85">
        <v>8</v>
      </c>
      <c r="I8" s="85"/>
      <c r="J8" s="85"/>
      <c r="K8" s="86">
        <v>5</v>
      </c>
      <c r="L8" s="85"/>
      <c r="M8" s="88">
        <f>ROUND((SUM(F8:J8)/3*0.3+K8*0.7),0)</f>
        <v>6</v>
      </c>
      <c r="N8" s="85"/>
      <c r="O8" s="7">
        <v>1</v>
      </c>
      <c r="P8" s="71" t="s">
        <v>106</v>
      </c>
      <c r="Q8" s="75" t="s">
        <v>31</v>
      </c>
      <c r="R8" s="110" t="s">
        <v>107</v>
      </c>
      <c r="S8" s="72" t="s">
        <v>146</v>
      </c>
      <c r="T8" s="85">
        <v>7</v>
      </c>
      <c r="U8" s="85">
        <v>6</v>
      </c>
      <c r="V8" s="85">
        <v>7</v>
      </c>
      <c r="W8" s="85">
        <v>8</v>
      </c>
      <c r="X8" s="85"/>
      <c r="Y8" s="86">
        <v>8</v>
      </c>
      <c r="Z8" s="85"/>
      <c r="AA8" s="88">
        <f>ROUND((SUM(T8:X8)/4*0.3+Y8*0.7),0)</f>
        <v>8</v>
      </c>
      <c r="AB8" s="85"/>
      <c r="AC8" s="7">
        <v>1</v>
      </c>
      <c r="AD8" s="71" t="s">
        <v>106</v>
      </c>
      <c r="AE8" s="75" t="s">
        <v>31</v>
      </c>
      <c r="AF8" s="110" t="s">
        <v>107</v>
      </c>
      <c r="AG8" s="72" t="s">
        <v>146</v>
      </c>
      <c r="AH8" s="85">
        <v>8</v>
      </c>
      <c r="AI8" s="85">
        <v>7</v>
      </c>
      <c r="AJ8" s="85">
        <v>6</v>
      </c>
      <c r="AK8" s="85"/>
      <c r="AL8" s="85"/>
      <c r="AM8" s="86">
        <v>8</v>
      </c>
      <c r="AN8" s="85"/>
      <c r="AO8" s="88">
        <f>ROUND((SUM(AH8:AL8)/3*0.3+AM8*0.7),0)</f>
        <v>8</v>
      </c>
      <c r="AP8" s="85"/>
      <c r="AQ8" s="7">
        <v>1</v>
      </c>
      <c r="AR8" s="71" t="s">
        <v>106</v>
      </c>
      <c r="AS8" s="75" t="s">
        <v>31</v>
      </c>
      <c r="AT8" s="110" t="s">
        <v>107</v>
      </c>
      <c r="AU8" s="72" t="s">
        <v>146</v>
      </c>
      <c r="AV8" s="85">
        <v>9</v>
      </c>
      <c r="AW8" s="85"/>
      <c r="AX8" s="85"/>
      <c r="AY8" s="85"/>
      <c r="AZ8" s="85"/>
      <c r="BA8" s="86">
        <v>5</v>
      </c>
      <c r="BB8" s="85"/>
      <c r="BC8" s="88">
        <f>ROUND((SUM(AV8:AZ8)/1*0.3+BA8*0.7),0)</f>
        <v>6</v>
      </c>
      <c r="BD8" s="85"/>
      <c r="BE8" s="7">
        <v>1</v>
      </c>
      <c r="BF8" s="71" t="s">
        <v>106</v>
      </c>
      <c r="BG8" s="75" t="s">
        <v>31</v>
      </c>
      <c r="BH8" s="110" t="s">
        <v>107</v>
      </c>
      <c r="BI8" s="72" t="s">
        <v>146</v>
      </c>
      <c r="BJ8" s="85">
        <v>7</v>
      </c>
      <c r="BK8" s="85">
        <v>7</v>
      </c>
      <c r="BL8" s="85">
        <v>7</v>
      </c>
      <c r="BM8" s="85"/>
      <c r="BN8" s="85"/>
      <c r="BO8" s="86">
        <v>6</v>
      </c>
      <c r="BP8" s="85"/>
      <c r="BQ8" s="88">
        <f>ROUND((SUM(BJ8:BN8)/3*0.3+BO8*0.7),0)</f>
        <v>6</v>
      </c>
      <c r="BR8" s="85"/>
    </row>
    <row r="9" spans="1:70" ht="15.75">
      <c r="A9" s="7">
        <v>2</v>
      </c>
      <c r="B9" s="71" t="s">
        <v>108</v>
      </c>
      <c r="C9" s="77" t="s">
        <v>109</v>
      </c>
      <c r="D9" s="110" t="s">
        <v>110</v>
      </c>
      <c r="E9" s="73" t="s">
        <v>147</v>
      </c>
      <c r="F9" s="85">
        <v>7</v>
      </c>
      <c r="G9" s="85">
        <v>8</v>
      </c>
      <c r="H9" s="85">
        <v>8</v>
      </c>
      <c r="I9" s="85"/>
      <c r="J9" s="85"/>
      <c r="K9" s="86">
        <v>6</v>
      </c>
      <c r="L9" s="85"/>
      <c r="M9" s="88">
        <f aca="true" t="shared" si="0" ref="M9:M22">ROUND((SUM(F9:J9)/3*0.3+K9*0.7),0)</f>
        <v>7</v>
      </c>
      <c r="N9" s="85"/>
      <c r="O9" s="7">
        <v>2</v>
      </c>
      <c r="P9" s="71" t="s">
        <v>108</v>
      </c>
      <c r="Q9" s="77" t="s">
        <v>109</v>
      </c>
      <c r="R9" s="110" t="s">
        <v>110</v>
      </c>
      <c r="S9" s="73" t="s">
        <v>147</v>
      </c>
      <c r="T9" s="85">
        <v>6</v>
      </c>
      <c r="U9" s="85">
        <v>7</v>
      </c>
      <c r="V9" s="85">
        <v>6</v>
      </c>
      <c r="W9" s="85">
        <v>7</v>
      </c>
      <c r="X9" s="85"/>
      <c r="Y9" s="86">
        <v>7</v>
      </c>
      <c r="Z9" s="85"/>
      <c r="AA9" s="88">
        <f aca="true" t="shared" si="1" ref="AA9:AA22">ROUND((SUM(T9:X9)/4*0.3+Y9*0.7),0)</f>
        <v>7</v>
      </c>
      <c r="AB9" s="85"/>
      <c r="AC9" s="7">
        <v>2</v>
      </c>
      <c r="AD9" s="71" t="s">
        <v>108</v>
      </c>
      <c r="AE9" s="77" t="s">
        <v>109</v>
      </c>
      <c r="AF9" s="110" t="s">
        <v>110</v>
      </c>
      <c r="AG9" s="73" t="s">
        <v>147</v>
      </c>
      <c r="AH9" s="85">
        <v>5</v>
      </c>
      <c r="AI9" s="85">
        <v>6</v>
      </c>
      <c r="AJ9" s="85">
        <v>5</v>
      </c>
      <c r="AK9" s="85"/>
      <c r="AL9" s="85"/>
      <c r="AM9" s="86">
        <v>2</v>
      </c>
      <c r="AN9" s="85">
        <v>7</v>
      </c>
      <c r="AO9" s="88">
        <f aca="true" t="shared" si="2" ref="AO9:AO22">ROUND((SUM(AH9:AL9)/3*0.3+AM9*0.7),0)</f>
        <v>3</v>
      </c>
      <c r="AP9" s="88">
        <f>ROUND((SUM(AH9:AL9)/3*0.3+AN9*0.7),0)</f>
        <v>7</v>
      </c>
      <c r="AQ9" s="7">
        <v>2</v>
      </c>
      <c r="AR9" s="71" t="s">
        <v>108</v>
      </c>
      <c r="AS9" s="77" t="s">
        <v>109</v>
      </c>
      <c r="AT9" s="110" t="s">
        <v>110</v>
      </c>
      <c r="AU9" s="73" t="s">
        <v>147</v>
      </c>
      <c r="AV9" s="85">
        <v>6</v>
      </c>
      <c r="AW9" s="85"/>
      <c r="AX9" s="85"/>
      <c r="AY9" s="85"/>
      <c r="AZ9" s="85"/>
      <c r="BA9" s="86">
        <v>6</v>
      </c>
      <c r="BB9" s="85"/>
      <c r="BC9" s="88">
        <f aca="true" t="shared" si="3" ref="BC9:BC22">ROUND((SUM(AV9:AZ9)/1*0.3+BA9*0.7),0)</f>
        <v>6</v>
      </c>
      <c r="BD9" s="85"/>
      <c r="BE9" s="7">
        <v>2</v>
      </c>
      <c r="BF9" s="71" t="s">
        <v>108</v>
      </c>
      <c r="BG9" s="77" t="s">
        <v>109</v>
      </c>
      <c r="BH9" s="110" t="s">
        <v>110</v>
      </c>
      <c r="BI9" s="73" t="s">
        <v>147</v>
      </c>
      <c r="BJ9" s="85">
        <v>7</v>
      </c>
      <c r="BK9" s="85">
        <v>6</v>
      </c>
      <c r="BL9" s="85">
        <v>7</v>
      </c>
      <c r="BM9" s="85"/>
      <c r="BN9" s="85"/>
      <c r="BO9" s="86">
        <v>3</v>
      </c>
      <c r="BP9" s="85">
        <v>7</v>
      </c>
      <c r="BQ9" s="88">
        <f aca="true" t="shared" si="4" ref="BQ9:BQ22">ROUND((SUM(BJ9:BN9)/3*0.3+BO9*0.7),0)</f>
        <v>4</v>
      </c>
      <c r="BR9" s="88">
        <f>ROUND((SUM(BJ9:BN9)/3*0.3+BP9*0.7),0)</f>
        <v>7</v>
      </c>
    </row>
    <row r="10" spans="1:70" ht="15.75">
      <c r="A10" s="7">
        <v>3</v>
      </c>
      <c r="B10" s="71" t="s">
        <v>111</v>
      </c>
      <c r="C10" s="75" t="s">
        <v>112</v>
      </c>
      <c r="D10" s="110" t="s">
        <v>113</v>
      </c>
      <c r="E10" s="72" t="s">
        <v>148</v>
      </c>
      <c r="F10" s="85">
        <v>0</v>
      </c>
      <c r="G10" s="85">
        <v>0</v>
      </c>
      <c r="H10" s="85">
        <v>0</v>
      </c>
      <c r="I10" s="85"/>
      <c r="J10" s="85"/>
      <c r="K10" s="86">
        <v>0</v>
      </c>
      <c r="L10" s="85"/>
      <c r="M10" s="88">
        <f t="shared" si="0"/>
        <v>0</v>
      </c>
      <c r="N10" s="85"/>
      <c r="O10" s="7">
        <v>3</v>
      </c>
      <c r="P10" s="71" t="s">
        <v>111</v>
      </c>
      <c r="Q10" s="75" t="s">
        <v>112</v>
      </c>
      <c r="R10" s="110" t="s">
        <v>113</v>
      </c>
      <c r="S10" s="72" t="s">
        <v>148</v>
      </c>
      <c r="T10" s="85">
        <v>0</v>
      </c>
      <c r="U10" s="85">
        <v>0</v>
      </c>
      <c r="V10" s="85">
        <v>0</v>
      </c>
      <c r="W10" s="85">
        <v>0</v>
      </c>
      <c r="X10" s="85"/>
      <c r="Y10" s="86">
        <v>0</v>
      </c>
      <c r="Z10" s="85"/>
      <c r="AA10" s="88">
        <f t="shared" si="1"/>
        <v>0</v>
      </c>
      <c r="AB10" s="85"/>
      <c r="AC10" s="7">
        <v>3</v>
      </c>
      <c r="AD10" s="71" t="s">
        <v>111</v>
      </c>
      <c r="AE10" s="75" t="s">
        <v>112</v>
      </c>
      <c r="AF10" s="110" t="s">
        <v>113</v>
      </c>
      <c r="AG10" s="72" t="s">
        <v>148</v>
      </c>
      <c r="AH10" s="85">
        <v>6</v>
      </c>
      <c r="AI10" s="85">
        <v>7</v>
      </c>
      <c r="AJ10" s="85">
        <v>6</v>
      </c>
      <c r="AK10" s="85"/>
      <c r="AL10" s="85"/>
      <c r="AM10" s="86">
        <v>5</v>
      </c>
      <c r="AN10" s="85"/>
      <c r="AO10" s="88">
        <f t="shared" si="2"/>
        <v>5</v>
      </c>
      <c r="AP10" s="85"/>
      <c r="AQ10" s="7">
        <v>3</v>
      </c>
      <c r="AR10" s="71" t="s">
        <v>111</v>
      </c>
      <c r="AS10" s="75" t="s">
        <v>112</v>
      </c>
      <c r="AT10" s="110" t="s">
        <v>113</v>
      </c>
      <c r="AU10" s="72" t="s">
        <v>148</v>
      </c>
      <c r="AV10" s="85">
        <v>8</v>
      </c>
      <c r="AW10" s="85"/>
      <c r="AX10" s="85"/>
      <c r="AY10" s="85"/>
      <c r="AZ10" s="85"/>
      <c r="BA10" s="86">
        <v>6</v>
      </c>
      <c r="BB10" s="85"/>
      <c r="BC10" s="88">
        <f t="shared" si="3"/>
        <v>7</v>
      </c>
      <c r="BD10" s="85"/>
      <c r="BE10" s="7">
        <v>3</v>
      </c>
      <c r="BF10" s="71" t="s">
        <v>111</v>
      </c>
      <c r="BG10" s="75" t="s">
        <v>112</v>
      </c>
      <c r="BH10" s="110" t="s">
        <v>113</v>
      </c>
      <c r="BI10" s="72" t="s">
        <v>148</v>
      </c>
      <c r="BJ10" s="85">
        <v>7</v>
      </c>
      <c r="BK10" s="85">
        <v>7</v>
      </c>
      <c r="BL10" s="85">
        <v>7</v>
      </c>
      <c r="BM10" s="85"/>
      <c r="BN10" s="85"/>
      <c r="BO10" s="86">
        <v>7</v>
      </c>
      <c r="BP10" s="85"/>
      <c r="BQ10" s="88">
        <f t="shared" si="4"/>
        <v>7</v>
      </c>
      <c r="BR10" s="85"/>
    </row>
    <row r="11" spans="1:70" ht="15.75">
      <c r="A11" s="7">
        <v>4</v>
      </c>
      <c r="B11" s="71" t="s">
        <v>114</v>
      </c>
      <c r="C11" s="75" t="s">
        <v>115</v>
      </c>
      <c r="D11" s="110" t="s">
        <v>116</v>
      </c>
      <c r="E11" s="72" t="s">
        <v>149</v>
      </c>
      <c r="F11" s="85">
        <v>7</v>
      </c>
      <c r="G11" s="85">
        <v>8</v>
      </c>
      <c r="H11" s="85">
        <v>8</v>
      </c>
      <c r="I11" s="85"/>
      <c r="J11" s="85"/>
      <c r="K11" s="86">
        <v>6</v>
      </c>
      <c r="L11" s="85"/>
      <c r="M11" s="88">
        <f t="shared" si="0"/>
        <v>7</v>
      </c>
      <c r="N11" s="85"/>
      <c r="O11" s="7">
        <v>4</v>
      </c>
      <c r="P11" s="71" t="s">
        <v>114</v>
      </c>
      <c r="Q11" s="75" t="s">
        <v>115</v>
      </c>
      <c r="R11" s="110" t="s">
        <v>116</v>
      </c>
      <c r="S11" s="72" t="s">
        <v>149</v>
      </c>
      <c r="T11" s="85">
        <v>6</v>
      </c>
      <c r="U11" s="85">
        <v>7</v>
      </c>
      <c r="V11" s="85">
        <v>7</v>
      </c>
      <c r="W11" s="85">
        <v>7</v>
      </c>
      <c r="X11" s="85"/>
      <c r="Y11" s="86">
        <v>6</v>
      </c>
      <c r="Z11" s="85"/>
      <c r="AA11" s="88">
        <f t="shared" si="1"/>
        <v>6</v>
      </c>
      <c r="AB11" s="85"/>
      <c r="AC11" s="7">
        <v>4</v>
      </c>
      <c r="AD11" s="71" t="s">
        <v>114</v>
      </c>
      <c r="AE11" s="75" t="s">
        <v>115</v>
      </c>
      <c r="AF11" s="110" t="s">
        <v>116</v>
      </c>
      <c r="AG11" s="72" t="s">
        <v>149</v>
      </c>
      <c r="AH11" s="85">
        <v>6</v>
      </c>
      <c r="AI11" s="85">
        <v>6</v>
      </c>
      <c r="AJ11" s="85">
        <v>7</v>
      </c>
      <c r="AK11" s="85"/>
      <c r="AL11" s="85"/>
      <c r="AM11" s="86">
        <v>6</v>
      </c>
      <c r="AN11" s="85"/>
      <c r="AO11" s="88">
        <f t="shared" si="2"/>
        <v>6</v>
      </c>
      <c r="AP11" s="85"/>
      <c r="AQ11" s="7">
        <v>4</v>
      </c>
      <c r="AR11" s="71" t="s">
        <v>114</v>
      </c>
      <c r="AS11" s="75" t="s">
        <v>115</v>
      </c>
      <c r="AT11" s="110" t="s">
        <v>116</v>
      </c>
      <c r="AU11" s="72" t="s">
        <v>149</v>
      </c>
      <c r="AV11" s="85">
        <v>8</v>
      </c>
      <c r="AW11" s="85"/>
      <c r="AX11" s="85"/>
      <c r="AY11" s="85"/>
      <c r="AZ11" s="85"/>
      <c r="BA11" s="86">
        <v>6</v>
      </c>
      <c r="BB11" s="85"/>
      <c r="BC11" s="88">
        <f t="shared" si="3"/>
        <v>7</v>
      </c>
      <c r="BD11" s="85"/>
      <c r="BE11" s="7">
        <v>4</v>
      </c>
      <c r="BF11" s="71" t="s">
        <v>114</v>
      </c>
      <c r="BG11" s="75" t="s">
        <v>115</v>
      </c>
      <c r="BH11" s="110" t="s">
        <v>116</v>
      </c>
      <c r="BI11" s="72" t="s">
        <v>149</v>
      </c>
      <c r="BJ11" s="85">
        <v>7</v>
      </c>
      <c r="BK11" s="85">
        <v>7</v>
      </c>
      <c r="BL11" s="85">
        <v>7</v>
      </c>
      <c r="BM11" s="85"/>
      <c r="BN11" s="85"/>
      <c r="BO11" s="86">
        <v>4</v>
      </c>
      <c r="BP11" s="85"/>
      <c r="BQ11" s="88">
        <f t="shared" si="4"/>
        <v>5</v>
      </c>
      <c r="BR11" s="85"/>
    </row>
    <row r="12" spans="1:70" ht="15.75">
      <c r="A12" s="7">
        <v>5</v>
      </c>
      <c r="B12" s="71" t="s">
        <v>117</v>
      </c>
      <c r="C12" s="75" t="s">
        <v>118</v>
      </c>
      <c r="D12" s="110" t="s">
        <v>116</v>
      </c>
      <c r="E12" s="72" t="s">
        <v>150</v>
      </c>
      <c r="F12" s="85">
        <v>0</v>
      </c>
      <c r="G12" s="85">
        <v>0</v>
      </c>
      <c r="H12" s="85">
        <v>0</v>
      </c>
      <c r="I12" s="85"/>
      <c r="J12" s="85"/>
      <c r="K12" s="86">
        <v>0</v>
      </c>
      <c r="L12" s="85"/>
      <c r="M12" s="88">
        <f t="shared" si="0"/>
        <v>0</v>
      </c>
      <c r="N12" s="85"/>
      <c r="O12" s="7">
        <v>5</v>
      </c>
      <c r="P12" s="71" t="s">
        <v>117</v>
      </c>
      <c r="Q12" s="75" t="s">
        <v>118</v>
      </c>
      <c r="R12" s="110" t="s">
        <v>116</v>
      </c>
      <c r="S12" s="72" t="s">
        <v>150</v>
      </c>
      <c r="T12" s="85">
        <v>0</v>
      </c>
      <c r="U12" s="85">
        <v>0</v>
      </c>
      <c r="V12" s="85">
        <v>0</v>
      </c>
      <c r="W12" s="85">
        <v>0</v>
      </c>
      <c r="X12" s="85"/>
      <c r="Y12" s="86">
        <v>0</v>
      </c>
      <c r="Z12" s="85"/>
      <c r="AA12" s="88">
        <f t="shared" si="1"/>
        <v>0</v>
      </c>
      <c r="AB12" s="85"/>
      <c r="AC12" s="7">
        <v>5</v>
      </c>
      <c r="AD12" s="71" t="s">
        <v>117</v>
      </c>
      <c r="AE12" s="75" t="s">
        <v>118</v>
      </c>
      <c r="AF12" s="110" t="s">
        <v>116</v>
      </c>
      <c r="AG12" s="72" t="s">
        <v>150</v>
      </c>
      <c r="AH12" s="85">
        <v>7</v>
      </c>
      <c r="AI12" s="85">
        <v>6</v>
      </c>
      <c r="AJ12" s="85">
        <v>6</v>
      </c>
      <c r="AK12" s="85"/>
      <c r="AL12" s="85"/>
      <c r="AM12" s="86">
        <v>6</v>
      </c>
      <c r="AN12" s="85"/>
      <c r="AO12" s="88">
        <f t="shared" si="2"/>
        <v>6</v>
      </c>
      <c r="AP12" s="85"/>
      <c r="AQ12" s="7">
        <v>5</v>
      </c>
      <c r="AR12" s="71" t="s">
        <v>117</v>
      </c>
      <c r="AS12" s="75" t="s">
        <v>118</v>
      </c>
      <c r="AT12" s="110" t="s">
        <v>116</v>
      </c>
      <c r="AU12" s="72" t="s">
        <v>150</v>
      </c>
      <c r="AV12" s="85">
        <v>7</v>
      </c>
      <c r="AW12" s="85"/>
      <c r="AX12" s="85"/>
      <c r="AY12" s="85"/>
      <c r="AZ12" s="85"/>
      <c r="BA12" s="86">
        <v>6</v>
      </c>
      <c r="BB12" s="85"/>
      <c r="BC12" s="88">
        <f t="shared" si="3"/>
        <v>6</v>
      </c>
      <c r="BD12" s="85"/>
      <c r="BE12" s="7">
        <v>5</v>
      </c>
      <c r="BF12" s="71" t="s">
        <v>117</v>
      </c>
      <c r="BG12" s="75" t="s">
        <v>118</v>
      </c>
      <c r="BH12" s="110" t="s">
        <v>116</v>
      </c>
      <c r="BI12" s="72" t="s">
        <v>150</v>
      </c>
      <c r="BJ12" s="85">
        <v>7</v>
      </c>
      <c r="BK12" s="85">
        <v>6</v>
      </c>
      <c r="BL12" s="85">
        <v>6</v>
      </c>
      <c r="BM12" s="85"/>
      <c r="BN12" s="85"/>
      <c r="BO12" s="86">
        <v>7</v>
      </c>
      <c r="BP12" s="85"/>
      <c r="BQ12" s="88">
        <f t="shared" si="4"/>
        <v>7</v>
      </c>
      <c r="BR12" s="85"/>
    </row>
    <row r="13" spans="1:70" ht="15.75">
      <c r="A13" s="7">
        <v>6</v>
      </c>
      <c r="B13" s="71" t="s">
        <v>119</v>
      </c>
      <c r="C13" s="75" t="s">
        <v>120</v>
      </c>
      <c r="D13" s="110" t="s">
        <v>121</v>
      </c>
      <c r="E13" s="72" t="s">
        <v>151</v>
      </c>
      <c r="F13" s="85">
        <v>0</v>
      </c>
      <c r="G13" s="85">
        <v>0</v>
      </c>
      <c r="H13" s="85">
        <v>0</v>
      </c>
      <c r="I13" s="85"/>
      <c r="J13" s="85"/>
      <c r="K13" s="86">
        <v>0</v>
      </c>
      <c r="L13" s="85"/>
      <c r="M13" s="88">
        <f t="shared" si="0"/>
        <v>0</v>
      </c>
      <c r="N13" s="85"/>
      <c r="O13" s="7">
        <v>6</v>
      </c>
      <c r="P13" s="71" t="s">
        <v>119</v>
      </c>
      <c r="Q13" s="75" t="s">
        <v>120</v>
      </c>
      <c r="R13" s="110" t="s">
        <v>121</v>
      </c>
      <c r="S13" s="72" t="s">
        <v>151</v>
      </c>
      <c r="T13" s="85">
        <v>0</v>
      </c>
      <c r="U13" s="85">
        <v>0</v>
      </c>
      <c r="V13" s="85">
        <v>0</v>
      </c>
      <c r="W13" s="85">
        <v>0</v>
      </c>
      <c r="X13" s="85"/>
      <c r="Y13" s="86">
        <v>0</v>
      </c>
      <c r="Z13" s="85"/>
      <c r="AA13" s="88">
        <f t="shared" si="1"/>
        <v>0</v>
      </c>
      <c r="AB13" s="85"/>
      <c r="AC13" s="7">
        <v>6</v>
      </c>
      <c r="AD13" s="71" t="s">
        <v>119</v>
      </c>
      <c r="AE13" s="75" t="s">
        <v>120</v>
      </c>
      <c r="AF13" s="110" t="s">
        <v>121</v>
      </c>
      <c r="AG13" s="72" t="s">
        <v>151</v>
      </c>
      <c r="AH13" s="85">
        <v>0</v>
      </c>
      <c r="AI13" s="85">
        <v>0</v>
      </c>
      <c r="AJ13" s="85">
        <v>0</v>
      </c>
      <c r="AK13" s="85"/>
      <c r="AL13" s="85"/>
      <c r="AM13" s="86">
        <v>0</v>
      </c>
      <c r="AN13" s="85"/>
      <c r="AO13" s="88">
        <f t="shared" si="2"/>
        <v>0</v>
      </c>
      <c r="AP13" s="85"/>
      <c r="AQ13" s="7">
        <v>6</v>
      </c>
      <c r="AR13" s="71" t="s">
        <v>119</v>
      </c>
      <c r="AS13" s="75" t="s">
        <v>120</v>
      </c>
      <c r="AT13" s="110" t="s">
        <v>121</v>
      </c>
      <c r="AU13" s="72" t="s">
        <v>151</v>
      </c>
      <c r="AV13" s="85">
        <v>0</v>
      </c>
      <c r="AW13" s="85"/>
      <c r="AX13" s="85"/>
      <c r="AY13" s="85"/>
      <c r="AZ13" s="85"/>
      <c r="BA13" s="86">
        <v>0</v>
      </c>
      <c r="BB13" s="85"/>
      <c r="BC13" s="88">
        <f t="shared" si="3"/>
        <v>0</v>
      </c>
      <c r="BD13" s="85"/>
      <c r="BE13" s="7">
        <v>6</v>
      </c>
      <c r="BF13" s="71" t="s">
        <v>119</v>
      </c>
      <c r="BG13" s="75" t="s">
        <v>120</v>
      </c>
      <c r="BH13" s="110" t="s">
        <v>121</v>
      </c>
      <c r="BI13" s="72" t="s">
        <v>151</v>
      </c>
      <c r="BJ13" s="85">
        <v>0</v>
      </c>
      <c r="BK13" s="85">
        <v>0</v>
      </c>
      <c r="BL13" s="85">
        <v>0</v>
      </c>
      <c r="BM13" s="85"/>
      <c r="BN13" s="85"/>
      <c r="BO13" s="86">
        <v>0</v>
      </c>
      <c r="BP13" s="85"/>
      <c r="BQ13" s="88">
        <f t="shared" si="4"/>
        <v>0</v>
      </c>
      <c r="BR13" s="85"/>
    </row>
    <row r="14" spans="1:70" ht="15.75">
      <c r="A14" s="7">
        <v>7</v>
      </c>
      <c r="B14" s="71" t="s">
        <v>122</v>
      </c>
      <c r="C14" s="75" t="s">
        <v>32</v>
      </c>
      <c r="D14" s="110" t="s">
        <v>123</v>
      </c>
      <c r="E14" s="72" t="s">
        <v>152</v>
      </c>
      <c r="F14" s="85">
        <v>8</v>
      </c>
      <c r="G14" s="85">
        <v>8</v>
      </c>
      <c r="H14" s="85">
        <v>8</v>
      </c>
      <c r="I14" s="85"/>
      <c r="J14" s="85"/>
      <c r="K14" s="86">
        <v>5</v>
      </c>
      <c r="L14" s="85"/>
      <c r="M14" s="88">
        <f t="shared" si="0"/>
        <v>6</v>
      </c>
      <c r="N14" s="85"/>
      <c r="O14" s="7">
        <v>7</v>
      </c>
      <c r="P14" s="71" t="s">
        <v>122</v>
      </c>
      <c r="Q14" s="75" t="s">
        <v>32</v>
      </c>
      <c r="R14" s="110" t="s">
        <v>123</v>
      </c>
      <c r="S14" s="72" t="s">
        <v>152</v>
      </c>
      <c r="T14" s="85">
        <v>7</v>
      </c>
      <c r="U14" s="85">
        <v>6</v>
      </c>
      <c r="V14" s="85">
        <v>6</v>
      </c>
      <c r="W14" s="85">
        <v>6</v>
      </c>
      <c r="X14" s="85"/>
      <c r="Y14" s="86">
        <v>7</v>
      </c>
      <c r="Z14" s="85"/>
      <c r="AA14" s="88">
        <f t="shared" si="1"/>
        <v>7</v>
      </c>
      <c r="AB14" s="85"/>
      <c r="AC14" s="7">
        <v>7</v>
      </c>
      <c r="AD14" s="71" t="s">
        <v>122</v>
      </c>
      <c r="AE14" s="75" t="s">
        <v>32</v>
      </c>
      <c r="AF14" s="110" t="s">
        <v>123</v>
      </c>
      <c r="AG14" s="72" t="s">
        <v>152</v>
      </c>
      <c r="AH14" s="85">
        <v>6</v>
      </c>
      <c r="AI14" s="85">
        <v>7</v>
      </c>
      <c r="AJ14" s="85">
        <v>5</v>
      </c>
      <c r="AK14" s="85"/>
      <c r="AL14" s="85"/>
      <c r="AM14" s="86">
        <v>7</v>
      </c>
      <c r="AN14" s="85"/>
      <c r="AO14" s="88">
        <f t="shared" si="2"/>
        <v>7</v>
      </c>
      <c r="AP14" s="85"/>
      <c r="AQ14" s="7">
        <v>7</v>
      </c>
      <c r="AR14" s="71" t="s">
        <v>122</v>
      </c>
      <c r="AS14" s="75" t="s">
        <v>32</v>
      </c>
      <c r="AT14" s="110" t="s">
        <v>123</v>
      </c>
      <c r="AU14" s="72" t="s">
        <v>152</v>
      </c>
      <c r="AV14" s="85">
        <v>7</v>
      </c>
      <c r="AW14" s="85"/>
      <c r="AX14" s="85"/>
      <c r="AY14" s="85"/>
      <c r="AZ14" s="85"/>
      <c r="BA14" s="86">
        <v>5</v>
      </c>
      <c r="BB14" s="85"/>
      <c r="BC14" s="88">
        <f t="shared" si="3"/>
        <v>6</v>
      </c>
      <c r="BD14" s="85"/>
      <c r="BE14" s="7">
        <v>7</v>
      </c>
      <c r="BF14" s="71" t="s">
        <v>122</v>
      </c>
      <c r="BG14" s="75" t="s">
        <v>32</v>
      </c>
      <c r="BH14" s="110" t="s">
        <v>123</v>
      </c>
      <c r="BI14" s="72" t="s">
        <v>152</v>
      </c>
      <c r="BJ14" s="85">
        <v>6</v>
      </c>
      <c r="BK14" s="85">
        <v>6</v>
      </c>
      <c r="BL14" s="85">
        <v>6</v>
      </c>
      <c r="BM14" s="85"/>
      <c r="BN14" s="85"/>
      <c r="BO14" s="86">
        <v>4</v>
      </c>
      <c r="BP14" s="85"/>
      <c r="BQ14" s="88">
        <f t="shared" si="4"/>
        <v>5</v>
      </c>
      <c r="BR14" s="85"/>
    </row>
    <row r="15" spans="1:70" ht="15.75">
      <c r="A15" s="7">
        <v>8</v>
      </c>
      <c r="B15" s="71" t="s">
        <v>124</v>
      </c>
      <c r="C15" s="77" t="s">
        <v>125</v>
      </c>
      <c r="D15" s="110" t="s">
        <v>126</v>
      </c>
      <c r="E15" s="73" t="s">
        <v>153</v>
      </c>
      <c r="F15" s="85">
        <v>0</v>
      </c>
      <c r="G15" s="85">
        <v>0</v>
      </c>
      <c r="H15" s="85">
        <v>0</v>
      </c>
      <c r="I15" s="85"/>
      <c r="J15" s="85"/>
      <c r="K15" s="86">
        <v>0</v>
      </c>
      <c r="L15" s="85"/>
      <c r="M15" s="88">
        <f t="shared" si="0"/>
        <v>0</v>
      </c>
      <c r="N15" s="85"/>
      <c r="O15" s="7">
        <v>8</v>
      </c>
      <c r="P15" s="71" t="s">
        <v>124</v>
      </c>
      <c r="Q15" s="77" t="s">
        <v>125</v>
      </c>
      <c r="R15" s="110" t="s">
        <v>126</v>
      </c>
      <c r="S15" s="73" t="s">
        <v>153</v>
      </c>
      <c r="T15" s="85">
        <v>0</v>
      </c>
      <c r="U15" s="85">
        <v>0</v>
      </c>
      <c r="V15" s="85">
        <v>0</v>
      </c>
      <c r="W15" s="85">
        <v>0</v>
      </c>
      <c r="X15" s="85"/>
      <c r="Y15" s="86">
        <v>0</v>
      </c>
      <c r="Z15" s="85"/>
      <c r="AA15" s="88">
        <f t="shared" si="1"/>
        <v>0</v>
      </c>
      <c r="AB15" s="85"/>
      <c r="AC15" s="7">
        <v>8</v>
      </c>
      <c r="AD15" s="71" t="s">
        <v>124</v>
      </c>
      <c r="AE15" s="77" t="s">
        <v>125</v>
      </c>
      <c r="AF15" s="110" t="s">
        <v>126</v>
      </c>
      <c r="AG15" s="73" t="s">
        <v>153</v>
      </c>
      <c r="AH15" s="85">
        <v>5</v>
      </c>
      <c r="AI15" s="85">
        <v>5</v>
      </c>
      <c r="AJ15" s="85">
        <v>6</v>
      </c>
      <c r="AK15" s="85"/>
      <c r="AL15" s="85"/>
      <c r="AM15" s="86">
        <v>6</v>
      </c>
      <c r="AN15" s="85"/>
      <c r="AO15" s="88">
        <f t="shared" si="2"/>
        <v>6</v>
      </c>
      <c r="AP15" s="85"/>
      <c r="AQ15" s="7">
        <v>8</v>
      </c>
      <c r="AR15" s="71" t="s">
        <v>124</v>
      </c>
      <c r="AS15" s="77" t="s">
        <v>125</v>
      </c>
      <c r="AT15" s="110" t="s">
        <v>126</v>
      </c>
      <c r="AU15" s="73" t="s">
        <v>153</v>
      </c>
      <c r="AV15" s="85">
        <v>8</v>
      </c>
      <c r="AW15" s="85"/>
      <c r="AX15" s="85"/>
      <c r="AY15" s="85"/>
      <c r="AZ15" s="85"/>
      <c r="BA15" s="86">
        <v>7</v>
      </c>
      <c r="BB15" s="85"/>
      <c r="BC15" s="88">
        <f t="shared" si="3"/>
        <v>7</v>
      </c>
      <c r="BD15" s="85"/>
      <c r="BE15" s="7">
        <v>8</v>
      </c>
      <c r="BF15" s="71" t="s">
        <v>124</v>
      </c>
      <c r="BG15" s="77" t="s">
        <v>125</v>
      </c>
      <c r="BH15" s="110" t="s">
        <v>126</v>
      </c>
      <c r="BI15" s="73" t="s">
        <v>153</v>
      </c>
      <c r="BJ15" s="85">
        <v>7</v>
      </c>
      <c r="BK15" s="85">
        <v>7</v>
      </c>
      <c r="BL15" s="85">
        <v>6</v>
      </c>
      <c r="BM15" s="85"/>
      <c r="BN15" s="85"/>
      <c r="BO15" s="86">
        <v>5</v>
      </c>
      <c r="BP15" s="85"/>
      <c r="BQ15" s="88">
        <f t="shared" si="4"/>
        <v>6</v>
      </c>
      <c r="BR15" s="85"/>
    </row>
    <row r="16" spans="1:70" ht="15.75">
      <c r="A16" s="7">
        <v>9</v>
      </c>
      <c r="B16" s="71" t="s">
        <v>127</v>
      </c>
      <c r="C16" s="75" t="s">
        <v>128</v>
      </c>
      <c r="D16" s="110" t="s">
        <v>129</v>
      </c>
      <c r="E16" s="72" t="s">
        <v>154</v>
      </c>
      <c r="F16" s="85">
        <v>7</v>
      </c>
      <c r="G16" s="85">
        <v>5</v>
      </c>
      <c r="H16" s="85">
        <v>7</v>
      </c>
      <c r="I16" s="85"/>
      <c r="J16" s="85"/>
      <c r="K16" s="86">
        <v>4</v>
      </c>
      <c r="L16" s="85"/>
      <c r="M16" s="88">
        <f t="shared" si="0"/>
        <v>5</v>
      </c>
      <c r="N16" s="85"/>
      <c r="O16" s="7">
        <v>9</v>
      </c>
      <c r="P16" s="71" t="s">
        <v>127</v>
      </c>
      <c r="Q16" s="75" t="s">
        <v>128</v>
      </c>
      <c r="R16" s="110" t="s">
        <v>129</v>
      </c>
      <c r="S16" s="72" t="s">
        <v>154</v>
      </c>
      <c r="T16" s="85">
        <v>0</v>
      </c>
      <c r="U16" s="85">
        <v>0</v>
      </c>
      <c r="V16" s="85">
        <v>0</v>
      </c>
      <c r="W16" s="85">
        <v>0</v>
      </c>
      <c r="X16" s="85"/>
      <c r="Y16" s="86">
        <v>0</v>
      </c>
      <c r="Z16" s="85"/>
      <c r="AA16" s="88">
        <f t="shared" si="1"/>
        <v>0</v>
      </c>
      <c r="AB16" s="85"/>
      <c r="AC16" s="7">
        <v>9</v>
      </c>
      <c r="AD16" s="71" t="s">
        <v>127</v>
      </c>
      <c r="AE16" s="75" t="s">
        <v>128</v>
      </c>
      <c r="AF16" s="110" t="s">
        <v>129</v>
      </c>
      <c r="AG16" s="72" t="s">
        <v>154</v>
      </c>
      <c r="AH16" s="85">
        <v>6</v>
      </c>
      <c r="AI16" s="85">
        <v>7</v>
      </c>
      <c r="AJ16" s="85">
        <v>7</v>
      </c>
      <c r="AK16" s="85"/>
      <c r="AL16" s="85"/>
      <c r="AM16" s="86">
        <v>6</v>
      </c>
      <c r="AN16" s="85"/>
      <c r="AO16" s="88">
        <f t="shared" si="2"/>
        <v>6</v>
      </c>
      <c r="AP16" s="85"/>
      <c r="AQ16" s="7">
        <v>9</v>
      </c>
      <c r="AR16" s="71" t="s">
        <v>127</v>
      </c>
      <c r="AS16" s="75" t="s">
        <v>128</v>
      </c>
      <c r="AT16" s="110" t="s">
        <v>129</v>
      </c>
      <c r="AU16" s="72" t="s">
        <v>154</v>
      </c>
      <c r="AV16" s="85">
        <v>6</v>
      </c>
      <c r="AW16" s="85"/>
      <c r="AX16" s="85"/>
      <c r="AY16" s="85"/>
      <c r="AZ16" s="85"/>
      <c r="BA16" s="86">
        <v>5</v>
      </c>
      <c r="BB16" s="85"/>
      <c r="BC16" s="88">
        <f t="shared" si="3"/>
        <v>5</v>
      </c>
      <c r="BD16" s="85"/>
      <c r="BE16" s="7">
        <v>9</v>
      </c>
      <c r="BF16" s="71" t="s">
        <v>127</v>
      </c>
      <c r="BG16" s="75" t="s">
        <v>128</v>
      </c>
      <c r="BH16" s="110" t="s">
        <v>129</v>
      </c>
      <c r="BI16" s="72" t="s">
        <v>154</v>
      </c>
      <c r="BJ16" s="85">
        <v>6</v>
      </c>
      <c r="BK16" s="85">
        <v>6</v>
      </c>
      <c r="BL16" s="85">
        <v>7</v>
      </c>
      <c r="BM16" s="85"/>
      <c r="BN16" s="85"/>
      <c r="BO16" s="86">
        <v>6</v>
      </c>
      <c r="BP16" s="85"/>
      <c r="BQ16" s="88">
        <f t="shared" si="4"/>
        <v>6</v>
      </c>
      <c r="BR16" s="85"/>
    </row>
    <row r="17" spans="1:70" ht="15.75">
      <c r="A17" s="7">
        <v>10</v>
      </c>
      <c r="B17" s="71" t="s">
        <v>130</v>
      </c>
      <c r="C17" s="77" t="s">
        <v>131</v>
      </c>
      <c r="D17" s="110" t="s">
        <v>132</v>
      </c>
      <c r="E17" s="73" t="s">
        <v>155</v>
      </c>
      <c r="F17" s="85">
        <v>0</v>
      </c>
      <c r="G17" s="85">
        <v>0</v>
      </c>
      <c r="H17" s="85">
        <v>0</v>
      </c>
      <c r="I17" s="85"/>
      <c r="J17" s="85"/>
      <c r="K17" s="86">
        <v>0</v>
      </c>
      <c r="L17" s="85"/>
      <c r="M17" s="88">
        <f t="shared" si="0"/>
        <v>0</v>
      </c>
      <c r="N17" s="85"/>
      <c r="O17" s="7">
        <v>10</v>
      </c>
      <c r="P17" s="71" t="s">
        <v>130</v>
      </c>
      <c r="Q17" s="77" t="s">
        <v>131</v>
      </c>
      <c r="R17" s="110" t="s">
        <v>132</v>
      </c>
      <c r="S17" s="73" t="s">
        <v>155</v>
      </c>
      <c r="T17" s="85">
        <v>0</v>
      </c>
      <c r="U17" s="85">
        <v>0</v>
      </c>
      <c r="V17" s="85">
        <v>0</v>
      </c>
      <c r="W17" s="85">
        <v>0</v>
      </c>
      <c r="X17" s="85"/>
      <c r="Y17" s="86">
        <v>0</v>
      </c>
      <c r="Z17" s="85"/>
      <c r="AA17" s="88">
        <f t="shared" si="1"/>
        <v>0</v>
      </c>
      <c r="AB17" s="85"/>
      <c r="AC17" s="7">
        <v>10</v>
      </c>
      <c r="AD17" s="71" t="s">
        <v>130</v>
      </c>
      <c r="AE17" s="77" t="s">
        <v>131</v>
      </c>
      <c r="AF17" s="110" t="s">
        <v>132</v>
      </c>
      <c r="AG17" s="73" t="s">
        <v>155</v>
      </c>
      <c r="AH17" s="85">
        <v>0</v>
      </c>
      <c r="AI17" s="85">
        <v>0</v>
      </c>
      <c r="AJ17" s="85">
        <v>0</v>
      </c>
      <c r="AK17" s="85"/>
      <c r="AL17" s="85"/>
      <c r="AM17" s="86">
        <v>0</v>
      </c>
      <c r="AN17" s="85"/>
      <c r="AO17" s="88">
        <f t="shared" si="2"/>
        <v>0</v>
      </c>
      <c r="AP17" s="85"/>
      <c r="AQ17" s="7">
        <v>10</v>
      </c>
      <c r="AR17" s="71" t="s">
        <v>130</v>
      </c>
      <c r="AS17" s="77" t="s">
        <v>131</v>
      </c>
      <c r="AT17" s="110" t="s">
        <v>132</v>
      </c>
      <c r="AU17" s="73" t="s">
        <v>155</v>
      </c>
      <c r="AV17" s="85">
        <v>0</v>
      </c>
      <c r="AW17" s="85"/>
      <c r="AX17" s="85"/>
      <c r="AY17" s="85"/>
      <c r="AZ17" s="85"/>
      <c r="BA17" s="86">
        <v>0</v>
      </c>
      <c r="BB17" s="85"/>
      <c r="BC17" s="88">
        <f t="shared" si="3"/>
        <v>0</v>
      </c>
      <c r="BD17" s="85"/>
      <c r="BE17" s="7">
        <v>10</v>
      </c>
      <c r="BF17" s="71" t="s">
        <v>130</v>
      </c>
      <c r="BG17" s="77" t="s">
        <v>131</v>
      </c>
      <c r="BH17" s="110" t="s">
        <v>132</v>
      </c>
      <c r="BI17" s="73" t="s">
        <v>155</v>
      </c>
      <c r="BJ17" s="85">
        <v>0</v>
      </c>
      <c r="BK17" s="85">
        <v>0</v>
      </c>
      <c r="BL17" s="85">
        <v>0</v>
      </c>
      <c r="BM17" s="85"/>
      <c r="BN17" s="85"/>
      <c r="BO17" s="86">
        <v>0</v>
      </c>
      <c r="BP17" s="85"/>
      <c r="BQ17" s="88">
        <f t="shared" si="4"/>
        <v>0</v>
      </c>
      <c r="BR17" s="85"/>
    </row>
    <row r="18" spans="1:70" ht="15.75">
      <c r="A18" s="7">
        <v>11</v>
      </c>
      <c r="B18" s="71" t="s">
        <v>133</v>
      </c>
      <c r="C18" s="75" t="s">
        <v>134</v>
      </c>
      <c r="D18" s="110" t="s">
        <v>135</v>
      </c>
      <c r="E18" s="72" t="s">
        <v>156</v>
      </c>
      <c r="F18" s="85">
        <v>8</v>
      </c>
      <c r="G18" s="85">
        <v>8</v>
      </c>
      <c r="H18" s="85">
        <v>8</v>
      </c>
      <c r="I18" s="85"/>
      <c r="J18" s="85"/>
      <c r="K18" s="86">
        <v>4</v>
      </c>
      <c r="L18" s="85"/>
      <c r="M18" s="88">
        <f t="shared" si="0"/>
        <v>5</v>
      </c>
      <c r="N18" s="85"/>
      <c r="O18" s="7">
        <v>11</v>
      </c>
      <c r="P18" s="71" t="s">
        <v>133</v>
      </c>
      <c r="Q18" s="75" t="s">
        <v>134</v>
      </c>
      <c r="R18" s="110" t="s">
        <v>135</v>
      </c>
      <c r="S18" s="72" t="s">
        <v>156</v>
      </c>
      <c r="T18" s="85">
        <v>6</v>
      </c>
      <c r="U18" s="85">
        <v>7</v>
      </c>
      <c r="V18" s="85">
        <v>7</v>
      </c>
      <c r="W18" s="85">
        <v>6</v>
      </c>
      <c r="X18" s="85"/>
      <c r="Y18" s="86">
        <v>8</v>
      </c>
      <c r="Z18" s="85"/>
      <c r="AA18" s="88">
        <f t="shared" si="1"/>
        <v>8</v>
      </c>
      <c r="AB18" s="85"/>
      <c r="AC18" s="7">
        <v>11</v>
      </c>
      <c r="AD18" s="71" t="s">
        <v>133</v>
      </c>
      <c r="AE18" s="75" t="s">
        <v>134</v>
      </c>
      <c r="AF18" s="110" t="s">
        <v>135</v>
      </c>
      <c r="AG18" s="72" t="s">
        <v>156</v>
      </c>
      <c r="AH18" s="85">
        <v>6</v>
      </c>
      <c r="AI18" s="85">
        <v>7</v>
      </c>
      <c r="AJ18" s="85">
        <v>7</v>
      </c>
      <c r="AK18" s="85"/>
      <c r="AL18" s="85"/>
      <c r="AM18" s="86">
        <v>6</v>
      </c>
      <c r="AN18" s="85"/>
      <c r="AO18" s="88">
        <f t="shared" si="2"/>
        <v>6</v>
      </c>
      <c r="AP18" s="85"/>
      <c r="AQ18" s="7">
        <v>11</v>
      </c>
      <c r="AR18" s="71" t="s">
        <v>133</v>
      </c>
      <c r="AS18" s="75" t="s">
        <v>134</v>
      </c>
      <c r="AT18" s="110" t="s">
        <v>135</v>
      </c>
      <c r="AU18" s="72" t="s">
        <v>156</v>
      </c>
      <c r="AV18" s="85">
        <v>8</v>
      </c>
      <c r="AW18" s="85"/>
      <c r="AX18" s="85"/>
      <c r="AY18" s="85"/>
      <c r="AZ18" s="85"/>
      <c r="BA18" s="86">
        <v>6</v>
      </c>
      <c r="BB18" s="85"/>
      <c r="BC18" s="88">
        <f t="shared" si="3"/>
        <v>7</v>
      </c>
      <c r="BD18" s="85"/>
      <c r="BE18" s="7">
        <v>11</v>
      </c>
      <c r="BF18" s="71" t="s">
        <v>133</v>
      </c>
      <c r="BG18" s="75" t="s">
        <v>134</v>
      </c>
      <c r="BH18" s="110" t="s">
        <v>135</v>
      </c>
      <c r="BI18" s="72" t="s">
        <v>156</v>
      </c>
      <c r="BJ18" s="85">
        <v>7</v>
      </c>
      <c r="BK18" s="85">
        <v>7</v>
      </c>
      <c r="BL18" s="85">
        <v>6</v>
      </c>
      <c r="BM18" s="85"/>
      <c r="BN18" s="85"/>
      <c r="BO18" s="86">
        <v>7</v>
      </c>
      <c r="BP18" s="85"/>
      <c r="BQ18" s="88">
        <f t="shared" si="4"/>
        <v>7</v>
      </c>
      <c r="BR18" s="85"/>
    </row>
    <row r="19" spans="1:70" ht="15.75">
      <c r="A19" s="7">
        <v>12</v>
      </c>
      <c r="B19" s="71" t="s">
        <v>136</v>
      </c>
      <c r="C19" s="77" t="s">
        <v>137</v>
      </c>
      <c r="D19" s="110" t="s">
        <v>138</v>
      </c>
      <c r="E19" s="74" t="s">
        <v>157</v>
      </c>
      <c r="F19" s="85">
        <v>6</v>
      </c>
      <c r="G19" s="85">
        <v>6</v>
      </c>
      <c r="H19" s="85">
        <v>8</v>
      </c>
      <c r="I19" s="85"/>
      <c r="J19" s="85"/>
      <c r="K19" s="86">
        <v>5</v>
      </c>
      <c r="L19" s="85"/>
      <c r="M19" s="88">
        <f t="shared" si="0"/>
        <v>6</v>
      </c>
      <c r="N19" s="88"/>
      <c r="O19" s="7">
        <v>12</v>
      </c>
      <c r="P19" s="71" t="s">
        <v>136</v>
      </c>
      <c r="Q19" s="77" t="s">
        <v>137</v>
      </c>
      <c r="R19" s="110" t="s">
        <v>138</v>
      </c>
      <c r="S19" s="74" t="s">
        <v>157</v>
      </c>
      <c r="T19" s="85">
        <v>5</v>
      </c>
      <c r="U19" s="85">
        <v>6</v>
      </c>
      <c r="V19" s="85">
        <v>7</v>
      </c>
      <c r="W19" s="85">
        <v>6</v>
      </c>
      <c r="X19" s="85"/>
      <c r="Y19" s="86">
        <v>6</v>
      </c>
      <c r="Z19" s="85"/>
      <c r="AA19" s="88">
        <f t="shared" si="1"/>
        <v>6</v>
      </c>
      <c r="AB19" s="88"/>
      <c r="AC19" s="7">
        <v>12</v>
      </c>
      <c r="AD19" s="71" t="s">
        <v>136</v>
      </c>
      <c r="AE19" s="77" t="s">
        <v>137</v>
      </c>
      <c r="AF19" s="110" t="s">
        <v>138</v>
      </c>
      <c r="AG19" s="74" t="s">
        <v>157</v>
      </c>
      <c r="AH19" s="85">
        <v>6</v>
      </c>
      <c r="AI19" s="85">
        <v>6</v>
      </c>
      <c r="AJ19" s="85">
        <v>7</v>
      </c>
      <c r="AK19" s="85"/>
      <c r="AL19" s="85"/>
      <c r="AM19" s="86">
        <v>5</v>
      </c>
      <c r="AN19" s="85"/>
      <c r="AO19" s="88">
        <f t="shared" si="2"/>
        <v>5</v>
      </c>
      <c r="AP19" s="88"/>
      <c r="AQ19" s="7">
        <v>12</v>
      </c>
      <c r="AR19" s="71" t="s">
        <v>136</v>
      </c>
      <c r="AS19" s="77" t="s">
        <v>137</v>
      </c>
      <c r="AT19" s="110" t="s">
        <v>138</v>
      </c>
      <c r="AU19" s="74" t="s">
        <v>157</v>
      </c>
      <c r="AV19" s="85">
        <v>7</v>
      </c>
      <c r="AW19" s="85"/>
      <c r="AX19" s="85"/>
      <c r="AY19" s="85"/>
      <c r="AZ19" s="85"/>
      <c r="BA19" s="86">
        <v>7</v>
      </c>
      <c r="BB19" s="85"/>
      <c r="BC19" s="88">
        <f t="shared" si="3"/>
        <v>7</v>
      </c>
      <c r="BD19" s="88"/>
      <c r="BE19" s="7">
        <v>12</v>
      </c>
      <c r="BF19" s="71" t="s">
        <v>136</v>
      </c>
      <c r="BG19" s="77" t="s">
        <v>137</v>
      </c>
      <c r="BH19" s="110" t="s">
        <v>138</v>
      </c>
      <c r="BI19" s="74" t="s">
        <v>157</v>
      </c>
      <c r="BJ19" s="85">
        <v>7</v>
      </c>
      <c r="BK19" s="85">
        <v>7</v>
      </c>
      <c r="BL19" s="85">
        <v>7</v>
      </c>
      <c r="BM19" s="85"/>
      <c r="BN19" s="85"/>
      <c r="BO19" s="86">
        <v>5</v>
      </c>
      <c r="BP19" s="85"/>
      <c r="BQ19" s="88">
        <f t="shared" si="4"/>
        <v>6</v>
      </c>
      <c r="BR19" s="88"/>
    </row>
    <row r="20" spans="1:70" ht="15.75">
      <c r="A20" s="7">
        <v>13</v>
      </c>
      <c r="B20" s="71" t="s">
        <v>139</v>
      </c>
      <c r="C20" s="75" t="s">
        <v>140</v>
      </c>
      <c r="D20" s="110" t="s">
        <v>141</v>
      </c>
      <c r="E20" s="72" t="s">
        <v>158</v>
      </c>
      <c r="F20" s="85">
        <v>7</v>
      </c>
      <c r="G20" s="85">
        <v>7</v>
      </c>
      <c r="H20" s="85">
        <v>8</v>
      </c>
      <c r="I20" s="85"/>
      <c r="J20" s="85"/>
      <c r="K20" s="86">
        <v>6</v>
      </c>
      <c r="L20" s="85"/>
      <c r="M20" s="88">
        <f t="shared" si="0"/>
        <v>6</v>
      </c>
      <c r="N20" s="85"/>
      <c r="O20" s="7">
        <v>13</v>
      </c>
      <c r="P20" s="71" t="s">
        <v>139</v>
      </c>
      <c r="Q20" s="75" t="s">
        <v>140</v>
      </c>
      <c r="R20" s="110" t="s">
        <v>141</v>
      </c>
      <c r="S20" s="72" t="s">
        <v>158</v>
      </c>
      <c r="T20" s="85">
        <v>7</v>
      </c>
      <c r="U20" s="85">
        <v>7</v>
      </c>
      <c r="V20" s="85">
        <v>6</v>
      </c>
      <c r="W20" s="85">
        <v>8</v>
      </c>
      <c r="X20" s="85"/>
      <c r="Y20" s="86">
        <v>7</v>
      </c>
      <c r="Z20" s="85"/>
      <c r="AA20" s="88">
        <f t="shared" si="1"/>
        <v>7</v>
      </c>
      <c r="AB20" s="85"/>
      <c r="AC20" s="7">
        <v>13</v>
      </c>
      <c r="AD20" s="71" t="s">
        <v>139</v>
      </c>
      <c r="AE20" s="75" t="s">
        <v>140</v>
      </c>
      <c r="AF20" s="110" t="s">
        <v>141</v>
      </c>
      <c r="AG20" s="72" t="s">
        <v>158</v>
      </c>
      <c r="AH20" s="85">
        <v>7</v>
      </c>
      <c r="AI20" s="85">
        <v>8</v>
      </c>
      <c r="AJ20" s="85">
        <v>7</v>
      </c>
      <c r="AK20" s="85"/>
      <c r="AL20" s="85"/>
      <c r="AM20" s="86">
        <v>7</v>
      </c>
      <c r="AN20" s="85"/>
      <c r="AO20" s="88">
        <f t="shared" si="2"/>
        <v>7</v>
      </c>
      <c r="AP20" s="85"/>
      <c r="AQ20" s="7">
        <v>13</v>
      </c>
      <c r="AR20" s="71" t="s">
        <v>139</v>
      </c>
      <c r="AS20" s="75" t="s">
        <v>140</v>
      </c>
      <c r="AT20" s="110" t="s">
        <v>141</v>
      </c>
      <c r="AU20" s="72" t="s">
        <v>158</v>
      </c>
      <c r="AV20" s="85">
        <v>7</v>
      </c>
      <c r="AW20" s="85"/>
      <c r="AX20" s="85"/>
      <c r="AY20" s="85"/>
      <c r="AZ20" s="85"/>
      <c r="BA20" s="86">
        <v>8</v>
      </c>
      <c r="BB20" s="85"/>
      <c r="BC20" s="88">
        <f t="shared" si="3"/>
        <v>8</v>
      </c>
      <c r="BD20" s="85"/>
      <c r="BE20" s="7">
        <v>13</v>
      </c>
      <c r="BF20" s="71" t="s">
        <v>139</v>
      </c>
      <c r="BG20" s="75" t="s">
        <v>140</v>
      </c>
      <c r="BH20" s="110" t="s">
        <v>141</v>
      </c>
      <c r="BI20" s="72" t="s">
        <v>158</v>
      </c>
      <c r="BJ20" s="85">
        <v>7</v>
      </c>
      <c r="BK20" s="85">
        <v>7</v>
      </c>
      <c r="BL20" s="85">
        <v>8</v>
      </c>
      <c r="BM20" s="85"/>
      <c r="BN20" s="85"/>
      <c r="BO20" s="86">
        <v>8</v>
      </c>
      <c r="BP20" s="85"/>
      <c r="BQ20" s="88">
        <f t="shared" si="4"/>
        <v>8</v>
      </c>
      <c r="BR20" s="85"/>
    </row>
    <row r="21" spans="1:70" ht="15.75">
      <c r="A21" s="7">
        <v>14</v>
      </c>
      <c r="B21" s="71" t="s">
        <v>142</v>
      </c>
      <c r="C21" s="75" t="s">
        <v>31</v>
      </c>
      <c r="D21" s="110" t="s">
        <v>143</v>
      </c>
      <c r="E21" s="72" t="s">
        <v>159</v>
      </c>
      <c r="F21" s="85">
        <v>7</v>
      </c>
      <c r="G21" s="85">
        <v>8</v>
      </c>
      <c r="H21" s="85">
        <v>8</v>
      </c>
      <c r="I21" s="85"/>
      <c r="J21" s="85"/>
      <c r="K21" s="86">
        <v>4</v>
      </c>
      <c r="L21" s="85"/>
      <c r="M21" s="88">
        <f t="shared" si="0"/>
        <v>5</v>
      </c>
      <c r="N21" s="85"/>
      <c r="O21" s="7">
        <v>14</v>
      </c>
      <c r="P21" s="71" t="s">
        <v>142</v>
      </c>
      <c r="Q21" s="75" t="s">
        <v>31</v>
      </c>
      <c r="R21" s="110" t="s">
        <v>143</v>
      </c>
      <c r="S21" s="72" t="s">
        <v>159</v>
      </c>
      <c r="T21" s="85">
        <v>7</v>
      </c>
      <c r="U21" s="85">
        <v>6</v>
      </c>
      <c r="V21" s="85">
        <v>6</v>
      </c>
      <c r="W21" s="85">
        <v>7</v>
      </c>
      <c r="X21" s="85"/>
      <c r="Y21" s="86">
        <v>7</v>
      </c>
      <c r="Z21" s="85"/>
      <c r="AA21" s="88">
        <f t="shared" si="1"/>
        <v>7</v>
      </c>
      <c r="AB21" s="85"/>
      <c r="AC21" s="7">
        <v>14</v>
      </c>
      <c r="AD21" s="71" t="s">
        <v>142</v>
      </c>
      <c r="AE21" s="75" t="s">
        <v>31</v>
      </c>
      <c r="AF21" s="110" t="s">
        <v>143</v>
      </c>
      <c r="AG21" s="72" t="s">
        <v>159</v>
      </c>
      <c r="AH21" s="85">
        <v>8</v>
      </c>
      <c r="AI21" s="85">
        <v>8</v>
      </c>
      <c r="AJ21" s="85">
        <v>7</v>
      </c>
      <c r="AK21" s="85"/>
      <c r="AL21" s="85"/>
      <c r="AM21" s="86">
        <v>5</v>
      </c>
      <c r="AN21" s="85"/>
      <c r="AO21" s="88">
        <f t="shared" si="2"/>
        <v>6</v>
      </c>
      <c r="AP21" s="85"/>
      <c r="AQ21" s="7">
        <v>14</v>
      </c>
      <c r="AR21" s="71" t="s">
        <v>142</v>
      </c>
      <c r="AS21" s="75" t="s">
        <v>31</v>
      </c>
      <c r="AT21" s="110" t="s">
        <v>143</v>
      </c>
      <c r="AU21" s="72" t="s">
        <v>159</v>
      </c>
      <c r="AV21" s="85">
        <v>6</v>
      </c>
      <c r="AW21" s="85"/>
      <c r="AX21" s="85"/>
      <c r="AY21" s="85"/>
      <c r="AZ21" s="85"/>
      <c r="BA21" s="86">
        <v>5</v>
      </c>
      <c r="BB21" s="85"/>
      <c r="BC21" s="88">
        <f t="shared" si="3"/>
        <v>5</v>
      </c>
      <c r="BD21" s="85"/>
      <c r="BE21" s="7">
        <v>14</v>
      </c>
      <c r="BF21" s="71" t="s">
        <v>142</v>
      </c>
      <c r="BG21" s="75" t="s">
        <v>31</v>
      </c>
      <c r="BH21" s="110" t="s">
        <v>143</v>
      </c>
      <c r="BI21" s="72" t="s">
        <v>159</v>
      </c>
      <c r="BJ21" s="85">
        <v>7</v>
      </c>
      <c r="BK21" s="85">
        <v>7</v>
      </c>
      <c r="BL21" s="85">
        <v>6</v>
      </c>
      <c r="BM21" s="85"/>
      <c r="BN21" s="85"/>
      <c r="BO21" s="86">
        <v>8</v>
      </c>
      <c r="BP21" s="85"/>
      <c r="BQ21" s="88">
        <f t="shared" si="4"/>
        <v>8</v>
      </c>
      <c r="BR21" s="85"/>
    </row>
    <row r="22" spans="1:70" ht="15.75">
      <c r="A22" s="7">
        <v>15</v>
      </c>
      <c r="B22" s="71" t="s">
        <v>144</v>
      </c>
      <c r="C22" s="77" t="s">
        <v>31</v>
      </c>
      <c r="D22" s="110" t="s">
        <v>145</v>
      </c>
      <c r="E22" s="73" t="s">
        <v>160</v>
      </c>
      <c r="F22" s="85">
        <v>7</v>
      </c>
      <c r="G22" s="85">
        <v>8</v>
      </c>
      <c r="H22" s="85">
        <v>7</v>
      </c>
      <c r="I22" s="85"/>
      <c r="J22" s="85"/>
      <c r="K22" s="86">
        <v>6</v>
      </c>
      <c r="L22" s="85"/>
      <c r="M22" s="88">
        <f t="shared" si="0"/>
        <v>6</v>
      </c>
      <c r="N22" s="85"/>
      <c r="O22" s="7">
        <v>15</v>
      </c>
      <c r="P22" s="71" t="s">
        <v>144</v>
      </c>
      <c r="Q22" s="77" t="s">
        <v>31</v>
      </c>
      <c r="R22" s="110" t="s">
        <v>145</v>
      </c>
      <c r="S22" s="73" t="s">
        <v>160</v>
      </c>
      <c r="T22" s="85">
        <v>6</v>
      </c>
      <c r="U22" s="85">
        <v>7</v>
      </c>
      <c r="V22" s="85">
        <v>7</v>
      </c>
      <c r="W22" s="85">
        <v>6</v>
      </c>
      <c r="X22" s="85"/>
      <c r="Y22" s="86">
        <v>8</v>
      </c>
      <c r="Z22" s="85"/>
      <c r="AA22" s="88">
        <f t="shared" si="1"/>
        <v>8</v>
      </c>
      <c r="AB22" s="85"/>
      <c r="AC22" s="7">
        <v>15</v>
      </c>
      <c r="AD22" s="71" t="s">
        <v>144</v>
      </c>
      <c r="AE22" s="77" t="s">
        <v>31</v>
      </c>
      <c r="AF22" s="110" t="s">
        <v>145</v>
      </c>
      <c r="AG22" s="73" t="s">
        <v>160</v>
      </c>
      <c r="AH22" s="85">
        <v>7</v>
      </c>
      <c r="AI22" s="85">
        <v>6</v>
      </c>
      <c r="AJ22" s="85">
        <v>7</v>
      </c>
      <c r="AK22" s="85"/>
      <c r="AL22" s="85"/>
      <c r="AM22" s="86">
        <v>6</v>
      </c>
      <c r="AN22" s="85"/>
      <c r="AO22" s="88">
        <f t="shared" si="2"/>
        <v>6</v>
      </c>
      <c r="AP22" s="85"/>
      <c r="AQ22" s="7">
        <v>15</v>
      </c>
      <c r="AR22" s="71" t="s">
        <v>144</v>
      </c>
      <c r="AS22" s="77" t="s">
        <v>31</v>
      </c>
      <c r="AT22" s="110" t="s">
        <v>145</v>
      </c>
      <c r="AU22" s="73" t="s">
        <v>160</v>
      </c>
      <c r="AV22" s="85">
        <v>6</v>
      </c>
      <c r="AW22" s="85"/>
      <c r="AX22" s="85"/>
      <c r="AY22" s="85"/>
      <c r="AZ22" s="85"/>
      <c r="BA22" s="86">
        <v>7</v>
      </c>
      <c r="BB22" s="85"/>
      <c r="BC22" s="88">
        <f t="shared" si="3"/>
        <v>7</v>
      </c>
      <c r="BD22" s="85"/>
      <c r="BE22" s="7">
        <v>15</v>
      </c>
      <c r="BF22" s="71" t="s">
        <v>144</v>
      </c>
      <c r="BG22" s="77" t="s">
        <v>31</v>
      </c>
      <c r="BH22" s="110" t="s">
        <v>145</v>
      </c>
      <c r="BI22" s="73" t="s">
        <v>160</v>
      </c>
      <c r="BJ22" s="85">
        <v>7</v>
      </c>
      <c r="BK22" s="85">
        <v>7</v>
      </c>
      <c r="BL22" s="85">
        <v>7</v>
      </c>
      <c r="BM22" s="85"/>
      <c r="BN22" s="85"/>
      <c r="BO22" s="86">
        <v>5</v>
      </c>
      <c r="BP22" s="85"/>
      <c r="BQ22" s="88">
        <f t="shared" si="4"/>
        <v>6</v>
      </c>
      <c r="BR22" s="85"/>
    </row>
  </sheetData>
  <mergeCells count="65">
    <mergeCell ref="BI5:BI7"/>
    <mergeCell ref="BJ5:BN5"/>
    <mergeCell ref="BO5:BP5"/>
    <mergeCell ref="BQ5:BR5"/>
    <mergeCell ref="BJ6:BN6"/>
    <mergeCell ref="BE5:BE7"/>
    <mergeCell ref="BF5:BF7"/>
    <mergeCell ref="BG5:BG7"/>
    <mergeCell ref="BH5:BH7"/>
    <mergeCell ref="BJ1:BQ1"/>
    <mergeCell ref="BJ2:BQ2"/>
    <mergeCell ref="BF4:BI4"/>
    <mergeCell ref="BJ4:BR4"/>
    <mergeCell ref="AG5:AG7"/>
    <mergeCell ref="AH5:AL5"/>
    <mergeCell ref="AM5:AN5"/>
    <mergeCell ref="AO5:AP5"/>
    <mergeCell ref="AH6:AL6"/>
    <mergeCell ref="AC5:AC7"/>
    <mergeCell ref="AD5:AD7"/>
    <mergeCell ref="AE5:AE7"/>
    <mergeCell ref="AF5:AF7"/>
    <mergeCell ref="AH1:AO1"/>
    <mergeCell ref="AH2:AO2"/>
    <mergeCell ref="AD4:AG4"/>
    <mergeCell ref="AH4:AP4"/>
    <mergeCell ref="E5:E7"/>
    <mergeCell ref="F5:J5"/>
    <mergeCell ref="K5:L5"/>
    <mergeCell ref="M5:N5"/>
    <mergeCell ref="F6:J6"/>
    <mergeCell ref="A5:A7"/>
    <mergeCell ref="B5:B7"/>
    <mergeCell ref="C5:C7"/>
    <mergeCell ref="D5:D7"/>
    <mergeCell ref="F1:M1"/>
    <mergeCell ref="F2:M2"/>
    <mergeCell ref="B4:E4"/>
    <mergeCell ref="F4:N4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22"/>
  <sheetViews>
    <sheetView workbookViewId="0" topLeftCell="A1">
      <selection activeCell="I21" sqref="I21"/>
    </sheetView>
  </sheetViews>
  <sheetFormatPr defaultColWidth="9.140625" defaultRowHeight="12.75"/>
  <cols>
    <col min="1" max="1" width="4.7109375" style="112" customWidth="1"/>
    <col min="2" max="2" width="12.140625" style="112" customWidth="1"/>
    <col min="3" max="3" width="14.421875" style="112" customWidth="1"/>
    <col min="4" max="5" width="9.140625" style="112" customWidth="1"/>
    <col min="6" max="14" width="6.28125" style="112" customWidth="1"/>
    <col min="15" max="15" width="6.00390625" style="112" customWidth="1"/>
    <col min="16" max="16" width="11.421875" style="112" customWidth="1"/>
    <col min="17" max="17" width="13.8515625" style="112" customWidth="1"/>
    <col min="18" max="19" width="9.140625" style="112" customWidth="1"/>
    <col min="20" max="28" width="5.28125" style="112" customWidth="1"/>
    <col min="29" max="29" width="5.8515625" style="112" customWidth="1"/>
    <col min="30" max="30" width="9.140625" style="112" customWidth="1"/>
    <col min="31" max="31" width="14.00390625" style="112" customWidth="1"/>
    <col min="32" max="33" width="9.140625" style="112" customWidth="1"/>
    <col min="34" max="42" width="5.421875" style="112" customWidth="1"/>
    <col min="43" max="43" width="4.28125" style="112" bestFit="1" customWidth="1"/>
    <col min="44" max="44" width="10.57421875" style="112" customWidth="1"/>
    <col min="45" max="45" width="14.7109375" style="112" customWidth="1"/>
    <col min="46" max="47" width="9.140625" style="112" customWidth="1"/>
    <col min="48" max="55" width="5.00390625" style="112" customWidth="1"/>
    <col min="56" max="56" width="5.8515625" style="112" customWidth="1"/>
    <col min="57" max="57" width="4.7109375" style="112" customWidth="1"/>
    <col min="58" max="58" width="12.00390625" style="112" customWidth="1"/>
    <col min="59" max="59" width="13.28125" style="112" customWidth="1"/>
    <col min="60" max="61" width="9.140625" style="112" customWidth="1"/>
    <col min="62" max="69" width="5.28125" style="112" customWidth="1"/>
    <col min="70" max="70" width="6.421875" style="112" customWidth="1"/>
    <col min="71" max="71" width="5.57421875" style="112" customWidth="1"/>
    <col min="72" max="72" width="9.140625" style="112" customWidth="1"/>
    <col min="73" max="73" width="12.28125" style="112" customWidth="1"/>
    <col min="74" max="75" width="9.140625" style="112" customWidth="1"/>
    <col min="76" max="84" width="5.421875" style="112" customWidth="1"/>
    <col min="85" max="16384" width="9.140625" style="112" customWidth="1"/>
  </cols>
  <sheetData>
    <row r="1" spans="1:84" ht="14.25">
      <c r="A1"/>
      <c r="B1" s="79" t="s">
        <v>162</v>
      </c>
      <c r="C1" s="79"/>
      <c r="D1" s="79"/>
      <c r="E1" s="79"/>
      <c r="F1" s="188" t="s">
        <v>163</v>
      </c>
      <c r="G1" s="188"/>
      <c r="H1" s="188"/>
      <c r="I1" s="188"/>
      <c r="J1" s="188"/>
      <c r="K1" s="188"/>
      <c r="L1" s="188"/>
      <c r="M1" s="188"/>
      <c r="N1" s="79"/>
      <c r="O1"/>
      <c r="P1" s="79" t="s">
        <v>162</v>
      </c>
      <c r="Q1" s="79"/>
      <c r="R1" s="79"/>
      <c r="S1" s="79"/>
      <c r="T1" s="188" t="s">
        <v>163</v>
      </c>
      <c r="U1" s="188"/>
      <c r="V1" s="188"/>
      <c r="W1" s="188"/>
      <c r="X1" s="188"/>
      <c r="Y1" s="188"/>
      <c r="Z1" s="188"/>
      <c r="AA1" s="188"/>
      <c r="AB1" s="79"/>
      <c r="AC1"/>
      <c r="AD1" s="79" t="s">
        <v>162</v>
      </c>
      <c r="AE1" s="79"/>
      <c r="AF1" s="79"/>
      <c r="AG1" s="79"/>
      <c r="AH1" s="188" t="s">
        <v>163</v>
      </c>
      <c r="AI1" s="188"/>
      <c r="AJ1" s="188"/>
      <c r="AK1" s="188"/>
      <c r="AL1" s="188"/>
      <c r="AM1" s="188"/>
      <c r="AN1" s="188"/>
      <c r="AO1" s="188"/>
      <c r="AP1" s="79"/>
      <c r="AQ1"/>
      <c r="AR1" s="79" t="s">
        <v>162</v>
      </c>
      <c r="AS1" s="79"/>
      <c r="AT1" s="79"/>
      <c r="AU1" s="79"/>
      <c r="AV1" s="188" t="s">
        <v>163</v>
      </c>
      <c r="AW1" s="188"/>
      <c r="AX1" s="188"/>
      <c r="AY1" s="188"/>
      <c r="AZ1" s="188"/>
      <c r="BA1" s="188"/>
      <c r="BB1" s="188"/>
      <c r="BC1" s="188"/>
      <c r="BD1" s="79"/>
      <c r="BE1"/>
      <c r="BF1" s="79" t="s">
        <v>162</v>
      </c>
      <c r="BG1" s="79"/>
      <c r="BH1" s="79"/>
      <c r="BI1" s="79"/>
      <c r="BJ1" s="188" t="s">
        <v>163</v>
      </c>
      <c r="BK1" s="188"/>
      <c r="BL1" s="188"/>
      <c r="BM1" s="188"/>
      <c r="BN1" s="188"/>
      <c r="BO1" s="188"/>
      <c r="BP1" s="188"/>
      <c r="BQ1" s="188"/>
      <c r="BR1" s="79"/>
      <c r="BS1"/>
      <c r="BT1" s="79" t="s">
        <v>162</v>
      </c>
      <c r="BU1" s="79"/>
      <c r="BV1" s="79"/>
      <c r="BW1" s="79"/>
      <c r="BX1" s="188" t="s">
        <v>163</v>
      </c>
      <c r="BY1" s="188"/>
      <c r="BZ1" s="188"/>
      <c r="CA1" s="188"/>
      <c r="CB1" s="188"/>
      <c r="CC1" s="188"/>
      <c r="CD1" s="188"/>
      <c r="CE1" s="188"/>
      <c r="CF1" s="79"/>
    </row>
    <row r="2" spans="1:84" ht="14.25">
      <c r="A2"/>
      <c r="B2" s="79" t="s">
        <v>164</v>
      </c>
      <c r="C2" s="79"/>
      <c r="D2" s="79"/>
      <c r="E2" s="79"/>
      <c r="F2" s="188" t="s">
        <v>229</v>
      </c>
      <c r="G2" s="188"/>
      <c r="H2" s="188"/>
      <c r="I2" s="188"/>
      <c r="J2" s="188"/>
      <c r="K2" s="188"/>
      <c r="L2" s="188"/>
      <c r="M2" s="188"/>
      <c r="N2" s="79"/>
      <c r="O2"/>
      <c r="P2" s="79" t="s">
        <v>164</v>
      </c>
      <c r="Q2" s="79"/>
      <c r="R2" s="79"/>
      <c r="S2" s="79"/>
      <c r="T2" s="188" t="s">
        <v>231</v>
      </c>
      <c r="U2" s="188"/>
      <c r="V2" s="188"/>
      <c r="W2" s="188"/>
      <c r="X2" s="188"/>
      <c r="Y2" s="188"/>
      <c r="Z2" s="188"/>
      <c r="AA2" s="188"/>
      <c r="AB2" s="79"/>
      <c r="AC2"/>
      <c r="AD2" s="79" t="s">
        <v>164</v>
      </c>
      <c r="AE2" s="79"/>
      <c r="AF2" s="79"/>
      <c r="AG2" s="79"/>
      <c r="AH2" s="188" t="s">
        <v>214</v>
      </c>
      <c r="AI2" s="188"/>
      <c r="AJ2" s="188"/>
      <c r="AK2" s="188"/>
      <c r="AL2" s="188"/>
      <c r="AM2" s="188"/>
      <c r="AN2" s="188"/>
      <c r="AO2" s="188"/>
      <c r="AP2" s="79"/>
      <c r="AQ2"/>
      <c r="AR2" s="79" t="s">
        <v>164</v>
      </c>
      <c r="AS2" s="79"/>
      <c r="AT2" s="79"/>
      <c r="AU2" s="79"/>
      <c r="AV2" s="188" t="s">
        <v>234</v>
      </c>
      <c r="AW2" s="188"/>
      <c r="AX2" s="188"/>
      <c r="AY2" s="188"/>
      <c r="AZ2" s="188"/>
      <c r="BA2" s="188"/>
      <c r="BB2" s="188"/>
      <c r="BC2" s="188"/>
      <c r="BD2" s="79"/>
      <c r="BE2"/>
      <c r="BF2" s="79" t="s">
        <v>164</v>
      </c>
      <c r="BG2" s="79"/>
      <c r="BH2" s="79"/>
      <c r="BI2" s="79"/>
      <c r="BJ2" s="188" t="s">
        <v>214</v>
      </c>
      <c r="BK2" s="188"/>
      <c r="BL2" s="188"/>
      <c r="BM2" s="188"/>
      <c r="BN2" s="188"/>
      <c r="BO2" s="188"/>
      <c r="BP2" s="188"/>
      <c r="BQ2" s="188"/>
      <c r="BR2" s="79"/>
      <c r="BS2"/>
      <c r="BT2" s="79" t="s">
        <v>164</v>
      </c>
      <c r="BU2" s="79"/>
      <c r="BV2" s="79"/>
      <c r="BW2" s="79"/>
      <c r="BX2" s="188" t="s">
        <v>214</v>
      </c>
      <c r="BY2" s="188"/>
      <c r="BZ2" s="188"/>
      <c r="CA2" s="188"/>
      <c r="CB2" s="188"/>
      <c r="CC2" s="188"/>
      <c r="CD2" s="188"/>
      <c r="CE2" s="188"/>
      <c r="CF2" s="79"/>
    </row>
    <row r="3" spans="1:84" ht="12.75">
      <c r="A3"/>
      <c r="B3" s="2"/>
      <c r="C3" s="2"/>
      <c r="D3" s="2"/>
      <c r="E3" s="2"/>
      <c r="F3" s="2"/>
      <c r="G3" s="2"/>
      <c r="H3" s="2"/>
      <c r="I3" s="2"/>
      <c r="J3" s="2"/>
      <c r="K3" s="80"/>
      <c r="L3" s="2"/>
      <c r="M3" s="2"/>
      <c r="N3" s="2"/>
      <c r="O3"/>
      <c r="P3" s="2"/>
      <c r="Q3" s="2"/>
      <c r="R3" s="2"/>
      <c r="S3" s="2"/>
      <c r="T3" s="2"/>
      <c r="U3" s="2"/>
      <c r="V3" s="2"/>
      <c r="W3" s="2"/>
      <c r="X3" s="2"/>
      <c r="Y3" s="80"/>
      <c r="Z3" s="2"/>
      <c r="AA3" s="2"/>
      <c r="AB3" s="2"/>
      <c r="AC3"/>
      <c r="AD3" s="2"/>
      <c r="AE3" s="2"/>
      <c r="AF3" s="2"/>
      <c r="AG3" s="2"/>
      <c r="AH3" s="2"/>
      <c r="AI3" s="2"/>
      <c r="AJ3" s="2"/>
      <c r="AK3" s="2"/>
      <c r="AL3" s="2"/>
      <c r="AM3" s="80"/>
      <c r="AN3" s="2"/>
      <c r="AO3" s="2"/>
      <c r="AP3" s="2"/>
      <c r="AQ3"/>
      <c r="AR3" s="2"/>
      <c r="AS3" s="2"/>
      <c r="AT3" s="2"/>
      <c r="AU3" s="2"/>
      <c r="AV3" s="2"/>
      <c r="AW3" s="2"/>
      <c r="AX3" s="2"/>
      <c r="AY3" s="2"/>
      <c r="AZ3" s="2"/>
      <c r="BA3" s="80"/>
      <c r="BB3" s="2"/>
      <c r="BC3" s="2"/>
      <c r="BD3" s="2"/>
      <c r="BE3"/>
      <c r="BF3" s="2"/>
      <c r="BG3" s="2"/>
      <c r="BH3" s="2"/>
      <c r="BI3" s="2"/>
      <c r="BJ3" s="2"/>
      <c r="BK3" s="2"/>
      <c r="BL3" s="2"/>
      <c r="BM3" s="2"/>
      <c r="BN3" s="2"/>
      <c r="BO3" s="80"/>
      <c r="BP3" s="2"/>
      <c r="BQ3" s="2"/>
      <c r="BR3" s="2"/>
      <c r="BS3"/>
      <c r="BT3" s="2"/>
      <c r="BU3" s="2"/>
      <c r="BV3" s="2"/>
      <c r="BW3" s="2"/>
      <c r="BX3" s="2"/>
      <c r="BY3" s="2"/>
      <c r="BZ3" s="2"/>
      <c r="CA3" s="2"/>
      <c r="CB3" s="2"/>
      <c r="CC3" s="80"/>
      <c r="CD3" s="2"/>
      <c r="CE3" s="2"/>
      <c r="CF3" s="2"/>
    </row>
    <row r="4" spans="1:84" ht="12.75">
      <c r="A4"/>
      <c r="B4" s="189" t="s">
        <v>173</v>
      </c>
      <c r="C4" s="190"/>
      <c r="D4" s="190"/>
      <c r="E4" s="190"/>
      <c r="F4" s="191" t="s">
        <v>230</v>
      </c>
      <c r="G4" s="191"/>
      <c r="H4" s="191"/>
      <c r="I4" s="191"/>
      <c r="J4" s="191"/>
      <c r="K4" s="191"/>
      <c r="L4" s="191"/>
      <c r="M4" s="191"/>
      <c r="N4" s="191"/>
      <c r="O4"/>
      <c r="P4" s="189" t="s">
        <v>173</v>
      </c>
      <c r="Q4" s="190"/>
      <c r="R4" s="190"/>
      <c r="S4" s="190"/>
      <c r="T4" s="191" t="s">
        <v>232</v>
      </c>
      <c r="U4" s="191"/>
      <c r="V4" s="191"/>
      <c r="W4" s="191"/>
      <c r="X4" s="191"/>
      <c r="Y4" s="191"/>
      <c r="Z4" s="191"/>
      <c r="AA4" s="191"/>
      <c r="AB4" s="191"/>
      <c r="AC4"/>
      <c r="AD4" s="189" t="s">
        <v>173</v>
      </c>
      <c r="AE4" s="190"/>
      <c r="AF4" s="190"/>
      <c r="AG4" s="190"/>
      <c r="AH4" s="191" t="s">
        <v>233</v>
      </c>
      <c r="AI4" s="191"/>
      <c r="AJ4" s="191"/>
      <c r="AK4" s="191"/>
      <c r="AL4" s="191"/>
      <c r="AM4" s="191"/>
      <c r="AN4" s="191"/>
      <c r="AO4" s="191"/>
      <c r="AP4" s="191"/>
      <c r="AQ4"/>
      <c r="AR4" s="189" t="s">
        <v>173</v>
      </c>
      <c r="AS4" s="190"/>
      <c r="AT4" s="190"/>
      <c r="AU4" s="190"/>
      <c r="AV4" s="191" t="s">
        <v>235</v>
      </c>
      <c r="AW4" s="191"/>
      <c r="AX4" s="191"/>
      <c r="AY4" s="191"/>
      <c r="AZ4" s="191"/>
      <c r="BA4" s="191"/>
      <c r="BB4" s="191"/>
      <c r="BC4" s="191"/>
      <c r="BD4" s="191"/>
      <c r="BE4"/>
      <c r="BF4" s="189" t="s">
        <v>173</v>
      </c>
      <c r="BG4" s="190"/>
      <c r="BH4" s="190"/>
      <c r="BI4" s="190"/>
      <c r="BJ4" s="191" t="s">
        <v>236</v>
      </c>
      <c r="BK4" s="191"/>
      <c r="BL4" s="191"/>
      <c r="BM4" s="191"/>
      <c r="BN4" s="191"/>
      <c r="BO4" s="191"/>
      <c r="BP4" s="191"/>
      <c r="BQ4" s="191"/>
      <c r="BR4" s="191"/>
      <c r="BS4"/>
      <c r="BT4" s="189" t="s">
        <v>173</v>
      </c>
      <c r="BU4" s="190"/>
      <c r="BV4" s="190"/>
      <c r="BW4" s="190"/>
      <c r="BX4" s="191" t="s">
        <v>237</v>
      </c>
      <c r="BY4" s="191"/>
      <c r="BZ4" s="191"/>
      <c r="CA4" s="191"/>
      <c r="CB4" s="191"/>
      <c r="CC4" s="191"/>
      <c r="CD4" s="191"/>
      <c r="CE4" s="191"/>
      <c r="CF4" s="191"/>
    </row>
    <row r="5" spans="1:84" ht="12.75">
      <c r="A5" s="186" t="s">
        <v>0</v>
      </c>
      <c r="B5" s="187" t="s">
        <v>1</v>
      </c>
      <c r="C5" s="180" t="s">
        <v>166</v>
      </c>
      <c r="D5" s="180" t="s">
        <v>167</v>
      </c>
      <c r="E5" s="180" t="s">
        <v>92</v>
      </c>
      <c r="F5" s="183"/>
      <c r="G5" s="184"/>
      <c r="H5" s="184"/>
      <c r="I5" s="184"/>
      <c r="J5" s="185"/>
      <c r="K5" s="183"/>
      <c r="L5" s="185"/>
      <c r="M5" s="183"/>
      <c r="N5" s="185"/>
      <c r="O5" s="186" t="s">
        <v>0</v>
      </c>
      <c r="P5" s="187" t="s">
        <v>1</v>
      </c>
      <c r="Q5" s="180" t="s">
        <v>166</v>
      </c>
      <c r="R5" s="180" t="s">
        <v>167</v>
      </c>
      <c r="S5" s="180" t="s">
        <v>92</v>
      </c>
      <c r="T5" s="183"/>
      <c r="U5" s="184"/>
      <c r="V5" s="184"/>
      <c r="W5" s="184"/>
      <c r="X5" s="185"/>
      <c r="Y5" s="183"/>
      <c r="Z5" s="185"/>
      <c r="AA5" s="183"/>
      <c r="AB5" s="185"/>
      <c r="AC5" s="186" t="s">
        <v>0</v>
      </c>
      <c r="AD5" s="187" t="s">
        <v>1</v>
      </c>
      <c r="AE5" s="180" t="s">
        <v>166</v>
      </c>
      <c r="AF5" s="180" t="s">
        <v>167</v>
      </c>
      <c r="AG5" s="180" t="s">
        <v>92</v>
      </c>
      <c r="AH5" s="183"/>
      <c r="AI5" s="184"/>
      <c r="AJ5" s="184"/>
      <c r="AK5" s="184"/>
      <c r="AL5" s="185"/>
      <c r="AM5" s="183"/>
      <c r="AN5" s="185"/>
      <c r="AO5" s="183"/>
      <c r="AP5" s="185"/>
      <c r="AQ5" s="186" t="s">
        <v>0</v>
      </c>
      <c r="AR5" s="187" t="s">
        <v>1</v>
      </c>
      <c r="AS5" s="180" t="s">
        <v>166</v>
      </c>
      <c r="AT5" s="180" t="s">
        <v>167</v>
      </c>
      <c r="AU5" s="180" t="s">
        <v>92</v>
      </c>
      <c r="AV5" s="183"/>
      <c r="AW5" s="184"/>
      <c r="AX5" s="184"/>
      <c r="AY5" s="184"/>
      <c r="AZ5" s="185"/>
      <c r="BA5" s="183"/>
      <c r="BB5" s="185"/>
      <c r="BC5" s="183"/>
      <c r="BD5" s="185"/>
      <c r="BE5" s="186" t="s">
        <v>0</v>
      </c>
      <c r="BF5" s="187" t="s">
        <v>1</v>
      </c>
      <c r="BG5" s="180" t="s">
        <v>166</v>
      </c>
      <c r="BH5" s="180" t="s">
        <v>167</v>
      </c>
      <c r="BI5" s="180" t="s">
        <v>92</v>
      </c>
      <c r="BJ5" s="183"/>
      <c r="BK5" s="184"/>
      <c r="BL5" s="184"/>
      <c r="BM5" s="184"/>
      <c r="BN5" s="185"/>
      <c r="BO5" s="183"/>
      <c r="BP5" s="185"/>
      <c r="BQ5" s="183"/>
      <c r="BR5" s="185"/>
      <c r="BS5" s="186" t="s">
        <v>0</v>
      </c>
      <c r="BT5" s="187" t="s">
        <v>1</v>
      </c>
      <c r="BU5" s="180" t="s">
        <v>166</v>
      </c>
      <c r="BV5" s="180" t="s">
        <v>167</v>
      </c>
      <c r="BW5" s="180" t="s">
        <v>92</v>
      </c>
      <c r="BX5" s="183"/>
      <c r="BY5" s="184"/>
      <c r="BZ5" s="184"/>
      <c r="CA5" s="184"/>
      <c r="CB5" s="185"/>
      <c r="CC5" s="183"/>
      <c r="CD5" s="185"/>
      <c r="CE5" s="183"/>
      <c r="CF5" s="185"/>
    </row>
    <row r="6" spans="1:84" ht="12.75">
      <c r="A6" s="186"/>
      <c r="B6" s="187"/>
      <c r="C6" s="181"/>
      <c r="D6" s="181"/>
      <c r="E6" s="181"/>
      <c r="F6" s="183" t="s">
        <v>168</v>
      </c>
      <c r="G6" s="184"/>
      <c r="H6" s="184"/>
      <c r="I6" s="184"/>
      <c r="J6" s="185"/>
      <c r="K6" s="81" t="s">
        <v>169</v>
      </c>
      <c r="L6" s="82"/>
      <c r="M6" s="82" t="s">
        <v>170</v>
      </c>
      <c r="N6" s="82"/>
      <c r="O6" s="186"/>
      <c r="P6" s="187"/>
      <c r="Q6" s="181"/>
      <c r="R6" s="181"/>
      <c r="S6" s="181"/>
      <c r="T6" s="183" t="s">
        <v>168</v>
      </c>
      <c r="U6" s="184"/>
      <c r="V6" s="184"/>
      <c r="W6" s="184"/>
      <c r="X6" s="185"/>
      <c r="Y6" s="81" t="s">
        <v>169</v>
      </c>
      <c r="Z6" s="82"/>
      <c r="AA6" s="82" t="s">
        <v>170</v>
      </c>
      <c r="AB6" s="82"/>
      <c r="AC6" s="186"/>
      <c r="AD6" s="187"/>
      <c r="AE6" s="181"/>
      <c r="AF6" s="181"/>
      <c r="AG6" s="181"/>
      <c r="AH6" s="183" t="s">
        <v>168</v>
      </c>
      <c r="AI6" s="184"/>
      <c r="AJ6" s="184"/>
      <c r="AK6" s="184"/>
      <c r="AL6" s="185"/>
      <c r="AM6" s="81" t="s">
        <v>169</v>
      </c>
      <c r="AN6" s="82"/>
      <c r="AO6" s="82" t="s">
        <v>170</v>
      </c>
      <c r="AP6" s="82"/>
      <c r="AQ6" s="186"/>
      <c r="AR6" s="187"/>
      <c r="AS6" s="181"/>
      <c r="AT6" s="181"/>
      <c r="AU6" s="181"/>
      <c r="AV6" s="183" t="s">
        <v>168</v>
      </c>
      <c r="AW6" s="184"/>
      <c r="AX6" s="184"/>
      <c r="AY6" s="184"/>
      <c r="AZ6" s="185"/>
      <c r="BA6" s="81" t="s">
        <v>169</v>
      </c>
      <c r="BB6" s="82"/>
      <c r="BC6" s="82" t="s">
        <v>170</v>
      </c>
      <c r="BD6" s="82"/>
      <c r="BE6" s="186"/>
      <c r="BF6" s="187"/>
      <c r="BG6" s="181"/>
      <c r="BH6" s="181"/>
      <c r="BI6" s="181"/>
      <c r="BJ6" s="183" t="s">
        <v>168</v>
      </c>
      <c r="BK6" s="184"/>
      <c r="BL6" s="184"/>
      <c r="BM6" s="184"/>
      <c r="BN6" s="185"/>
      <c r="BO6" s="81" t="s">
        <v>169</v>
      </c>
      <c r="BP6" s="82"/>
      <c r="BQ6" s="82" t="s">
        <v>170</v>
      </c>
      <c r="BR6" s="82"/>
      <c r="BS6" s="186"/>
      <c r="BT6" s="187"/>
      <c r="BU6" s="181"/>
      <c r="BV6" s="181"/>
      <c r="BW6" s="181"/>
      <c r="BX6" s="183" t="s">
        <v>168</v>
      </c>
      <c r="BY6" s="184"/>
      <c r="BZ6" s="184"/>
      <c r="CA6" s="184"/>
      <c r="CB6" s="185"/>
      <c r="CC6" s="81" t="s">
        <v>169</v>
      </c>
      <c r="CD6" s="82"/>
      <c r="CE6" s="82" t="s">
        <v>170</v>
      </c>
      <c r="CF6" s="82"/>
    </row>
    <row r="7" spans="1:84" ht="14.25">
      <c r="A7" s="186"/>
      <c r="B7" s="187"/>
      <c r="C7" s="182"/>
      <c r="D7" s="182"/>
      <c r="E7" s="182"/>
      <c r="F7" s="83">
        <v>1</v>
      </c>
      <c r="G7" s="83">
        <v>2</v>
      </c>
      <c r="H7" s="83">
        <v>3</v>
      </c>
      <c r="I7" s="83">
        <v>4</v>
      </c>
      <c r="J7" s="83">
        <v>5</v>
      </c>
      <c r="K7" s="84" t="s">
        <v>171</v>
      </c>
      <c r="L7" s="83" t="s">
        <v>172</v>
      </c>
      <c r="M7" s="83" t="s">
        <v>171</v>
      </c>
      <c r="N7" s="83" t="s">
        <v>172</v>
      </c>
      <c r="O7" s="186"/>
      <c r="P7" s="187"/>
      <c r="Q7" s="182"/>
      <c r="R7" s="182"/>
      <c r="S7" s="182"/>
      <c r="T7" s="83">
        <v>1</v>
      </c>
      <c r="U7" s="83">
        <v>2</v>
      </c>
      <c r="V7" s="83">
        <v>3</v>
      </c>
      <c r="W7" s="83">
        <v>4</v>
      </c>
      <c r="X7" s="83">
        <v>5</v>
      </c>
      <c r="Y7" s="84" t="s">
        <v>171</v>
      </c>
      <c r="Z7" s="83" t="s">
        <v>172</v>
      </c>
      <c r="AA7" s="83" t="s">
        <v>171</v>
      </c>
      <c r="AB7" s="83" t="s">
        <v>172</v>
      </c>
      <c r="AC7" s="186"/>
      <c r="AD7" s="187"/>
      <c r="AE7" s="182"/>
      <c r="AF7" s="182"/>
      <c r="AG7" s="182"/>
      <c r="AH7" s="83">
        <v>1</v>
      </c>
      <c r="AI7" s="83">
        <v>2</v>
      </c>
      <c r="AJ7" s="83">
        <v>3</v>
      </c>
      <c r="AK7" s="83">
        <v>4</v>
      </c>
      <c r="AL7" s="83">
        <v>5</v>
      </c>
      <c r="AM7" s="84" t="s">
        <v>171</v>
      </c>
      <c r="AN7" s="83" t="s">
        <v>172</v>
      </c>
      <c r="AO7" s="83" t="s">
        <v>171</v>
      </c>
      <c r="AP7" s="83" t="s">
        <v>172</v>
      </c>
      <c r="AQ7" s="186"/>
      <c r="AR7" s="187"/>
      <c r="AS7" s="182"/>
      <c r="AT7" s="182"/>
      <c r="AU7" s="182"/>
      <c r="AV7" s="83">
        <v>1</v>
      </c>
      <c r="AW7" s="83">
        <v>2</v>
      </c>
      <c r="AX7" s="83">
        <v>3</v>
      </c>
      <c r="AY7" s="83">
        <v>4</v>
      </c>
      <c r="AZ7" s="83">
        <v>5</v>
      </c>
      <c r="BA7" s="84" t="s">
        <v>171</v>
      </c>
      <c r="BB7" s="83" t="s">
        <v>172</v>
      </c>
      <c r="BC7" s="83" t="s">
        <v>171</v>
      </c>
      <c r="BD7" s="83" t="s">
        <v>172</v>
      </c>
      <c r="BE7" s="186"/>
      <c r="BF7" s="187"/>
      <c r="BG7" s="182"/>
      <c r="BH7" s="182"/>
      <c r="BI7" s="182"/>
      <c r="BJ7" s="83">
        <v>1</v>
      </c>
      <c r="BK7" s="83">
        <v>2</v>
      </c>
      <c r="BL7" s="83">
        <v>3</v>
      </c>
      <c r="BM7" s="83">
        <v>4</v>
      </c>
      <c r="BN7" s="83">
        <v>5</v>
      </c>
      <c r="BO7" s="84" t="s">
        <v>171</v>
      </c>
      <c r="BP7" s="83" t="s">
        <v>172</v>
      </c>
      <c r="BQ7" s="83" t="s">
        <v>171</v>
      </c>
      <c r="BR7" s="83" t="s">
        <v>172</v>
      </c>
      <c r="BS7" s="186"/>
      <c r="BT7" s="187"/>
      <c r="BU7" s="182"/>
      <c r="BV7" s="182"/>
      <c r="BW7" s="182"/>
      <c r="BX7" s="83">
        <v>1</v>
      </c>
      <c r="BY7" s="83">
        <v>2</v>
      </c>
      <c r="BZ7" s="83">
        <v>3</v>
      </c>
      <c r="CA7" s="83">
        <v>4</v>
      </c>
      <c r="CB7" s="83">
        <v>5</v>
      </c>
      <c r="CC7" s="84" t="s">
        <v>171</v>
      </c>
      <c r="CD7" s="83" t="s">
        <v>172</v>
      </c>
      <c r="CE7" s="83" t="s">
        <v>171</v>
      </c>
      <c r="CF7" s="83" t="s">
        <v>172</v>
      </c>
    </row>
    <row r="8" spans="1:84" ht="15">
      <c r="A8" s="113">
        <v>1</v>
      </c>
      <c r="B8" s="71" t="s">
        <v>106</v>
      </c>
      <c r="C8" s="114" t="s">
        <v>31</v>
      </c>
      <c r="D8" s="115" t="s">
        <v>107</v>
      </c>
      <c r="E8" s="116" t="s">
        <v>146</v>
      </c>
      <c r="F8" s="85">
        <v>9</v>
      </c>
      <c r="G8" s="85"/>
      <c r="H8" s="85"/>
      <c r="I8" s="85"/>
      <c r="J8" s="85"/>
      <c r="K8" s="86">
        <v>4</v>
      </c>
      <c r="L8" s="85"/>
      <c r="M8" s="88">
        <f>ROUND((SUM(F8:J8)/1*0.3+K8*0.7),0)</f>
        <v>6</v>
      </c>
      <c r="N8" s="85"/>
      <c r="O8" s="113">
        <v>1</v>
      </c>
      <c r="P8" s="71" t="s">
        <v>106</v>
      </c>
      <c r="Q8" s="114" t="s">
        <v>31</v>
      </c>
      <c r="R8" s="115" t="s">
        <v>107</v>
      </c>
      <c r="S8" s="116" t="s">
        <v>146</v>
      </c>
      <c r="T8" s="85">
        <v>8</v>
      </c>
      <c r="U8" s="85">
        <v>8</v>
      </c>
      <c r="V8" s="85">
        <v>9</v>
      </c>
      <c r="W8" s="85"/>
      <c r="X8" s="85"/>
      <c r="Y8" s="86">
        <v>7</v>
      </c>
      <c r="Z8" s="85"/>
      <c r="AA8" s="88">
        <f>ROUND((SUM(T8:X8)/3*0.3+Y8*0.7),0)</f>
        <v>7</v>
      </c>
      <c r="AB8" s="85"/>
      <c r="AC8" s="113">
        <v>1</v>
      </c>
      <c r="AD8" s="71" t="s">
        <v>106</v>
      </c>
      <c r="AE8" s="114" t="s">
        <v>31</v>
      </c>
      <c r="AF8" s="115" t="s">
        <v>107</v>
      </c>
      <c r="AG8" s="116" t="s">
        <v>146</v>
      </c>
      <c r="AH8" s="85">
        <v>8</v>
      </c>
      <c r="AI8" s="85"/>
      <c r="AJ8" s="85"/>
      <c r="AK8" s="85"/>
      <c r="AL8" s="85"/>
      <c r="AM8" s="86">
        <v>8</v>
      </c>
      <c r="AN8" s="85"/>
      <c r="AO8" s="88">
        <f>ROUND((SUM(AH8:AL8)/1*0.3+AM8*0.7),0)</f>
        <v>8</v>
      </c>
      <c r="AP8" s="85"/>
      <c r="AQ8" s="113">
        <v>1</v>
      </c>
      <c r="AR8" s="71" t="s">
        <v>106</v>
      </c>
      <c r="AS8" s="114" t="s">
        <v>31</v>
      </c>
      <c r="AT8" s="115" t="s">
        <v>107</v>
      </c>
      <c r="AU8" s="116" t="s">
        <v>146</v>
      </c>
      <c r="AV8" s="85">
        <v>7</v>
      </c>
      <c r="AW8" s="85">
        <v>9</v>
      </c>
      <c r="AX8" s="85">
        <v>7</v>
      </c>
      <c r="AY8" s="85">
        <v>8</v>
      </c>
      <c r="AZ8" s="85"/>
      <c r="BA8" s="86">
        <v>6</v>
      </c>
      <c r="BB8" s="85"/>
      <c r="BC8" s="88">
        <f>ROUND((SUM(AV8:AZ8)/4*0.3+BA8*0.7),0)</f>
        <v>7</v>
      </c>
      <c r="BD8" s="85"/>
      <c r="BE8" s="113">
        <v>1</v>
      </c>
      <c r="BF8" s="71" t="s">
        <v>106</v>
      </c>
      <c r="BG8" s="114" t="s">
        <v>31</v>
      </c>
      <c r="BH8" s="115" t="s">
        <v>107</v>
      </c>
      <c r="BI8" s="116" t="s">
        <v>146</v>
      </c>
      <c r="BJ8" s="85">
        <v>7</v>
      </c>
      <c r="BK8" s="85"/>
      <c r="BL8" s="85"/>
      <c r="BM8" s="85"/>
      <c r="BN8" s="85"/>
      <c r="BO8" s="86">
        <v>5</v>
      </c>
      <c r="BP8" s="85"/>
      <c r="BQ8" s="88">
        <f>ROUND((SUM(BJ8:BN8)/1*0.3+BO8*0.7),0)</f>
        <v>6</v>
      </c>
      <c r="BR8" s="85"/>
      <c r="BS8" s="113">
        <v>1</v>
      </c>
      <c r="BT8" s="71" t="s">
        <v>106</v>
      </c>
      <c r="BU8" s="114" t="s">
        <v>31</v>
      </c>
      <c r="BV8" s="115" t="s">
        <v>107</v>
      </c>
      <c r="BW8" s="116" t="s">
        <v>146</v>
      </c>
      <c r="BX8" s="85">
        <v>7</v>
      </c>
      <c r="BY8" s="85"/>
      <c r="BZ8" s="85"/>
      <c r="CA8" s="85"/>
      <c r="CB8" s="85"/>
      <c r="CC8" s="86">
        <v>6</v>
      </c>
      <c r="CD8" s="85"/>
      <c r="CE8" s="88">
        <f>ROUND((SUM(BX8:CB8)/1*0.3+CC8*0.7),0)</f>
        <v>6</v>
      </c>
      <c r="CF8" s="85"/>
    </row>
    <row r="9" spans="1:84" ht="15">
      <c r="A9" s="113">
        <v>2</v>
      </c>
      <c r="B9" s="71" t="s">
        <v>108</v>
      </c>
      <c r="C9" s="114" t="s">
        <v>109</v>
      </c>
      <c r="D9" s="115" t="s">
        <v>110</v>
      </c>
      <c r="E9" s="74" t="s">
        <v>147</v>
      </c>
      <c r="F9" s="85">
        <v>7</v>
      </c>
      <c r="G9" s="85"/>
      <c r="H9" s="85"/>
      <c r="I9" s="85"/>
      <c r="J9" s="85"/>
      <c r="K9" s="86">
        <v>5</v>
      </c>
      <c r="L9" s="85"/>
      <c r="M9" s="88">
        <f aca="true" t="shared" si="0" ref="M9:M22">ROUND((SUM(F9:J9)/1*0.3+K9*0.7),0)</f>
        <v>6</v>
      </c>
      <c r="N9" s="85"/>
      <c r="O9" s="113">
        <v>2</v>
      </c>
      <c r="P9" s="71" t="s">
        <v>108</v>
      </c>
      <c r="Q9" s="114" t="s">
        <v>109</v>
      </c>
      <c r="R9" s="115" t="s">
        <v>110</v>
      </c>
      <c r="S9" s="74" t="s">
        <v>147</v>
      </c>
      <c r="T9" s="85">
        <v>7</v>
      </c>
      <c r="U9" s="85">
        <v>8</v>
      </c>
      <c r="V9" s="85">
        <v>9</v>
      </c>
      <c r="W9" s="85"/>
      <c r="X9" s="85"/>
      <c r="Y9" s="86">
        <v>8</v>
      </c>
      <c r="Z9" s="85"/>
      <c r="AA9" s="88">
        <f aca="true" t="shared" si="1" ref="AA9:AA22">ROUND((SUM(T9:X9)/3*0.3+Y9*0.7),0)</f>
        <v>8</v>
      </c>
      <c r="AB9" s="85"/>
      <c r="AC9" s="113">
        <v>2</v>
      </c>
      <c r="AD9" s="71" t="s">
        <v>108</v>
      </c>
      <c r="AE9" s="114" t="s">
        <v>109</v>
      </c>
      <c r="AF9" s="115" t="s">
        <v>110</v>
      </c>
      <c r="AG9" s="74" t="s">
        <v>147</v>
      </c>
      <c r="AH9" s="85">
        <v>7</v>
      </c>
      <c r="AI9" s="85"/>
      <c r="AJ9" s="85"/>
      <c r="AK9" s="85"/>
      <c r="AL9" s="85"/>
      <c r="AM9" s="86">
        <v>7</v>
      </c>
      <c r="AN9" s="85"/>
      <c r="AO9" s="88">
        <f aca="true" t="shared" si="2" ref="AO9:AO22">ROUND((SUM(AH9:AL9)/1*0.3+AM9*0.7),0)</f>
        <v>7</v>
      </c>
      <c r="AP9" s="85"/>
      <c r="AQ9" s="113">
        <v>2</v>
      </c>
      <c r="AR9" s="71" t="s">
        <v>108</v>
      </c>
      <c r="AS9" s="114" t="s">
        <v>109</v>
      </c>
      <c r="AT9" s="115" t="s">
        <v>110</v>
      </c>
      <c r="AU9" s="74" t="s">
        <v>147</v>
      </c>
      <c r="AV9" s="85">
        <v>7</v>
      </c>
      <c r="AW9" s="85">
        <v>7</v>
      </c>
      <c r="AX9" s="85">
        <v>7</v>
      </c>
      <c r="AY9" s="85">
        <v>7</v>
      </c>
      <c r="AZ9" s="85"/>
      <c r="BA9" s="86">
        <v>7</v>
      </c>
      <c r="BB9" s="85"/>
      <c r="BC9" s="88">
        <f aca="true" t="shared" si="3" ref="BC9:BC22">ROUND((SUM(AV9:AZ9)/4*0.3+BA9*0.7),0)</f>
        <v>7</v>
      </c>
      <c r="BD9" s="85"/>
      <c r="BE9" s="113">
        <v>2</v>
      </c>
      <c r="BF9" s="71" t="s">
        <v>108</v>
      </c>
      <c r="BG9" s="114" t="s">
        <v>109</v>
      </c>
      <c r="BH9" s="115" t="s">
        <v>110</v>
      </c>
      <c r="BI9" s="74" t="s">
        <v>147</v>
      </c>
      <c r="BJ9" s="85">
        <v>7</v>
      </c>
      <c r="BK9" s="85"/>
      <c r="BL9" s="85"/>
      <c r="BM9" s="85"/>
      <c r="BN9" s="85"/>
      <c r="BO9" s="86">
        <v>4</v>
      </c>
      <c r="BP9" s="85"/>
      <c r="BQ9" s="88">
        <f aca="true" t="shared" si="4" ref="BQ9:BQ22">ROUND((SUM(BJ9:BN9)/1*0.3+BO9*0.7),0)</f>
        <v>5</v>
      </c>
      <c r="BR9" s="85"/>
      <c r="BS9" s="113">
        <v>2</v>
      </c>
      <c r="BT9" s="71" t="s">
        <v>108</v>
      </c>
      <c r="BU9" s="114" t="s">
        <v>109</v>
      </c>
      <c r="BV9" s="115" t="s">
        <v>110</v>
      </c>
      <c r="BW9" s="74" t="s">
        <v>147</v>
      </c>
      <c r="BX9" s="85">
        <v>6</v>
      </c>
      <c r="BY9" s="85"/>
      <c r="BZ9" s="85"/>
      <c r="CA9" s="85"/>
      <c r="CB9" s="85"/>
      <c r="CC9" s="86">
        <v>5</v>
      </c>
      <c r="CD9" s="85"/>
      <c r="CE9" s="88">
        <f aca="true" t="shared" si="5" ref="CE9:CE22">ROUND((SUM(BX9:CB9)/1*0.3+CC9*0.7),0)</f>
        <v>5</v>
      </c>
      <c r="CF9" s="85"/>
    </row>
    <row r="10" spans="1:84" ht="15">
      <c r="A10" s="113">
        <v>3</v>
      </c>
      <c r="B10" s="71" t="s">
        <v>111</v>
      </c>
      <c r="C10" s="114" t="s">
        <v>112</v>
      </c>
      <c r="D10" s="115" t="s">
        <v>113</v>
      </c>
      <c r="E10" s="116" t="s">
        <v>148</v>
      </c>
      <c r="F10" s="85">
        <v>8</v>
      </c>
      <c r="G10" s="85"/>
      <c r="H10" s="85"/>
      <c r="I10" s="85"/>
      <c r="J10" s="85"/>
      <c r="K10" s="86">
        <v>7</v>
      </c>
      <c r="L10" s="85"/>
      <c r="M10" s="88">
        <f t="shared" si="0"/>
        <v>7</v>
      </c>
      <c r="N10" s="85"/>
      <c r="O10" s="113">
        <v>3</v>
      </c>
      <c r="P10" s="71" t="s">
        <v>111</v>
      </c>
      <c r="Q10" s="114" t="s">
        <v>112</v>
      </c>
      <c r="R10" s="115" t="s">
        <v>113</v>
      </c>
      <c r="S10" s="116" t="s">
        <v>148</v>
      </c>
      <c r="T10" s="85">
        <v>5</v>
      </c>
      <c r="U10" s="85">
        <v>6</v>
      </c>
      <c r="V10" s="85">
        <v>7</v>
      </c>
      <c r="W10" s="85"/>
      <c r="X10" s="85"/>
      <c r="Y10" s="86">
        <v>8</v>
      </c>
      <c r="Z10" s="85"/>
      <c r="AA10" s="88">
        <f t="shared" si="1"/>
        <v>7</v>
      </c>
      <c r="AB10" s="85"/>
      <c r="AC10" s="113">
        <v>3</v>
      </c>
      <c r="AD10" s="71" t="s">
        <v>111</v>
      </c>
      <c r="AE10" s="114" t="s">
        <v>112</v>
      </c>
      <c r="AF10" s="115" t="s">
        <v>113</v>
      </c>
      <c r="AG10" s="116" t="s">
        <v>148</v>
      </c>
      <c r="AH10" s="85">
        <v>6</v>
      </c>
      <c r="AI10" s="85"/>
      <c r="AJ10" s="85"/>
      <c r="AK10" s="85"/>
      <c r="AL10" s="85"/>
      <c r="AM10" s="86">
        <v>7</v>
      </c>
      <c r="AN10" s="85"/>
      <c r="AO10" s="88">
        <f t="shared" si="2"/>
        <v>7</v>
      </c>
      <c r="AP10" s="85"/>
      <c r="AQ10" s="113">
        <v>3</v>
      </c>
      <c r="AR10" s="71" t="s">
        <v>111</v>
      </c>
      <c r="AS10" s="114" t="s">
        <v>112</v>
      </c>
      <c r="AT10" s="115" t="s">
        <v>113</v>
      </c>
      <c r="AU10" s="116" t="s">
        <v>148</v>
      </c>
      <c r="AV10" s="85">
        <v>6</v>
      </c>
      <c r="AW10" s="85">
        <v>8</v>
      </c>
      <c r="AX10" s="85">
        <v>6</v>
      </c>
      <c r="AY10" s="85">
        <v>7</v>
      </c>
      <c r="AZ10" s="85"/>
      <c r="BA10" s="86">
        <v>6</v>
      </c>
      <c r="BB10" s="85"/>
      <c r="BC10" s="88">
        <f t="shared" si="3"/>
        <v>6</v>
      </c>
      <c r="BD10" s="85"/>
      <c r="BE10" s="113">
        <v>3</v>
      </c>
      <c r="BF10" s="71" t="s">
        <v>111</v>
      </c>
      <c r="BG10" s="114" t="s">
        <v>112</v>
      </c>
      <c r="BH10" s="115" t="s">
        <v>113</v>
      </c>
      <c r="BI10" s="116" t="s">
        <v>148</v>
      </c>
      <c r="BJ10" s="85">
        <v>6</v>
      </c>
      <c r="BK10" s="85"/>
      <c r="BL10" s="85"/>
      <c r="BM10" s="85"/>
      <c r="BN10" s="85"/>
      <c r="BO10" s="86">
        <v>5</v>
      </c>
      <c r="BP10" s="85"/>
      <c r="BQ10" s="88">
        <f t="shared" si="4"/>
        <v>5</v>
      </c>
      <c r="BR10" s="85"/>
      <c r="BS10" s="113">
        <v>3</v>
      </c>
      <c r="BT10" s="71" t="s">
        <v>111</v>
      </c>
      <c r="BU10" s="114" t="s">
        <v>112</v>
      </c>
      <c r="BV10" s="115" t="s">
        <v>113</v>
      </c>
      <c r="BW10" s="116" t="s">
        <v>148</v>
      </c>
      <c r="BX10" s="85">
        <v>7</v>
      </c>
      <c r="BY10" s="85"/>
      <c r="BZ10" s="85"/>
      <c r="CA10" s="85"/>
      <c r="CB10" s="85"/>
      <c r="CC10" s="86">
        <v>7</v>
      </c>
      <c r="CD10" s="85"/>
      <c r="CE10" s="88">
        <f t="shared" si="5"/>
        <v>7</v>
      </c>
      <c r="CF10" s="85"/>
    </row>
    <row r="11" spans="1:84" ht="15">
      <c r="A11" s="113">
        <v>4</v>
      </c>
      <c r="B11" s="71" t="s">
        <v>114</v>
      </c>
      <c r="C11" s="114" t="s">
        <v>115</v>
      </c>
      <c r="D11" s="115" t="s">
        <v>116</v>
      </c>
      <c r="E11" s="116" t="s">
        <v>149</v>
      </c>
      <c r="F11" s="85">
        <v>9</v>
      </c>
      <c r="G11" s="85"/>
      <c r="H11" s="85"/>
      <c r="I11" s="85"/>
      <c r="J11" s="85"/>
      <c r="K11" s="86">
        <v>9</v>
      </c>
      <c r="L11" s="85"/>
      <c r="M11" s="88">
        <f t="shared" si="0"/>
        <v>9</v>
      </c>
      <c r="N11" s="85"/>
      <c r="O11" s="113">
        <v>4</v>
      </c>
      <c r="P11" s="71" t="s">
        <v>114</v>
      </c>
      <c r="Q11" s="114" t="s">
        <v>115</v>
      </c>
      <c r="R11" s="115" t="s">
        <v>116</v>
      </c>
      <c r="S11" s="116" t="s">
        <v>149</v>
      </c>
      <c r="T11" s="85">
        <v>7</v>
      </c>
      <c r="U11" s="85">
        <v>8</v>
      </c>
      <c r="V11" s="85">
        <v>7</v>
      </c>
      <c r="W11" s="85"/>
      <c r="X11" s="85"/>
      <c r="Y11" s="86">
        <v>9</v>
      </c>
      <c r="Z11" s="85"/>
      <c r="AA11" s="88">
        <f t="shared" si="1"/>
        <v>9</v>
      </c>
      <c r="AB11" s="85"/>
      <c r="AC11" s="113">
        <v>4</v>
      </c>
      <c r="AD11" s="71" t="s">
        <v>114</v>
      </c>
      <c r="AE11" s="114" t="s">
        <v>115</v>
      </c>
      <c r="AF11" s="115" t="s">
        <v>116</v>
      </c>
      <c r="AG11" s="116" t="s">
        <v>149</v>
      </c>
      <c r="AH11" s="85">
        <v>8</v>
      </c>
      <c r="AI11" s="85"/>
      <c r="AJ11" s="85"/>
      <c r="AK11" s="85"/>
      <c r="AL11" s="85"/>
      <c r="AM11" s="86">
        <v>8</v>
      </c>
      <c r="AN11" s="85"/>
      <c r="AO11" s="88">
        <f t="shared" si="2"/>
        <v>8</v>
      </c>
      <c r="AP11" s="85"/>
      <c r="AQ11" s="113">
        <v>4</v>
      </c>
      <c r="AR11" s="71" t="s">
        <v>114</v>
      </c>
      <c r="AS11" s="114" t="s">
        <v>115</v>
      </c>
      <c r="AT11" s="115" t="s">
        <v>116</v>
      </c>
      <c r="AU11" s="116" t="s">
        <v>149</v>
      </c>
      <c r="AV11" s="85">
        <v>6</v>
      </c>
      <c r="AW11" s="85">
        <v>9</v>
      </c>
      <c r="AX11" s="85">
        <v>7</v>
      </c>
      <c r="AY11" s="85">
        <v>8</v>
      </c>
      <c r="AZ11" s="85"/>
      <c r="BA11" s="86">
        <v>7</v>
      </c>
      <c r="BB11" s="85"/>
      <c r="BC11" s="88">
        <f t="shared" si="3"/>
        <v>7</v>
      </c>
      <c r="BD11" s="85"/>
      <c r="BE11" s="113">
        <v>4</v>
      </c>
      <c r="BF11" s="71" t="s">
        <v>114</v>
      </c>
      <c r="BG11" s="114" t="s">
        <v>115</v>
      </c>
      <c r="BH11" s="115" t="s">
        <v>116</v>
      </c>
      <c r="BI11" s="116" t="s">
        <v>149</v>
      </c>
      <c r="BJ11" s="85">
        <v>7</v>
      </c>
      <c r="BK11" s="85"/>
      <c r="BL11" s="85"/>
      <c r="BM11" s="85"/>
      <c r="BN11" s="85"/>
      <c r="BO11" s="86">
        <v>5</v>
      </c>
      <c r="BP11" s="85"/>
      <c r="BQ11" s="88">
        <f t="shared" si="4"/>
        <v>6</v>
      </c>
      <c r="BR11" s="85"/>
      <c r="BS11" s="113">
        <v>4</v>
      </c>
      <c r="BT11" s="71" t="s">
        <v>114</v>
      </c>
      <c r="BU11" s="114" t="s">
        <v>115</v>
      </c>
      <c r="BV11" s="115" t="s">
        <v>116</v>
      </c>
      <c r="BW11" s="116" t="s">
        <v>149</v>
      </c>
      <c r="BX11" s="85">
        <v>7</v>
      </c>
      <c r="BY11" s="85"/>
      <c r="BZ11" s="85"/>
      <c r="CA11" s="85"/>
      <c r="CB11" s="85"/>
      <c r="CC11" s="86">
        <v>6</v>
      </c>
      <c r="CD11" s="85"/>
      <c r="CE11" s="88">
        <f t="shared" si="5"/>
        <v>6</v>
      </c>
      <c r="CF11" s="85"/>
    </row>
    <row r="12" spans="1:84" ht="15">
      <c r="A12" s="113">
        <v>5</v>
      </c>
      <c r="B12" s="71" t="s">
        <v>117</v>
      </c>
      <c r="C12" s="114" t="s">
        <v>118</v>
      </c>
      <c r="D12" s="115" t="s">
        <v>116</v>
      </c>
      <c r="E12" s="116" t="s">
        <v>150</v>
      </c>
      <c r="F12" s="85">
        <v>8</v>
      </c>
      <c r="G12" s="85"/>
      <c r="H12" s="85"/>
      <c r="I12" s="85"/>
      <c r="J12" s="85"/>
      <c r="K12" s="86">
        <v>8</v>
      </c>
      <c r="L12" s="85"/>
      <c r="M12" s="88">
        <f t="shared" si="0"/>
        <v>8</v>
      </c>
      <c r="N12" s="85"/>
      <c r="O12" s="113">
        <v>5</v>
      </c>
      <c r="P12" s="71" t="s">
        <v>117</v>
      </c>
      <c r="Q12" s="114" t="s">
        <v>118</v>
      </c>
      <c r="R12" s="115" t="s">
        <v>116</v>
      </c>
      <c r="S12" s="116" t="s">
        <v>150</v>
      </c>
      <c r="T12" s="85">
        <v>7</v>
      </c>
      <c r="U12" s="85">
        <v>7</v>
      </c>
      <c r="V12" s="85">
        <v>7</v>
      </c>
      <c r="W12" s="85"/>
      <c r="X12" s="85"/>
      <c r="Y12" s="86">
        <v>8</v>
      </c>
      <c r="Z12" s="85"/>
      <c r="AA12" s="88">
        <f t="shared" si="1"/>
        <v>8</v>
      </c>
      <c r="AB12" s="85"/>
      <c r="AC12" s="113">
        <v>5</v>
      </c>
      <c r="AD12" s="71" t="s">
        <v>117</v>
      </c>
      <c r="AE12" s="114" t="s">
        <v>118</v>
      </c>
      <c r="AF12" s="115" t="s">
        <v>116</v>
      </c>
      <c r="AG12" s="116" t="s">
        <v>150</v>
      </c>
      <c r="AH12" s="85">
        <v>7</v>
      </c>
      <c r="AI12" s="85"/>
      <c r="AJ12" s="85"/>
      <c r="AK12" s="85"/>
      <c r="AL12" s="85"/>
      <c r="AM12" s="86">
        <v>5</v>
      </c>
      <c r="AN12" s="85"/>
      <c r="AO12" s="88">
        <f t="shared" si="2"/>
        <v>6</v>
      </c>
      <c r="AP12" s="85"/>
      <c r="AQ12" s="113">
        <v>5</v>
      </c>
      <c r="AR12" s="71" t="s">
        <v>117</v>
      </c>
      <c r="AS12" s="114" t="s">
        <v>118</v>
      </c>
      <c r="AT12" s="115" t="s">
        <v>116</v>
      </c>
      <c r="AU12" s="116" t="s">
        <v>150</v>
      </c>
      <c r="AV12" s="85">
        <v>7</v>
      </c>
      <c r="AW12" s="85">
        <v>7</v>
      </c>
      <c r="AX12" s="85">
        <v>7</v>
      </c>
      <c r="AY12" s="85">
        <v>7</v>
      </c>
      <c r="AZ12" s="85"/>
      <c r="BA12" s="86">
        <v>6</v>
      </c>
      <c r="BB12" s="85"/>
      <c r="BC12" s="88">
        <f t="shared" si="3"/>
        <v>6</v>
      </c>
      <c r="BD12" s="85"/>
      <c r="BE12" s="113">
        <v>5</v>
      </c>
      <c r="BF12" s="71" t="s">
        <v>117</v>
      </c>
      <c r="BG12" s="114" t="s">
        <v>118</v>
      </c>
      <c r="BH12" s="115" t="s">
        <v>116</v>
      </c>
      <c r="BI12" s="116" t="s">
        <v>150</v>
      </c>
      <c r="BJ12" s="85">
        <v>7</v>
      </c>
      <c r="BK12" s="85"/>
      <c r="BL12" s="85"/>
      <c r="BM12" s="85"/>
      <c r="BN12" s="85"/>
      <c r="BO12" s="86">
        <v>5</v>
      </c>
      <c r="BP12" s="85"/>
      <c r="BQ12" s="88">
        <f t="shared" si="4"/>
        <v>6</v>
      </c>
      <c r="BR12" s="85"/>
      <c r="BS12" s="113">
        <v>5</v>
      </c>
      <c r="BT12" s="71" t="s">
        <v>117</v>
      </c>
      <c r="BU12" s="114" t="s">
        <v>118</v>
      </c>
      <c r="BV12" s="115" t="s">
        <v>116</v>
      </c>
      <c r="BW12" s="116" t="s">
        <v>150</v>
      </c>
      <c r="BX12" s="85">
        <v>7</v>
      </c>
      <c r="BY12" s="85"/>
      <c r="BZ12" s="85"/>
      <c r="CA12" s="85"/>
      <c r="CB12" s="85"/>
      <c r="CC12" s="86">
        <v>6</v>
      </c>
      <c r="CD12" s="85"/>
      <c r="CE12" s="88">
        <f t="shared" si="5"/>
        <v>6</v>
      </c>
      <c r="CF12" s="85"/>
    </row>
    <row r="13" spans="1:84" ht="15">
      <c r="A13" s="113">
        <v>6</v>
      </c>
      <c r="B13" s="71" t="s">
        <v>119</v>
      </c>
      <c r="C13" s="114" t="s">
        <v>120</v>
      </c>
      <c r="D13" s="115" t="s">
        <v>121</v>
      </c>
      <c r="E13" s="116" t="s">
        <v>151</v>
      </c>
      <c r="F13" s="85">
        <v>0</v>
      </c>
      <c r="G13" s="85"/>
      <c r="H13" s="85"/>
      <c r="I13" s="85"/>
      <c r="J13" s="85"/>
      <c r="K13" s="86">
        <v>0</v>
      </c>
      <c r="L13" s="85"/>
      <c r="M13" s="88">
        <f t="shared" si="0"/>
        <v>0</v>
      </c>
      <c r="N13" s="85"/>
      <c r="O13" s="113">
        <v>6</v>
      </c>
      <c r="P13" s="71" t="s">
        <v>119</v>
      </c>
      <c r="Q13" s="114" t="s">
        <v>120</v>
      </c>
      <c r="R13" s="115" t="s">
        <v>121</v>
      </c>
      <c r="S13" s="116" t="s">
        <v>151</v>
      </c>
      <c r="T13" s="85">
        <v>0</v>
      </c>
      <c r="U13" s="85">
        <v>0</v>
      </c>
      <c r="V13" s="85">
        <v>0</v>
      </c>
      <c r="W13" s="85"/>
      <c r="X13" s="85"/>
      <c r="Y13" s="86">
        <v>0</v>
      </c>
      <c r="Z13" s="85"/>
      <c r="AA13" s="88">
        <f t="shared" si="1"/>
        <v>0</v>
      </c>
      <c r="AB13" s="85"/>
      <c r="AC13" s="113">
        <v>6</v>
      </c>
      <c r="AD13" s="71" t="s">
        <v>119</v>
      </c>
      <c r="AE13" s="114" t="s">
        <v>120</v>
      </c>
      <c r="AF13" s="115" t="s">
        <v>121</v>
      </c>
      <c r="AG13" s="116" t="s">
        <v>151</v>
      </c>
      <c r="AH13" s="85">
        <v>0</v>
      </c>
      <c r="AI13" s="85"/>
      <c r="AJ13" s="85"/>
      <c r="AK13" s="85"/>
      <c r="AL13" s="85"/>
      <c r="AM13" s="86">
        <v>0</v>
      </c>
      <c r="AN13" s="85"/>
      <c r="AO13" s="88">
        <f t="shared" si="2"/>
        <v>0</v>
      </c>
      <c r="AP13" s="85"/>
      <c r="AQ13" s="113">
        <v>6</v>
      </c>
      <c r="AR13" s="71" t="s">
        <v>119</v>
      </c>
      <c r="AS13" s="114" t="s">
        <v>120</v>
      </c>
      <c r="AT13" s="115" t="s">
        <v>121</v>
      </c>
      <c r="AU13" s="116" t="s">
        <v>151</v>
      </c>
      <c r="AV13" s="85">
        <v>0</v>
      </c>
      <c r="AW13" s="85">
        <v>0</v>
      </c>
      <c r="AX13" s="85">
        <v>0</v>
      </c>
      <c r="AY13" s="85">
        <v>0</v>
      </c>
      <c r="AZ13" s="85"/>
      <c r="BA13" s="86">
        <v>0</v>
      </c>
      <c r="BB13" s="85"/>
      <c r="BC13" s="88">
        <f t="shared" si="3"/>
        <v>0</v>
      </c>
      <c r="BD13" s="85"/>
      <c r="BE13" s="113">
        <v>6</v>
      </c>
      <c r="BF13" s="71" t="s">
        <v>119</v>
      </c>
      <c r="BG13" s="114" t="s">
        <v>120</v>
      </c>
      <c r="BH13" s="115" t="s">
        <v>121</v>
      </c>
      <c r="BI13" s="116" t="s">
        <v>151</v>
      </c>
      <c r="BJ13" s="85">
        <v>0</v>
      </c>
      <c r="BK13" s="85"/>
      <c r="BL13" s="85"/>
      <c r="BM13" s="85"/>
      <c r="BN13" s="85"/>
      <c r="BO13" s="86">
        <v>0</v>
      </c>
      <c r="BP13" s="85"/>
      <c r="BQ13" s="88">
        <f t="shared" si="4"/>
        <v>0</v>
      </c>
      <c r="BR13" s="85"/>
      <c r="BS13" s="113">
        <v>6</v>
      </c>
      <c r="BT13" s="71" t="s">
        <v>119</v>
      </c>
      <c r="BU13" s="114" t="s">
        <v>120</v>
      </c>
      <c r="BV13" s="115" t="s">
        <v>121</v>
      </c>
      <c r="BW13" s="116" t="s">
        <v>151</v>
      </c>
      <c r="BX13" s="85">
        <v>0</v>
      </c>
      <c r="BY13" s="85"/>
      <c r="BZ13" s="85"/>
      <c r="CA13" s="85"/>
      <c r="CB13" s="85"/>
      <c r="CC13" s="86">
        <v>0</v>
      </c>
      <c r="CD13" s="85"/>
      <c r="CE13" s="88">
        <f t="shared" si="5"/>
        <v>0</v>
      </c>
      <c r="CF13" s="85"/>
    </row>
    <row r="14" spans="1:84" ht="15">
      <c r="A14" s="113">
        <v>7</v>
      </c>
      <c r="B14" s="71" t="s">
        <v>122</v>
      </c>
      <c r="C14" s="114" t="s">
        <v>32</v>
      </c>
      <c r="D14" s="115" t="s">
        <v>123</v>
      </c>
      <c r="E14" s="116" t="s">
        <v>152</v>
      </c>
      <c r="F14" s="85">
        <v>8</v>
      </c>
      <c r="G14" s="85"/>
      <c r="H14" s="85"/>
      <c r="I14" s="85"/>
      <c r="J14" s="85"/>
      <c r="K14" s="86">
        <v>6</v>
      </c>
      <c r="L14" s="85"/>
      <c r="M14" s="88">
        <f t="shared" si="0"/>
        <v>7</v>
      </c>
      <c r="N14" s="85"/>
      <c r="O14" s="113">
        <v>7</v>
      </c>
      <c r="P14" s="71" t="s">
        <v>122</v>
      </c>
      <c r="Q14" s="114" t="s">
        <v>32</v>
      </c>
      <c r="R14" s="115" t="s">
        <v>123</v>
      </c>
      <c r="S14" s="116" t="s">
        <v>152</v>
      </c>
      <c r="T14" s="85">
        <v>7</v>
      </c>
      <c r="U14" s="85">
        <v>8</v>
      </c>
      <c r="V14" s="85">
        <v>8</v>
      </c>
      <c r="W14" s="85"/>
      <c r="X14" s="85"/>
      <c r="Y14" s="86">
        <v>8</v>
      </c>
      <c r="Z14" s="85"/>
      <c r="AA14" s="88">
        <f t="shared" si="1"/>
        <v>8</v>
      </c>
      <c r="AB14" s="85"/>
      <c r="AC14" s="113">
        <v>7</v>
      </c>
      <c r="AD14" s="71" t="s">
        <v>122</v>
      </c>
      <c r="AE14" s="114" t="s">
        <v>32</v>
      </c>
      <c r="AF14" s="115" t="s">
        <v>123</v>
      </c>
      <c r="AG14" s="116" t="s">
        <v>152</v>
      </c>
      <c r="AH14" s="85">
        <v>6</v>
      </c>
      <c r="AI14" s="85"/>
      <c r="AJ14" s="85"/>
      <c r="AK14" s="85"/>
      <c r="AL14" s="85"/>
      <c r="AM14" s="86">
        <v>5</v>
      </c>
      <c r="AN14" s="85"/>
      <c r="AO14" s="88">
        <f t="shared" si="2"/>
        <v>5</v>
      </c>
      <c r="AP14" s="85"/>
      <c r="AQ14" s="113">
        <v>7</v>
      </c>
      <c r="AR14" s="71" t="s">
        <v>122</v>
      </c>
      <c r="AS14" s="114" t="s">
        <v>32</v>
      </c>
      <c r="AT14" s="115" t="s">
        <v>123</v>
      </c>
      <c r="AU14" s="116" t="s">
        <v>152</v>
      </c>
      <c r="AV14" s="85">
        <v>6</v>
      </c>
      <c r="AW14" s="85">
        <v>9</v>
      </c>
      <c r="AX14" s="85">
        <v>6</v>
      </c>
      <c r="AY14" s="85">
        <v>8</v>
      </c>
      <c r="AZ14" s="85"/>
      <c r="BA14" s="86">
        <v>7</v>
      </c>
      <c r="BB14" s="85"/>
      <c r="BC14" s="88">
        <f t="shared" si="3"/>
        <v>7</v>
      </c>
      <c r="BD14" s="85"/>
      <c r="BE14" s="113">
        <v>7</v>
      </c>
      <c r="BF14" s="71" t="s">
        <v>122</v>
      </c>
      <c r="BG14" s="114" t="s">
        <v>32</v>
      </c>
      <c r="BH14" s="115" t="s">
        <v>123</v>
      </c>
      <c r="BI14" s="116" t="s">
        <v>152</v>
      </c>
      <c r="BJ14" s="85">
        <v>7</v>
      </c>
      <c r="BK14" s="85"/>
      <c r="BL14" s="85"/>
      <c r="BM14" s="85"/>
      <c r="BN14" s="85"/>
      <c r="BO14" s="86">
        <v>4</v>
      </c>
      <c r="BP14" s="85"/>
      <c r="BQ14" s="88">
        <f t="shared" si="4"/>
        <v>5</v>
      </c>
      <c r="BR14" s="85"/>
      <c r="BS14" s="113">
        <v>7</v>
      </c>
      <c r="BT14" s="71" t="s">
        <v>122</v>
      </c>
      <c r="BU14" s="114" t="s">
        <v>32</v>
      </c>
      <c r="BV14" s="115" t="s">
        <v>123</v>
      </c>
      <c r="BW14" s="116" t="s">
        <v>152</v>
      </c>
      <c r="BX14" s="85">
        <v>7</v>
      </c>
      <c r="BY14" s="85"/>
      <c r="BZ14" s="85"/>
      <c r="CA14" s="85"/>
      <c r="CB14" s="85"/>
      <c r="CC14" s="86">
        <v>6</v>
      </c>
      <c r="CD14" s="85"/>
      <c r="CE14" s="88">
        <f t="shared" si="5"/>
        <v>6</v>
      </c>
      <c r="CF14" s="85"/>
    </row>
    <row r="15" spans="1:84" ht="15">
      <c r="A15" s="113">
        <v>8</v>
      </c>
      <c r="B15" s="71" t="s">
        <v>124</v>
      </c>
      <c r="C15" s="114" t="s">
        <v>125</v>
      </c>
      <c r="D15" s="115" t="s">
        <v>126</v>
      </c>
      <c r="E15" s="74" t="s">
        <v>153</v>
      </c>
      <c r="F15" s="85">
        <v>8</v>
      </c>
      <c r="G15" s="85"/>
      <c r="H15" s="85"/>
      <c r="I15" s="85"/>
      <c r="J15" s="85"/>
      <c r="K15" s="86">
        <v>7</v>
      </c>
      <c r="L15" s="85"/>
      <c r="M15" s="88">
        <f t="shared" si="0"/>
        <v>7</v>
      </c>
      <c r="N15" s="85"/>
      <c r="O15" s="113">
        <v>8</v>
      </c>
      <c r="P15" s="71" t="s">
        <v>124</v>
      </c>
      <c r="Q15" s="114" t="s">
        <v>125</v>
      </c>
      <c r="R15" s="115" t="s">
        <v>126</v>
      </c>
      <c r="S15" s="74" t="s">
        <v>153</v>
      </c>
      <c r="T15" s="85">
        <v>8</v>
      </c>
      <c r="U15" s="85">
        <v>8</v>
      </c>
      <c r="V15" s="85">
        <v>9</v>
      </c>
      <c r="W15" s="85"/>
      <c r="X15" s="85"/>
      <c r="Y15" s="86">
        <v>8</v>
      </c>
      <c r="Z15" s="85"/>
      <c r="AA15" s="88">
        <f t="shared" si="1"/>
        <v>8</v>
      </c>
      <c r="AB15" s="85"/>
      <c r="AC15" s="113">
        <v>8</v>
      </c>
      <c r="AD15" s="71" t="s">
        <v>124</v>
      </c>
      <c r="AE15" s="114" t="s">
        <v>125</v>
      </c>
      <c r="AF15" s="115" t="s">
        <v>126</v>
      </c>
      <c r="AG15" s="74" t="s">
        <v>153</v>
      </c>
      <c r="AH15" s="85">
        <v>6</v>
      </c>
      <c r="AI15" s="85"/>
      <c r="AJ15" s="85"/>
      <c r="AK15" s="85"/>
      <c r="AL15" s="85"/>
      <c r="AM15" s="86">
        <v>8</v>
      </c>
      <c r="AN15" s="85"/>
      <c r="AO15" s="88">
        <f t="shared" si="2"/>
        <v>7</v>
      </c>
      <c r="AP15" s="85"/>
      <c r="AQ15" s="113">
        <v>8</v>
      </c>
      <c r="AR15" s="71" t="s">
        <v>124</v>
      </c>
      <c r="AS15" s="114" t="s">
        <v>125</v>
      </c>
      <c r="AT15" s="115" t="s">
        <v>126</v>
      </c>
      <c r="AU15" s="74" t="s">
        <v>153</v>
      </c>
      <c r="AV15" s="85">
        <v>7</v>
      </c>
      <c r="AW15" s="85">
        <v>8</v>
      </c>
      <c r="AX15" s="85">
        <v>8</v>
      </c>
      <c r="AY15" s="85">
        <v>9</v>
      </c>
      <c r="AZ15" s="85"/>
      <c r="BA15" s="86">
        <v>6</v>
      </c>
      <c r="BB15" s="85"/>
      <c r="BC15" s="88">
        <f t="shared" si="3"/>
        <v>7</v>
      </c>
      <c r="BD15" s="85"/>
      <c r="BE15" s="113">
        <v>8</v>
      </c>
      <c r="BF15" s="71" t="s">
        <v>124</v>
      </c>
      <c r="BG15" s="114" t="s">
        <v>125</v>
      </c>
      <c r="BH15" s="115" t="s">
        <v>126</v>
      </c>
      <c r="BI15" s="74" t="s">
        <v>153</v>
      </c>
      <c r="BJ15" s="85">
        <v>7</v>
      </c>
      <c r="BK15" s="85"/>
      <c r="BL15" s="85"/>
      <c r="BM15" s="85"/>
      <c r="BN15" s="85"/>
      <c r="BO15" s="86">
        <v>5</v>
      </c>
      <c r="BP15" s="85"/>
      <c r="BQ15" s="88">
        <f t="shared" si="4"/>
        <v>6</v>
      </c>
      <c r="BR15" s="85"/>
      <c r="BS15" s="113">
        <v>8</v>
      </c>
      <c r="BT15" s="71" t="s">
        <v>124</v>
      </c>
      <c r="BU15" s="114" t="s">
        <v>125</v>
      </c>
      <c r="BV15" s="115" t="s">
        <v>126</v>
      </c>
      <c r="BW15" s="74" t="s">
        <v>153</v>
      </c>
      <c r="BX15" s="85">
        <v>7</v>
      </c>
      <c r="BY15" s="85"/>
      <c r="BZ15" s="85"/>
      <c r="CA15" s="85"/>
      <c r="CB15" s="85"/>
      <c r="CC15" s="86">
        <v>6</v>
      </c>
      <c r="CD15" s="85"/>
      <c r="CE15" s="88">
        <f t="shared" si="5"/>
        <v>6</v>
      </c>
      <c r="CF15" s="85"/>
    </row>
    <row r="16" spans="1:84" ht="15">
      <c r="A16" s="113">
        <v>9</v>
      </c>
      <c r="B16" s="71" t="s">
        <v>127</v>
      </c>
      <c r="C16" s="114" t="s">
        <v>128</v>
      </c>
      <c r="D16" s="115" t="s">
        <v>129</v>
      </c>
      <c r="E16" s="116" t="s">
        <v>154</v>
      </c>
      <c r="F16" s="85">
        <v>7</v>
      </c>
      <c r="G16" s="85"/>
      <c r="H16" s="85"/>
      <c r="I16" s="85"/>
      <c r="J16" s="85"/>
      <c r="K16" s="86">
        <v>6</v>
      </c>
      <c r="L16" s="85"/>
      <c r="M16" s="88">
        <f t="shared" si="0"/>
        <v>6</v>
      </c>
      <c r="N16" s="85"/>
      <c r="O16" s="113">
        <v>9</v>
      </c>
      <c r="P16" s="71" t="s">
        <v>127</v>
      </c>
      <c r="Q16" s="114" t="s">
        <v>128</v>
      </c>
      <c r="R16" s="115" t="s">
        <v>129</v>
      </c>
      <c r="S16" s="116" t="s">
        <v>154</v>
      </c>
      <c r="T16" s="85">
        <v>7</v>
      </c>
      <c r="U16" s="85">
        <v>8</v>
      </c>
      <c r="V16" s="85">
        <v>7</v>
      </c>
      <c r="W16" s="85"/>
      <c r="X16" s="85"/>
      <c r="Y16" s="86">
        <v>3</v>
      </c>
      <c r="Z16" s="85">
        <v>8</v>
      </c>
      <c r="AA16" s="88">
        <f t="shared" si="1"/>
        <v>4</v>
      </c>
      <c r="AB16" s="88">
        <f>ROUND((SUM(T16:X16)/3*0.3+Z16*0.7),0)</f>
        <v>8</v>
      </c>
      <c r="AC16" s="113">
        <v>9</v>
      </c>
      <c r="AD16" s="71" t="s">
        <v>127</v>
      </c>
      <c r="AE16" s="114" t="s">
        <v>128</v>
      </c>
      <c r="AF16" s="115" t="s">
        <v>129</v>
      </c>
      <c r="AG16" s="116" t="s">
        <v>154</v>
      </c>
      <c r="AH16" s="85">
        <v>5</v>
      </c>
      <c r="AI16" s="85"/>
      <c r="AJ16" s="85"/>
      <c r="AK16" s="85"/>
      <c r="AL16" s="85"/>
      <c r="AM16" s="86">
        <v>4</v>
      </c>
      <c r="AN16" s="85">
        <v>7</v>
      </c>
      <c r="AO16" s="88">
        <f t="shared" si="2"/>
        <v>4</v>
      </c>
      <c r="AP16" s="88">
        <f>ROUND((SUM(AH16:AL16)/1*0.3+AN16*0.7),0)</f>
        <v>6</v>
      </c>
      <c r="AQ16" s="113">
        <v>9</v>
      </c>
      <c r="AR16" s="71" t="s">
        <v>127</v>
      </c>
      <c r="AS16" s="114" t="s">
        <v>128</v>
      </c>
      <c r="AT16" s="115" t="s">
        <v>129</v>
      </c>
      <c r="AU16" s="116" t="s">
        <v>154</v>
      </c>
      <c r="AV16" s="85">
        <v>0</v>
      </c>
      <c r="AW16" s="85">
        <v>0</v>
      </c>
      <c r="AX16" s="85">
        <v>0</v>
      </c>
      <c r="AY16" s="85">
        <v>0</v>
      </c>
      <c r="AZ16" s="85"/>
      <c r="BA16" s="86">
        <v>0</v>
      </c>
      <c r="BB16" s="85"/>
      <c r="BC16" s="88">
        <f t="shared" si="3"/>
        <v>0</v>
      </c>
      <c r="BD16" s="85"/>
      <c r="BE16" s="113">
        <v>9</v>
      </c>
      <c r="BF16" s="71" t="s">
        <v>127</v>
      </c>
      <c r="BG16" s="114" t="s">
        <v>128</v>
      </c>
      <c r="BH16" s="115" t="s">
        <v>129</v>
      </c>
      <c r="BI16" s="116" t="s">
        <v>154</v>
      </c>
      <c r="BJ16" s="85">
        <v>6</v>
      </c>
      <c r="BK16" s="85"/>
      <c r="BL16" s="85"/>
      <c r="BM16" s="85"/>
      <c r="BN16" s="85"/>
      <c r="BO16" s="86">
        <v>1</v>
      </c>
      <c r="BP16" s="85">
        <v>6</v>
      </c>
      <c r="BQ16" s="88">
        <f t="shared" si="4"/>
        <v>3</v>
      </c>
      <c r="BR16" s="88">
        <f>ROUND((SUM(BJ16:BM16)/1*0.3+BP16*0.7),0)</f>
        <v>6</v>
      </c>
      <c r="BS16" s="113">
        <v>9</v>
      </c>
      <c r="BT16" s="71" t="s">
        <v>127</v>
      </c>
      <c r="BU16" s="114" t="s">
        <v>128</v>
      </c>
      <c r="BV16" s="115" t="s">
        <v>129</v>
      </c>
      <c r="BW16" s="116" t="s">
        <v>154</v>
      </c>
      <c r="BX16" s="85">
        <v>6</v>
      </c>
      <c r="BY16" s="85"/>
      <c r="BZ16" s="85"/>
      <c r="CA16" s="85"/>
      <c r="CB16" s="85"/>
      <c r="CC16" s="86">
        <v>4</v>
      </c>
      <c r="CD16" s="85"/>
      <c r="CE16" s="88">
        <f t="shared" si="5"/>
        <v>5</v>
      </c>
      <c r="CF16" s="85"/>
    </row>
    <row r="17" spans="1:84" ht="15">
      <c r="A17" s="113">
        <v>10</v>
      </c>
      <c r="B17" s="71" t="s">
        <v>130</v>
      </c>
      <c r="C17" s="114" t="s">
        <v>131</v>
      </c>
      <c r="D17" s="115" t="s">
        <v>132</v>
      </c>
      <c r="E17" s="74" t="s">
        <v>155</v>
      </c>
      <c r="F17" s="85">
        <v>0</v>
      </c>
      <c r="G17" s="85"/>
      <c r="H17" s="85"/>
      <c r="I17" s="85"/>
      <c r="J17" s="85"/>
      <c r="K17" s="86">
        <v>0</v>
      </c>
      <c r="L17" s="85"/>
      <c r="M17" s="88">
        <f t="shared" si="0"/>
        <v>0</v>
      </c>
      <c r="N17" s="85"/>
      <c r="O17" s="113">
        <v>10</v>
      </c>
      <c r="P17" s="71" t="s">
        <v>130</v>
      </c>
      <c r="Q17" s="114" t="s">
        <v>131</v>
      </c>
      <c r="R17" s="115" t="s">
        <v>132</v>
      </c>
      <c r="S17" s="74" t="s">
        <v>155</v>
      </c>
      <c r="T17" s="85">
        <v>0</v>
      </c>
      <c r="U17" s="85">
        <v>0</v>
      </c>
      <c r="V17" s="85">
        <v>0</v>
      </c>
      <c r="W17" s="85"/>
      <c r="X17" s="85"/>
      <c r="Y17" s="86">
        <v>0</v>
      </c>
      <c r="Z17" s="85"/>
      <c r="AA17" s="88">
        <f t="shared" si="1"/>
        <v>0</v>
      </c>
      <c r="AB17" s="85"/>
      <c r="AC17" s="113">
        <v>10</v>
      </c>
      <c r="AD17" s="71" t="s">
        <v>130</v>
      </c>
      <c r="AE17" s="114" t="s">
        <v>131</v>
      </c>
      <c r="AF17" s="115" t="s">
        <v>132</v>
      </c>
      <c r="AG17" s="74" t="s">
        <v>155</v>
      </c>
      <c r="AH17" s="85">
        <v>0</v>
      </c>
      <c r="AI17" s="85"/>
      <c r="AJ17" s="85"/>
      <c r="AK17" s="85"/>
      <c r="AL17" s="85"/>
      <c r="AM17" s="86">
        <v>0</v>
      </c>
      <c r="AN17" s="85"/>
      <c r="AO17" s="88">
        <f t="shared" si="2"/>
        <v>0</v>
      </c>
      <c r="AP17" s="85"/>
      <c r="AQ17" s="113">
        <v>10</v>
      </c>
      <c r="AR17" s="71" t="s">
        <v>130</v>
      </c>
      <c r="AS17" s="114" t="s">
        <v>131</v>
      </c>
      <c r="AT17" s="115" t="s">
        <v>132</v>
      </c>
      <c r="AU17" s="74" t="s">
        <v>155</v>
      </c>
      <c r="AV17" s="85">
        <v>0</v>
      </c>
      <c r="AW17" s="85">
        <v>0</v>
      </c>
      <c r="AX17" s="85">
        <v>0</v>
      </c>
      <c r="AY17" s="85">
        <v>0</v>
      </c>
      <c r="AZ17" s="85"/>
      <c r="BA17" s="86">
        <v>0</v>
      </c>
      <c r="BB17" s="85"/>
      <c r="BC17" s="88">
        <f t="shared" si="3"/>
        <v>0</v>
      </c>
      <c r="BD17" s="85"/>
      <c r="BE17" s="113">
        <v>10</v>
      </c>
      <c r="BF17" s="71" t="s">
        <v>130</v>
      </c>
      <c r="BG17" s="114" t="s">
        <v>131</v>
      </c>
      <c r="BH17" s="115" t="s">
        <v>132</v>
      </c>
      <c r="BI17" s="74" t="s">
        <v>155</v>
      </c>
      <c r="BJ17" s="85">
        <v>0</v>
      </c>
      <c r="BK17" s="85"/>
      <c r="BL17" s="85"/>
      <c r="BM17" s="85"/>
      <c r="BN17" s="85"/>
      <c r="BO17" s="86">
        <v>0</v>
      </c>
      <c r="BP17" s="85"/>
      <c r="BQ17" s="88">
        <f t="shared" si="4"/>
        <v>0</v>
      </c>
      <c r="BR17" s="85"/>
      <c r="BS17" s="113">
        <v>10</v>
      </c>
      <c r="BT17" s="71" t="s">
        <v>130</v>
      </c>
      <c r="BU17" s="114" t="s">
        <v>131</v>
      </c>
      <c r="BV17" s="115" t="s">
        <v>132</v>
      </c>
      <c r="BW17" s="74" t="s">
        <v>155</v>
      </c>
      <c r="BX17" s="85">
        <v>0</v>
      </c>
      <c r="BY17" s="85"/>
      <c r="BZ17" s="85"/>
      <c r="CA17" s="85"/>
      <c r="CB17" s="85"/>
      <c r="CC17" s="86">
        <v>0</v>
      </c>
      <c r="CD17" s="85"/>
      <c r="CE17" s="88">
        <f t="shared" si="5"/>
        <v>0</v>
      </c>
      <c r="CF17" s="85"/>
    </row>
    <row r="18" spans="1:84" ht="15">
      <c r="A18" s="113">
        <v>11</v>
      </c>
      <c r="B18" s="71" t="s">
        <v>133</v>
      </c>
      <c r="C18" s="114" t="s">
        <v>134</v>
      </c>
      <c r="D18" s="115" t="s">
        <v>135</v>
      </c>
      <c r="E18" s="116" t="s">
        <v>156</v>
      </c>
      <c r="F18" s="85">
        <v>8</v>
      </c>
      <c r="G18" s="85"/>
      <c r="H18" s="85"/>
      <c r="I18" s="85"/>
      <c r="J18" s="85"/>
      <c r="K18" s="86">
        <v>8</v>
      </c>
      <c r="L18" s="85"/>
      <c r="M18" s="88">
        <f t="shared" si="0"/>
        <v>8</v>
      </c>
      <c r="N18" s="85"/>
      <c r="O18" s="113">
        <v>11</v>
      </c>
      <c r="P18" s="71" t="s">
        <v>133</v>
      </c>
      <c r="Q18" s="114" t="s">
        <v>134</v>
      </c>
      <c r="R18" s="115" t="s">
        <v>135</v>
      </c>
      <c r="S18" s="116" t="s">
        <v>156</v>
      </c>
      <c r="T18" s="85">
        <v>8</v>
      </c>
      <c r="U18" s="85">
        <v>8</v>
      </c>
      <c r="V18" s="85">
        <v>9</v>
      </c>
      <c r="W18" s="85"/>
      <c r="X18" s="85"/>
      <c r="Y18" s="86">
        <v>9</v>
      </c>
      <c r="Z18" s="85"/>
      <c r="AA18" s="88">
        <f t="shared" si="1"/>
        <v>9</v>
      </c>
      <c r="AB18" s="85"/>
      <c r="AC18" s="113">
        <v>11</v>
      </c>
      <c r="AD18" s="71" t="s">
        <v>133</v>
      </c>
      <c r="AE18" s="114" t="s">
        <v>134</v>
      </c>
      <c r="AF18" s="115" t="s">
        <v>135</v>
      </c>
      <c r="AG18" s="116" t="s">
        <v>156</v>
      </c>
      <c r="AH18" s="85">
        <v>7</v>
      </c>
      <c r="AI18" s="85"/>
      <c r="AJ18" s="85"/>
      <c r="AK18" s="85"/>
      <c r="AL18" s="85"/>
      <c r="AM18" s="86">
        <v>8</v>
      </c>
      <c r="AN18" s="85"/>
      <c r="AO18" s="88">
        <f t="shared" si="2"/>
        <v>8</v>
      </c>
      <c r="AP18" s="85"/>
      <c r="AQ18" s="113">
        <v>11</v>
      </c>
      <c r="AR18" s="71" t="s">
        <v>133</v>
      </c>
      <c r="AS18" s="114" t="s">
        <v>134</v>
      </c>
      <c r="AT18" s="115" t="s">
        <v>135</v>
      </c>
      <c r="AU18" s="116" t="s">
        <v>156</v>
      </c>
      <c r="AV18" s="85">
        <v>6</v>
      </c>
      <c r="AW18" s="85">
        <v>8</v>
      </c>
      <c r="AX18" s="85">
        <v>6</v>
      </c>
      <c r="AY18" s="85">
        <v>7</v>
      </c>
      <c r="AZ18" s="85"/>
      <c r="BA18" s="86">
        <v>6</v>
      </c>
      <c r="BB18" s="85"/>
      <c r="BC18" s="88">
        <f t="shared" si="3"/>
        <v>6</v>
      </c>
      <c r="BD18" s="85"/>
      <c r="BE18" s="113">
        <v>11</v>
      </c>
      <c r="BF18" s="71" t="s">
        <v>133</v>
      </c>
      <c r="BG18" s="114" t="s">
        <v>134</v>
      </c>
      <c r="BH18" s="115" t="s">
        <v>135</v>
      </c>
      <c r="BI18" s="116" t="s">
        <v>156</v>
      </c>
      <c r="BJ18" s="85">
        <v>7</v>
      </c>
      <c r="BK18" s="85"/>
      <c r="BL18" s="85"/>
      <c r="BM18" s="85"/>
      <c r="BN18" s="85"/>
      <c r="BO18" s="86">
        <v>7</v>
      </c>
      <c r="BP18" s="85"/>
      <c r="BQ18" s="88">
        <f t="shared" si="4"/>
        <v>7</v>
      </c>
      <c r="BR18" s="85"/>
      <c r="BS18" s="113">
        <v>11</v>
      </c>
      <c r="BT18" s="71" t="s">
        <v>133</v>
      </c>
      <c r="BU18" s="114" t="s">
        <v>134</v>
      </c>
      <c r="BV18" s="115" t="s">
        <v>135</v>
      </c>
      <c r="BW18" s="116" t="s">
        <v>156</v>
      </c>
      <c r="BX18" s="85">
        <v>8</v>
      </c>
      <c r="BY18" s="85"/>
      <c r="BZ18" s="85"/>
      <c r="CA18" s="85"/>
      <c r="CB18" s="85"/>
      <c r="CC18" s="86">
        <v>6</v>
      </c>
      <c r="CD18" s="85"/>
      <c r="CE18" s="88">
        <f t="shared" si="5"/>
        <v>7</v>
      </c>
      <c r="CF18" s="85"/>
    </row>
    <row r="19" spans="1:84" ht="15">
      <c r="A19" s="113">
        <v>12</v>
      </c>
      <c r="B19" s="71" t="s">
        <v>136</v>
      </c>
      <c r="C19" s="114" t="s">
        <v>137</v>
      </c>
      <c r="D19" s="115" t="s">
        <v>138</v>
      </c>
      <c r="E19" s="74" t="s">
        <v>157</v>
      </c>
      <c r="F19" s="85">
        <v>7</v>
      </c>
      <c r="G19" s="85"/>
      <c r="H19" s="85"/>
      <c r="I19" s="85"/>
      <c r="J19" s="85"/>
      <c r="K19" s="86">
        <v>8</v>
      </c>
      <c r="L19" s="85"/>
      <c r="M19" s="88">
        <f t="shared" si="0"/>
        <v>8</v>
      </c>
      <c r="N19" s="88"/>
      <c r="O19" s="113">
        <v>12</v>
      </c>
      <c r="P19" s="71" t="s">
        <v>136</v>
      </c>
      <c r="Q19" s="114" t="s">
        <v>137</v>
      </c>
      <c r="R19" s="115" t="s">
        <v>138</v>
      </c>
      <c r="S19" s="74" t="s">
        <v>157</v>
      </c>
      <c r="T19" s="85">
        <v>7</v>
      </c>
      <c r="U19" s="85">
        <v>8</v>
      </c>
      <c r="V19" s="85">
        <v>7</v>
      </c>
      <c r="W19" s="85"/>
      <c r="X19" s="85"/>
      <c r="Y19" s="86">
        <v>6</v>
      </c>
      <c r="Z19" s="85"/>
      <c r="AA19" s="88">
        <f t="shared" si="1"/>
        <v>6</v>
      </c>
      <c r="AB19" s="88"/>
      <c r="AC19" s="113">
        <v>12</v>
      </c>
      <c r="AD19" s="71" t="s">
        <v>136</v>
      </c>
      <c r="AE19" s="114" t="s">
        <v>137</v>
      </c>
      <c r="AF19" s="115" t="s">
        <v>138</v>
      </c>
      <c r="AG19" s="74" t="s">
        <v>157</v>
      </c>
      <c r="AH19" s="85">
        <v>5</v>
      </c>
      <c r="AI19" s="85"/>
      <c r="AJ19" s="85"/>
      <c r="AK19" s="85"/>
      <c r="AL19" s="85"/>
      <c r="AM19" s="86">
        <v>6</v>
      </c>
      <c r="AN19" s="85"/>
      <c r="AO19" s="88">
        <f t="shared" si="2"/>
        <v>6</v>
      </c>
      <c r="AP19" s="88"/>
      <c r="AQ19" s="113">
        <v>12</v>
      </c>
      <c r="AR19" s="71" t="s">
        <v>136</v>
      </c>
      <c r="AS19" s="114" t="s">
        <v>137</v>
      </c>
      <c r="AT19" s="115" t="s">
        <v>138</v>
      </c>
      <c r="AU19" s="74" t="s">
        <v>157</v>
      </c>
      <c r="AV19" s="85">
        <v>6</v>
      </c>
      <c r="AW19" s="85">
        <v>6</v>
      </c>
      <c r="AX19" s="85">
        <v>5</v>
      </c>
      <c r="AY19" s="85">
        <v>7</v>
      </c>
      <c r="AZ19" s="85"/>
      <c r="BA19" s="86">
        <v>6</v>
      </c>
      <c r="BB19" s="85"/>
      <c r="BC19" s="88">
        <f t="shared" si="3"/>
        <v>6</v>
      </c>
      <c r="BD19" s="88"/>
      <c r="BE19" s="113">
        <v>12</v>
      </c>
      <c r="BF19" s="71" t="s">
        <v>136</v>
      </c>
      <c r="BG19" s="114" t="s">
        <v>137</v>
      </c>
      <c r="BH19" s="115" t="s">
        <v>138</v>
      </c>
      <c r="BI19" s="74" t="s">
        <v>157</v>
      </c>
      <c r="BJ19" s="85">
        <v>7</v>
      </c>
      <c r="BK19" s="85"/>
      <c r="BL19" s="85"/>
      <c r="BM19" s="85"/>
      <c r="BN19" s="85"/>
      <c r="BO19" s="86">
        <v>4</v>
      </c>
      <c r="BP19" s="85"/>
      <c r="BQ19" s="88">
        <f t="shared" si="4"/>
        <v>5</v>
      </c>
      <c r="BR19" s="88"/>
      <c r="BS19" s="113">
        <v>12</v>
      </c>
      <c r="BT19" s="71" t="s">
        <v>136</v>
      </c>
      <c r="BU19" s="114" t="s">
        <v>137</v>
      </c>
      <c r="BV19" s="115" t="s">
        <v>138</v>
      </c>
      <c r="BW19" s="74" t="s">
        <v>157</v>
      </c>
      <c r="BX19" s="85">
        <v>7</v>
      </c>
      <c r="BY19" s="85"/>
      <c r="BZ19" s="85"/>
      <c r="CA19" s="85"/>
      <c r="CB19" s="85"/>
      <c r="CC19" s="86">
        <v>4</v>
      </c>
      <c r="CD19" s="85"/>
      <c r="CE19" s="88">
        <f t="shared" si="5"/>
        <v>5</v>
      </c>
      <c r="CF19" s="88"/>
    </row>
    <row r="20" spans="1:84" ht="15">
      <c r="A20" s="113">
        <v>13</v>
      </c>
      <c r="B20" s="71" t="s">
        <v>139</v>
      </c>
      <c r="C20" s="114" t="s">
        <v>140</v>
      </c>
      <c r="D20" s="115" t="s">
        <v>141</v>
      </c>
      <c r="E20" s="116" t="s">
        <v>158</v>
      </c>
      <c r="F20" s="85">
        <v>9</v>
      </c>
      <c r="G20" s="85"/>
      <c r="H20" s="85"/>
      <c r="I20" s="85"/>
      <c r="J20" s="85"/>
      <c r="K20" s="86">
        <v>9</v>
      </c>
      <c r="L20" s="85"/>
      <c r="M20" s="88">
        <f t="shared" si="0"/>
        <v>9</v>
      </c>
      <c r="N20" s="85"/>
      <c r="O20" s="113">
        <v>13</v>
      </c>
      <c r="P20" s="71" t="s">
        <v>139</v>
      </c>
      <c r="Q20" s="114" t="s">
        <v>140</v>
      </c>
      <c r="R20" s="115" t="s">
        <v>141</v>
      </c>
      <c r="S20" s="116" t="s">
        <v>158</v>
      </c>
      <c r="T20" s="85">
        <v>8</v>
      </c>
      <c r="U20" s="85">
        <v>8</v>
      </c>
      <c r="V20" s="85">
        <v>9</v>
      </c>
      <c r="W20" s="85"/>
      <c r="X20" s="85"/>
      <c r="Y20" s="86">
        <v>6</v>
      </c>
      <c r="Z20" s="85"/>
      <c r="AA20" s="88">
        <f t="shared" si="1"/>
        <v>7</v>
      </c>
      <c r="AB20" s="85"/>
      <c r="AC20" s="113">
        <v>13</v>
      </c>
      <c r="AD20" s="71" t="s">
        <v>139</v>
      </c>
      <c r="AE20" s="114" t="s">
        <v>140</v>
      </c>
      <c r="AF20" s="115" t="s">
        <v>141</v>
      </c>
      <c r="AG20" s="116" t="s">
        <v>158</v>
      </c>
      <c r="AH20" s="85">
        <v>7</v>
      </c>
      <c r="AI20" s="85"/>
      <c r="AJ20" s="85"/>
      <c r="AK20" s="85"/>
      <c r="AL20" s="85"/>
      <c r="AM20" s="86">
        <v>6</v>
      </c>
      <c r="AN20" s="85"/>
      <c r="AO20" s="88">
        <f t="shared" si="2"/>
        <v>6</v>
      </c>
      <c r="AP20" s="85"/>
      <c r="AQ20" s="113">
        <v>13</v>
      </c>
      <c r="AR20" s="71" t="s">
        <v>139</v>
      </c>
      <c r="AS20" s="114" t="s">
        <v>140</v>
      </c>
      <c r="AT20" s="115" t="s">
        <v>141</v>
      </c>
      <c r="AU20" s="116" t="s">
        <v>158</v>
      </c>
      <c r="AV20" s="85">
        <v>6</v>
      </c>
      <c r="AW20" s="85">
        <v>6</v>
      </c>
      <c r="AX20" s="85">
        <v>6</v>
      </c>
      <c r="AY20" s="85">
        <v>6</v>
      </c>
      <c r="AZ20" s="85"/>
      <c r="BA20" s="86">
        <v>7</v>
      </c>
      <c r="BB20" s="85"/>
      <c r="BC20" s="88">
        <f t="shared" si="3"/>
        <v>7</v>
      </c>
      <c r="BD20" s="85"/>
      <c r="BE20" s="113">
        <v>13</v>
      </c>
      <c r="BF20" s="71" t="s">
        <v>139</v>
      </c>
      <c r="BG20" s="114" t="s">
        <v>140</v>
      </c>
      <c r="BH20" s="115" t="s">
        <v>141</v>
      </c>
      <c r="BI20" s="116" t="s">
        <v>158</v>
      </c>
      <c r="BJ20" s="85">
        <v>7</v>
      </c>
      <c r="BK20" s="85"/>
      <c r="BL20" s="85"/>
      <c r="BM20" s="85"/>
      <c r="BN20" s="85"/>
      <c r="BO20" s="86">
        <v>4</v>
      </c>
      <c r="BP20" s="85"/>
      <c r="BQ20" s="88">
        <f t="shared" si="4"/>
        <v>5</v>
      </c>
      <c r="BR20" s="85"/>
      <c r="BS20" s="113">
        <v>13</v>
      </c>
      <c r="BT20" s="71" t="s">
        <v>139</v>
      </c>
      <c r="BU20" s="114" t="s">
        <v>140</v>
      </c>
      <c r="BV20" s="115" t="s">
        <v>141</v>
      </c>
      <c r="BW20" s="116" t="s">
        <v>158</v>
      </c>
      <c r="BX20" s="85">
        <v>7</v>
      </c>
      <c r="BY20" s="85"/>
      <c r="BZ20" s="85"/>
      <c r="CA20" s="85"/>
      <c r="CB20" s="85"/>
      <c r="CC20" s="86">
        <v>6</v>
      </c>
      <c r="CD20" s="85"/>
      <c r="CE20" s="88">
        <f t="shared" si="5"/>
        <v>6</v>
      </c>
      <c r="CF20" s="85"/>
    </row>
    <row r="21" spans="1:84" ht="15">
      <c r="A21" s="113">
        <v>14</v>
      </c>
      <c r="B21" s="71" t="s">
        <v>142</v>
      </c>
      <c r="C21" s="114" t="s">
        <v>31</v>
      </c>
      <c r="D21" s="115" t="s">
        <v>143</v>
      </c>
      <c r="E21" s="116" t="s">
        <v>159</v>
      </c>
      <c r="F21" s="85">
        <v>8</v>
      </c>
      <c r="G21" s="85"/>
      <c r="H21" s="85"/>
      <c r="I21" s="85"/>
      <c r="J21" s="85"/>
      <c r="K21" s="86">
        <v>6</v>
      </c>
      <c r="L21" s="85"/>
      <c r="M21" s="88">
        <f t="shared" si="0"/>
        <v>7</v>
      </c>
      <c r="N21" s="85"/>
      <c r="O21" s="113">
        <v>14</v>
      </c>
      <c r="P21" s="71" t="s">
        <v>142</v>
      </c>
      <c r="Q21" s="114" t="s">
        <v>31</v>
      </c>
      <c r="R21" s="115" t="s">
        <v>143</v>
      </c>
      <c r="S21" s="116" t="s">
        <v>159</v>
      </c>
      <c r="T21" s="85">
        <v>7</v>
      </c>
      <c r="U21" s="85">
        <v>7</v>
      </c>
      <c r="V21" s="85">
        <v>8</v>
      </c>
      <c r="W21" s="85"/>
      <c r="X21" s="85"/>
      <c r="Y21" s="86">
        <v>7</v>
      </c>
      <c r="Z21" s="85"/>
      <c r="AA21" s="88">
        <f t="shared" si="1"/>
        <v>7</v>
      </c>
      <c r="AB21" s="85"/>
      <c r="AC21" s="113">
        <v>14</v>
      </c>
      <c r="AD21" s="71" t="s">
        <v>142</v>
      </c>
      <c r="AE21" s="114" t="s">
        <v>31</v>
      </c>
      <c r="AF21" s="115" t="s">
        <v>143</v>
      </c>
      <c r="AG21" s="116" t="s">
        <v>159</v>
      </c>
      <c r="AH21" s="85">
        <v>7</v>
      </c>
      <c r="AI21" s="85"/>
      <c r="AJ21" s="85"/>
      <c r="AK21" s="85"/>
      <c r="AL21" s="85"/>
      <c r="AM21" s="86">
        <v>7</v>
      </c>
      <c r="AN21" s="85"/>
      <c r="AO21" s="88">
        <f t="shared" si="2"/>
        <v>7</v>
      </c>
      <c r="AP21" s="85"/>
      <c r="AQ21" s="113">
        <v>14</v>
      </c>
      <c r="AR21" s="71" t="s">
        <v>142</v>
      </c>
      <c r="AS21" s="114" t="s">
        <v>31</v>
      </c>
      <c r="AT21" s="115" t="s">
        <v>143</v>
      </c>
      <c r="AU21" s="116" t="s">
        <v>159</v>
      </c>
      <c r="AV21" s="85">
        <v>7</v>
      </c>
      <c r="AW21" s="85">
        <v>7</v>
      </c>
      <c r="AX21" s="85">
        <v>7</v>
      </c>
      <c r="AY21" s="85">
        <v>8</v>
      </c>
      <c r="AZ21" s="85"/>
      <c r="BA21" s="86">
        <v>6</v>
      </c>
      <c r="BB21" s="85"/>
      <c r="BC21" s="88">
        <f t="shared" si="3"/>
        <v>6</v>
      </c>
      <c r="BD21" s="85"/>
      <c r="BE21" s="113">
        <v>14</v>
      </c>
      <c r="BF21" s="71" t="s">
        <v>142</v>
      </c>
      <c r="BG21" s="114" t="s">
        <v>31</v>
      </c>
      <c r="BH21" s="115" t="s">
        <v>143</v>
      </c>
      <c r="BI21" s="116" t="s">
        <v>159</v>
      </c>
      <c r="BJ21" s="85">
        <v>7</v>
      </c>
      <c r="BK21" s="85"/>
      <c r="BL21" s="85"/>
      <c r="BM21" s="85"/>
      <c r="BN21" s="85"/>
      <c r="BO21" s="86">
        <v>5</v>
      </c>
      <c r="BP21" s="85"/>
      <c r="BQ21" s="88">
        <f t="shared" si="4"/>
        <v>6</v>
      </c>
      <c r="BR21" s="85"/>
      <c r="BS21" s="113">
        <v>14</v>
      </c>
      <c r="BT21" s="71" t="s">
        <v>142</v>
      </c>
      <c r="BU21" s="114" t="s">
        <v>31</v>
      </c>
      <c r="BV21" s="115" t="s">
        <v>143</v>
      </c>
      <c r="BW21" s="116" t="s">
        <v>159</v>
      </c>
      <c r="BX21" s="85">
        <v>7</v>
      </c>
      <c r="BY21" s="85"/>
      <c r="BZ21" s="85"/>
      <c r="CA21" s="85"/>
      <c r="CB21" s="85"/>
      <c r="CC21" s="86">
        <v>6</v>
      </c>
      <c r="CD21" s="85"/>
      <c r="CE21" s="88">
        <f t="shared" si="5"/>
        <v>6</v>
      </c>
      <c r="CF21" s="85"/>
    </row>
    <row r="22" spans="1:84" ht="15">
      <c r="A22" s="113">
        <v>15</v>
      </c>
      <c r="B22" s="71" t="s">
        <v>144</v>
      </c>
      <c r="C22" s="114" t="s">
        <v>31</v>
      </c>
      <c r="D22" s="115" t="s">
        <v>145</v>
      </c>
      <c r="E22" s="74" t="s">
        <v>160</v>
      </c>
      <c r="F22" s="85">
        <v>7</v>
      </c>
      <c r="G22" s="85"/>
      <c r="H22" s="85"/>
      <c r="I22" s="85"/>
      <c r="J22" s="85"/>
      <c r="K22" s="86">
        <v>8</v>
      </c>
      <c r="L22" s="85"/>
      <c r="M22" s="88">
        <f t="shared" si="0"/>
        <v>8</v>
      </c>
      <c r="N22" s="85"/>
      <c r="O22" s="113">
        <v>15</v>
      </c>
      <c r="P22" s="71" t="s">
        <v>144</v>
      </c>
      <c r="Q22" s="114" t="s">
        <v>31</v>
      </c>
      <c r="R22" s="115" t="s">
        <v>145</v>
      </c>
      <c r="S22" s="74" t="s">
        <v>160</v>
      </c>
      <c r="T22" s="85">
        <v>8</v>
      </c>
      <c r="U22" s="85">
        <v>8</v>
      </c>
      <c r="V22" s="85">
        <v>8</v>
      </c>
      <c r="W22" s="85"/>
      <c r="X22" s="85"/>
      <c r="Y22" s="86">
        <v>6</v>
      </c>
      <c r="Z22" s="85"/>
      <c r="AA22" s="88">
        <f t="shared" si="1"/>
        <v>7</v>
      </c>
      <c r="AB22" s="85"/>
      <c r="AC22" s="113">
        <v>15</v>
      </c>
      <c r="AD22" s="71" t="s">
        <v>144</v>
      </c>
      <c r="AE22" s="114" t="s">
        <v>31</v>
      </c>
      <c r="AF22" s="115" t="s">
        <v>145</v>
      </c>
      <c r="AG22" s="74" t="s">
        <v>160</v>
      </c>
      <c r="AH22" s="85">
        <v>6</v>
      </c>
      <c r="AI22" s="85"/>
      <c r="AJ22" s="85"/>
      <c r="AK22" s="85"/>
      <c r="AL22" s="85"/>
      <c r="AM22" s="86">
        <v>8</v>
      </c>
      <c r="AN22" s="85"/>
      <c r="AO22" s="88">
        <f t="shared" si="2"/>
        <v>7</v>
      </c>
      <c r="AP22" s="85"/>
      <c r="AQ22" s="113">
        <v>15</v>
      </c>
      <c r="AR22" s="71" t="s">
        <v>144</v>
      </c>
      <c r="AS22" s="114" t="s">
        <v>31</v>
      </c>
      <c r="AT22" s="115" t="s">
        <v>145</v>
      </c>
      <c r="AU22" s="74" t="s">
        <v>160</v>
      </c>
      <c r="AV22" s="85">
        <v>6</v>
      </c>
      <c r="AW22" s="85">
        <v>8</v>
      </c>
      <c r="AX22" s="85">
        <v>7</v>
      </c>
      <c r="AY22" s="85">
        <v>7</v>
      </c>
      <c r="AZ22" s="85"/>
      <c r="BA22" s="86">
        <v>6</v>
      </c>
      <c r="BB22" s="85"/>
      <c r="BC22" s="88">
        <f t="shared" si="3"/>
        <v>6</v>
      </c>
      <c r="BD22" s="85"/>
      <c r="BE22" s="113">
        <v>15</v>
      </c>
      <c r="BF22" s="71" t="s">
        <v>144</v>
      </c>
      <c r="BG22" s="114" t="s">
        <v>31</v>
      </c>
      <c r="BH22" s="115" t="s">
        <v>145</v>
      </c>
      <c r="BI22" s="74" t="s">
        <v>160</v>
      </c>
      <c r="BJ22" s="85">
        <v>7</v>
      </c>
      <c r="BK22" s="85"/>
      <c r="BL22" s="85"/>
      <c r="BM22" s="85"/>
      <c r="BN22" s="85"/>
      <c r="BO22" s="86">
        <v>4</v>
      </c>
      <c r="BP22" s="85"/>
      <c r="BQ22" s="88">
        <f t="shared" si="4"/>
        <v>5</v>
      </c>
      <c r="BR22" s="85"/>
      <c r="BS22" s="113">
        <v>15</v>
      </c>
      <c r="BT22" s="71" t="s">
        <v>144</v>
      </c>
      <c r="BU22" s="114" t="s">
        <v>31</v>
      </c>
      <c r="BV22" s="115" t="s">
        <v>145</v>
      </c>
      <c r="BW22" s="74" t="s">
        <v>160</v>
      </c>
      <c r="BX22" s="85">
        <v>7</v>
      </c>
      <c r="BY22" s="85"/>
      <c r="BZ22" s="85"/>
      <c r="CA22" s="85"/>
      <c r="CB22" s="85"/>
      <c r="CC22" s="86">
        <v>6</v>
      </c>
      <c r="CD22" s="85"/>
      <c r="CE22" s="88">
        <f t="shared" si="5"/>
        <v>6</v>
      </c>
      <c r="CF22" s="85"/>
    </row>
  </sheetData>
  <mergeCells count="78">
    <mergeCell ref="BW5:BW7"/>
    <mergeCell ref="BX5:CB5"/>
    <mergeCell ref="CC5:CD5"/>
    <mergeCell ref="CE5:CF5"/>
    <mergeCell ref="BX6:CB6"/>
    <mergeCell ref="BS5:BS7"/>
    <mergeCell ref="BT5:BT7"/>
    <mergeCell ref="BU5:BU7"/>
    <mergeCell ref="BV5:BV7"/>
    <mergeCell ref="BX1:CE1"/>
    <mergeCell ref="BX2:CE2"/>
    <mergeCell ref="BT4:BW4"/>
    <mergeCell ref="BX4:CF4"/>
    <mergeCell ref="BJ1:BQ1"/>
    <mergeCell ref="F2:M2"/>
    <mergeCell ref="T2:AA2"/>
    <mergeCell ref="AH2:AO2"/>
    <mergeCell ref="AV2:BC2"/>
    <mergeCell ref="BJ2:BQ2"/>
    <mergeCell ref="F1:M1"/>
    <mergeCell ref="T1:AA1"/>
    <mergeCell ref="AH1:AO1"/>
    <mergeCell ref="AV1:BC1"/>
    <mergeCell ref="B4:E4"/>
    <mergeCell ref="F4:N4"/>
    <mergeCell ref="P4:S4"/>
    <mergeCell ref="T4:AB4"/>
    <mergeCell ref="AD4:AG4"/>
    <mergeCell ref="AH4:AP4"/>
    <mergeCell ref="AR4:AU4"/>
    <mergeCell ref="AV4:BD4"/>
    <mergeCell ref="BF4:BI4"/>
    <mergeCell ref="BJ4:BR4"/>
    <mergeCell ref="A5:A7"/>
    <mergeCell ref="B5:B7"/>
    <mergeCell ref="C5:C7"/>
    <mergeCell ref="D5:D7"/>
    <mergeCell ref="E5:E7"/>
    <mergeCell ref="F5:J5"/>
    <mergeCell ref="K5:L5"/>
    <mergeCell ref="M5:N5"/>
    <mergeCell ref="O5:O7"/>
    <mergeCell ref="P5:P7"/>
    <mergeCell ref="Q5:Q7"/>
    <mergeCell ref="R5:R7"/>
    <mergeCell ref="S5:S7"/>
    <mergeCell ref="T5:X5"/>
    <mergeCell ref="Y5:Z5"/>
    <mergeCell ref="AA5:AB5"/>
    <mergeCell ref="AC5:AC7"/>
    <mergeCell ref="AD5:AD7"/>
    <mergeCell ref="AE5:AE7"/>
    <mergeCell ref="AF5:AF7"/>
    <mergeCell ref="BA5:BB5"/>
    <mergeCell ref="BC5:BD5"/>
    <mergeCell ref="AQ5:AQ7"/>
    <mergeCell ref="AR5:AR7"/>
    <mergeCell ref="AS5:AS7"/>
    <mergeCell ref="AT5:AT7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F6:J6"/>
    <mergeCell ref="T6:X6"/>
    <mergeCell ref="AH6:AL6"/>
    <mergeCell ref="AV6:AZ6"/>
    <mergeCell ref="AU5:AU7"/>
    <mergeCell ref="AV5:AZ5"/>
    <mergeCell ref="AG5:AG7"/>
    <mergeCell ref="AH5:AL5"/>
    <mergeCell ref="AM5:AN5"/>
    <mergeCell ref="AO5:A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23"/>
  <sheetViews>
    <sheetView workbookViewId="0" topLeftCell="A1">
      <selection activeCell="BA27" sqref="BA27"/>
    </sheetView>
  </sheetViews>
  <sheetFormatPr defaultColWidth="9.140625" defaultRowHeight="12.75"/>
  <cols>
    <col min="1" max="1" width="5.140625" style="0" customWidth="1"/>
    <col min="2" max="2" width="11.00390625" style="0" customWidth="1"/>
    <col min="3" max="3" width="14.28125" style="0" customWidth="1"/>
    <col min="6" max="14" width="4.7109375" style="0" customWidth="1"/>
    <col min="15" max="15" width="5.00390625" style="0" customWidth="1"/>
    <col min="16" max="16" width="12.00390625" style="0" customWidth="1"/>
    <col min="17" max="17" width="14.00390625" style="0" customWidth="1"/>
    <col min="20" max="28" width="5.00390625" style="0" customWidth="1"/>
    <col min="29" max="29" width="5.421875" style="0" customWidth="1"/>
    <col min="30" max="30" width="12.00390625" style="0" customWidth="1"/>
    <col min="31" max="31" width="13.28125" style="0" customWidth="1"/>
    <col min="34" max="43" width="4.8515625" style="0" customWidth="1"/>
    <col min="44" max="44" width="11.7109375" style="0" customWidth="1"/>
    <col min="45" max="45" width="13.140625" style="0" customWidth="1"/>
    <col min="48" max="56" width="4.28125" style="0" customWidth="1"/>
    <col min="57" max="57" width="4.7109375" style="0" customWidth="1"/>
    <col min="58" max="58" width="12.140625" style="0" customWidth="1"/>
    <col min="59" max="59" width="13.8515625" style="0" customWidth="1"/>
    <col min="62" max="70" width="4.421875" style="0" customWidth="1"/>
    <col min="71" max="71" width="4.8515625" style="0" customWidth="1"/>
    <col min="72" max="72" width="12.140625" style="0" customWidth="1"/>
    <col min="73" max="73" width="13.7109375" style="0" customWidth="1"/>
    <col min="76" max="80" width="4.7109375" style="0" customWidth="1"/>
    <col min="81" max="81" width="6.00390625" style="0" customWidth="1"/>
    <col min="82" max="84" width="4.7109375" style="0" customWidth="1"/>
    <col min="85" max="85" width="5.421875" style="0" customWidth="1"/>
    <col min="86" max="86" width="11.140625" style="0" customWidth="1"/>
    <col min="87" max="87" width="14.140625" style="0" customWidth="1"/>
    <col min="90" max="94" width="4.8515625" style="0" customWidth="1"/>
    <col min="95" max="95" width="6.421875" style="0" customWidth="1"/>
    <col min="96" max="96" width="6.00390625" style="0" customWidth="1"/>
    <col min="97" max="98" width="4.8515625" style="0" customWidth="1"/>
    <col min="99" max="99" width="4.7109375" style="0" customWidth="1"/>
    <col min="100" max="100" width="11.28125" style="0" customWidth="1"/>
    <col min="101" max="101" width="14.140625" style="0" customWidth="1"/>
    <col min="104" max="108" width="4.57421875" style="0" customWidth="1"/>
    <col min="109" max="109" width="4.57421875" style="193" customWidth="1"/>
    <col min="110" max="110" width="4.57421875" style="0" customWidth="1"/>
    <col min="111" max="111" width="4.57421875" style="193" customWidth="1"/>
    <col min="112" max="112" width="8.00390625" style="0" customWidth="1"/>
  </cols>
  <sheetData>
    <row r="1" spans="2:112" ht="14.25">
      <c r="B1" s="79" t="s">
        <v>162</v>
      </c>
      <c r="C1" s="79"/>
      <c r="D1" s="79"/>
      <c r="E1" s="79"/>
      <c r="F1" s="188" t="s">
        <v>163</v>
      </c>
      <c r="G1" s="188"/>
      <c r="H1" s="188"/>
      <c r="I1" s="188"/>
      <c r="J1" s="188"/>
      <c r="K1" s="188"/>
      <c r="L1" s="188"/>
      <c r="M1" s="188"/>
      <c r="N1" s="79"/>
      <c r="P1" s="79" t="s">
        <v>162</v>
      </c>
      <c r="Q1" s="79"/>
      <c r="R1" s="79"/>
      <c r="S1" s="79"/>
      <c r="T1" s="188" t="s">
        <v>163</v>
      </c>
      <c r="U1" s="188"/>
      <c r="V1" s="188"/>
      <c r="W1" s="188"/>
      <c r="X1" s="188"/>
      <c r="Y1" s="188"/>
      <c r="Z1" s="188"/>
      <c r="AA1" s="188"/>
      <c r="AB1" s="79"/>
      <c r="AD1" s="79" t="s">
        <v>162</v>
      </c>
      <c r="AE1" s="79"/>
      <c r="AF1" s="79"/>
      <c r="AG1" s="79"/>
      <c r="AH1" s="188" t="s">
        <v>163</v>
      </c>
      <c r="AI1" s="188"/>
      <c r="AJ1" s="188"/>
      <c r="AK1" s="188"/>
      <c r="AL1" s="188"/>
      <c r="AM1" s="188"/>
      <c r="AN1" s="188"/>
      <c r="AO1" s="188"/>
      <c r="AP1" s="79"/>
      <c r="AR1" s="79" t="s">
        <v>162</v>
      </c>
      <c r="AS1" s="79"/>
      <c r="AT1" s="79"/>
      <c r="AU1" s="79"/>
      <c r="AV1" s="188" t="s">
        <v>163</v>
      </c>
      <c r="AW1" s="188"/>
      <c r="AX1" s="188"/>
      <c r="AY1" s="188"/>
      <c r="AZ1" s="188"/>
      <c r="BA1" s="188"/>
      <c r="BB1" s="188"/>
      <c r="BC1" s="188"/>
      <c r="BD1" s="79"/>
      <c r="BF1" s="79" t="s">
        <v>162</v>
      </c>
      <c r="BG1" s="79"/>
      <c r="BH1" s="79"/>
      <c r="BI1" s="79"/>
      <c r="BJ1" s="188" t="s">
        <v>163</v>
      </c>
      <c r="BK1" s="188"/>
      <c r="BL1" s="188"/>
      <c r="BM1" s="188"/>
      <c r="BN1" s="188"/>
      <c r="BO1" s="188"/>
      <c r="BP1" s="188"/>
      <c r="BQ1" s="188"/>
      <c r="BR1" s="79"/>
      <c r="BT1" s="79" t="s">
        <v>162</v>
      </c>
      <c r="BU1" s="79"/>
      <c r="BV1" s="79"/>
      <c r="BW1" s="79"/>
      <c r="BX1" s="188" t="s">
        <v>163</v>
      </c>
      <c r="BY1" s="188"/>
      <c r="BZ1" s="188"/>
      <c r="CA1" s="188"/>
      <c r="CB1" s="188"/>
      <c r="CC1" s="188"/>
      <c r="CD1" s="188"/>
      <c r="CE1" s="188"/>
      <c r="CF1" s="79"/>
      <c r="CH1" s="79" t="s">
        <v>162</v>
      </c>
      <c r="CI1" s="79"/>
      <c r="CJ1" s="79"/>
      <c r="CK1" s="79"/>
      <c r="CL1" s="188" t="s">
        <v>163</v>
      </c>
      <c r="CM1" s="188"/>
      <c r="CN1" s="188"/>
      <c r="CO1" s="188"/>
      <c r="CP1" s="188"/>
      <c r="CQ1" s="188"/>
      <c r="CR1" s="188"/>
      <c r="CS1" s="188"/>
      <c r="CT1" s="79"/>
      <c r="CV1" s="79" t="s">
        <v>162</v>
      </c>
      <c r="CW1" s="79"/>
      <c r="CX1" s="79"/>
      <c r="CY1" s="79"/>
      <c r="CZ1" s="188" t="s">
        <v>163</v>
      </c>
      <c r="DA1" s="188"/>
      <c r="DB1" s="188"/>
      <c r="DC1" s="188"/>
      <c r="DD1" s="188"/>
      <c r="DE1" s="188"/>
      <c r="DF1" s="188"/>
      <c r="DG1" s="188"/>
      <c r="DH1" s="79"/>
    </row>
    <row r="2" spans="2:112" ht="14.25">
      <c r="B2" s="79" t="s">
        <v>164</v>
      </c>
      <c r="C2" s="79"/>
      <c r="D2" s="79"/>
      <c r="E2" s="79"/>
      <c r="F2" s="188" t="s">
        <v>229</v>
      </c>
      <c r="G2" s="188"/>
      <c r="H2" s="188"/>
      <c r="I2" s="188"/>
      <c r="J2" s="188"/>
      <c r="K2" s="188"/>
      <c r="L2" s="188"/>
      <c r="M2" s="188"/>
      <c r="N2" s="79"/>
      <c r="P2" s="79" t="s">
        <v>164</v>
      </c>
      <c r="Q2" s="79"/>
      <c r="R2" s="79"/>
      <c r="S2" s="79"/>
      <c r="T2" s="188" t="s">
        <v>231</v>
      </c>
      <c r="U2" s="188"/>
      <c r="V2" s="188"/>
      <c r="W2" s="188"/>
      <c r="X2" s="188"/>
      <c r="Y2" s="188"/>
      <c r="Z2" s="188"/>
      <c r="AA2" s="188"/>
      <c r="AB2" s="79"/>
      <c r="AD2" s="79" t="s">
        <v>164</v>
      </c>
      <c r="AE2" s="79"/>
      <c r="AF2" s="79"/>
      <c r="AG2" s="79"/>
      <c r="AH2" s="188" t="s">
        <v>234</v>
      </c>
      <c r="AI2" s="188"/>
      <c r="AJ2" s="188"/>
      <c r="AK2" s="188"/>
      <c r="AL2" s="188"/>
      <c r="AM2" s="188"/>
      <c r="AN2" s="188"/>
      <c r="AO2" s="188"/>
      <c r="AP2" s="79"/>
      <c r="AR2" s="79" t="s">
        <v>164</v>
      </c>
      <c r="AS2" s="79"/>
      <c r="AT2" s="79"/>
      <c r="AU2" s="79"/>
      <c r="AV2" s="188" t="s">
        <v>234</v>
      </c>
      <c r="AW2" s="188"/>
      <c r="AX2" s="188"/>
      <c r="AY2" s="188"/>
      <c r="AZ2" s="188"/>
      <c r="BA2" s="188"/>
      <c r="BB2" s="188"/>
      <c r="BC2" s="188"/>
      <c r="BD2" s="79"/>
      <c r="BF2" s="79" t="s">
        <v>164</v>
      </c>
      <c r="BG2" s="79"/>
      <c r="BH2" s="79"/>
      <c r="BI2" s="79"/>
      <c r="BJ2" s="188" t="s">
        <v>234</v>
      </c>
      <c r="BK2" s="188"/>
      <c r="BL2" s="188"/>
      <c r="BM2" s="188"/>
      <c r="BN2" s="188"/>
      <c r="BO2" s="188"/>
      <c r="BP2" s="188"/>
      <c r="BQ2" s="188"/>
      <c r="BR2" s="79"/>
      <c r="BT2" s="79" t="s">
        <v>164</v>
      </c>
      <c r="BU2" s="79"/>
      <c r="BV2" s="79"/>
      <c r="BW2" s="79"/>
      <c r="BX2" s="188" t="s">
        <v>234</v>
      </c>
      <c r="BY2" s="188"/>
      <c r="BZ2" s="188"/>
      <c r="CA2" s="188"/>
      <c r="CB2" s="188"/>
      <c r="CC2" s="188"/>
      <c r="CD2" s="188"/>
      <c r="CE2" s="188"/>
      <c r="CF2" s="79"/>
      <c r="CH2" s="79" t="s">
        <v>164</v>
      </c>
      <c r="CI2" s="79"/>
      <c r="CJ2" s="79"/>
      <c r="CK2" s="79"/>
      <c r="CL2" s="188" t="s">
        <v>234</v>
      </c>
      <c r="CM2" s="188"/>
      <c r="CN2" s="188"/>
      <c r="CO2" s="188"/>
      <c r="CP2" s="188"/>
      <c r="CQ2" s="188"/>
      <c r="CR2" s="188"/>
      <c r="CS2" s="188"/>
      <c r="CT2" s="79"/>
      <c r="CV2" s="79" t="s">
        <v>164</v>
      </c>
      <c r="CW2" s="79"/>
      <c r="CX2" s="79"/>
      <c r="CY2" s="79"/>
      <c r="CZ2" s="188" t="s">
        <v>234</v>
      </c>
      <c r="DA2" s="188"/>
      <c r="DB2" s="188"/>
      <c r="DC2" s="188"/>
      <c r="DD2" s="188"/>
      <c r="DE2" s="188"/>
      <c r="DF2" s="188"/>
      <c r="DG2" s="188"/>
      <c r="DH2" s="79"/>
    </row>
    <row r="3" spans="2:112" ht="12.75">
      <c r="B3" s="2"/>
      <c r="C3" s="2"/>
      <c r="D3" s="2"/>
      <c r="E3" s="2"/>
      <c r="F3" s="2"/>
      <c r="G3" s="2"/>
      <c r="H3" s="2"/>
      <c r="I3" s="2"/>
      <c r="J3" s="2"/>
      <c r="K3" s="80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80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80"/>
      <c r="AN3" s="2"/>
      <c r="AO3" s="2"/>
      <c r="AP3" s="2"/>
      <c r="AR3" s="2"/>
      <c r="AS3" s="2"/>
      <c r="AT3" s="2"/>
      <c r="AU3" s="2"/>
      <c r="AV3" s="2"/>
      <c r="AW3" s="2"/>
      <c r="AX3" s="2"/>
      <c r="AY3" s="2"/>
      <c r="AZ3" s="2"/>
      <c r="BA3" s="80"/>
      <c r="BB3" s="2"/>
      <c r="BC3" s="2"/>
      <c r="BD3" s="2"/>
      <c r="BF3" s="2"/>
      <c r="BG3" s="2"/>
      <c r="BH3" s="2"/>
      <c r="BI3" s="2"/>
      <c r="BJ3" s="2"/>
      <c r="BK3" s="2"/>
      <c r="BL3" s="2"/>
      <c r="BM3" s="2"/>
      <c r="BN3" s="2"/>
      <c r="BO3" s="80"/>
      <c r="BP3" s="2"/>
      <c r="BQ3" s="2"/>
      <c r="BR3" s="2"/>
      <c r="BT3" s="2"/>
      <c r="BU3" s="2"/>
      <c r="BV3" s="2"/>
      <c r="BW3" s="2"/>
      <c r="BX3" s="2"/>
      <c r="BY3" s="2"/>
      <c r="BZ3" s="2"/>
      <c r="CA3" s="2"/>
      <c r="CB3" s="2"/>
      <c r="CC3" s="80"/>
      <c r="CD3" s="2"/>
      <c r="CE3" s="2"/>
      <c r="CF3" s="2"/>
      <c r="CH3" s="2"/>
      <c r="CI3" s="2"/>
      <c r="CJ3" s="2"/>
      <c r="CK3" s="2"/>
      <c r="CL3" s="2"/>
      <c r="CM3" s="2"/>
      <c r="CN3" s="2"/>
      <c r="CO3" s="2"/>
      <c r="CP3" s="2"/>
      <c r="CQ3" s="80"/>
      <c r="CR3" s="2"/>
      <c r="CS3" s="2"/>
      <c r="CT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2:112" ht="12.75">
      <c r="B4" s="189" t="s">
        <v>173</v>
      </c>
      <c r="C4" s="190"/>
      <c r="D4" s="190"/>
      <c r="E4" s="190"/>
      <c r="F4" s="191" t="s">
        <v>246</v>
      </c>
      <c r="G4" s="191"/>
      <c r="H4" s="191"/>
      <c r="I4" s="191"/>
      <c r="J4" s="191"/>
      <c r="K4" s="191"/>
      <c r="L4" s="191"/>
      <c r="M4" s="191"/>
      <c r="N4" s="191"/>
      <c r="P4" s="189" t="s">
        <v>173</v>
      </c>
      <c r="Q4" s="190"/>
      <c r="R4" s="190"/>
      <c r="S4" s="190"/>
      <c r="T4" s="191" t="s">
        <v>247</v>
      </c>
      <c r="U4" s="192"/>
      <c r="V4" s="192"/>
      <c r="W4" s="192"/>
      <c r="X4" s="192"/>
      <c r="Y4" s="192"/>
      <c r="Z4" s="192"/>
      <c r="AA4" s="192"/>
      <c r="AB4" s="192"/>
      <c r="AD4" s="189" t="s">
        <v>173</v>
      </c>
      <c r="AE4" s="190"/>
      <c r="AF4" s="190"/>
      <c r="AG4" s="190"/>
      <c r="AH4" s="191" t="s">
        <v>248</v>
      </c>
      <c r="AI4" s="191"/>
      <c r="AJ4" s="191"/>
      <c r="AK4" s="191"/>
      <c r="AL4" s="191"/>
      <c r="AM4" s="191"/>
      <c r="AN4" s="191"/>
      <c r="AO4" s="191"/>
      <c r="AP4" s="191"/>
      <c r="AR4" s="189" t="s">
        <v>173</v>
      </c>
      <c r="AS4" s="190"/>
      <c r="AT4" s="190"/>
      <c r="AU4" s="190"/>
      <c r="AV4" s="191" t="s">
        <v>249</v>
      </c>
      <c r="AW4" s="191"/>
      <c r="AX4" s="191"/>
      <c r="AY4" s="191"/>
      <c r="AZ4" s="191"/>
      <c r="BA4" s="191"/>
      <c r="BB4" s="191"/>
      <c r="BC4" s="191"/>
      <c r="BD4" s="191"/>
      <c r="BF4" s="189" t="s">
        <v>173</v>
      </c>
      <c r="BG4" s="190"/>
      <c r="BH4" s="190"/>
      <c r="BI4" s="190"/>
      <c r="BJ4" s="191" t="s">
        <v>250</v>
      </c>
      <c r="BK4" s="191"/>
      <c r="BL4" s="191"/>
      <c r="BM4" s="191"/>
      <c r="BN4" s="191"/>
      <c r="BO4" s="191"/>
      <c r="BP4" s="191"/>
      <c r="BQ4" s="191"/>
      <c r="BR4" s="191"/>
      <c r="BT4" s="189" t="s">
        <v>173</v>
      </c>
      <c r="BU4" s="190"/>
      <c r="BV4" s="190"/>
      <c r="BW4" s="190"/>
      <c r="BX4" s="191" t="s">
        <v>251</v>
      </c>
      <c r="BY4" s="191"/>
      <c r="BZ4" s="191"/>
      <c r="CA4" s="191"/>
      <c r="CB4" s="191"/>
      <c r="CC4" s="191"/>
      <c r="CD4" s="191"/>
      <c r="CE4" s="191"/>
      <c r="CF4" s="191"/>
      <c r="CH4" s="189" t="s">
        <v>173</v>
      </c>
      <c r="CI4" s="190"/>
      <c r="CJ4" s="190"/>
      <c r="CK4" s="190"/>
      <c r="CL4" s="191" t="s">
        <v>252</v>
      </c>
      <c r="CM4" s="191"/>
      <c r="CN4" s="191"/>
      <c r="CO4" s="191"/>
      <c r="CP4" s="191"/>
      <c r="CQ4" s="191"/>
      <c r="CR4" s="191"/>
      <c r="CS4" s="191"/>
      <c r="CT4" s="191"/>
      <c r="CV4" s="189" t="s">
        <v>173</v>
      </c>
      <c r="CW4" s="190"/>
      <c r="CX4" s="190"/>
      <c r="CY4" s="190"/>
      <c r="CZ4" s="191" t="s">
        <v>253</v>
      </c>
      <c r="DA4" s="191"/>
      <c r="DB4" s="191"/>
      <c r="DC4" s="191"/>
      <c r="DD4" s="191"/>
      <c r="DE4" s="191"/>
      <c r="DF4" s="191"/>
      <c r="DG4" s="191"/>
      <c r="DH4" s="191"/>
    </row>
    <row r="5" spans="1:112" ht="12.75">
      <c r="A5" s="186" t="s">
        <v>0</v>
      </c>
      <c r="B5" s="187" t="s">
        <v>1</v>
      </c>
      <c r="C5" s="180" t="s">
        <v>166</v>
      </c>
      <c r="D5" s="180" t="s">
        <v>167</v>
      </c>
      <c r="E5" s="180" t="s">
        <v>92</v>
      </c>
      <c r="F5" s="183"/>
      <c r="G5" s="184"/>
      <c r="H5" s="184"/>
      <c r="I5" s="184"/>
      <c r="J5" s="185"/>
      <c r="K5" s="183"/>
      <c r="L5" s="185"/>
      <c r="M5" s="183"/>
      <c r="N5" s="185"/>
      <c r="O5" s="186" t="s">
        <v>0</v>
      </c>
      <c r="P5" s="187" t="s">
        <v>1</v>
      </c>
      <c r="Q5" s="180" t="s">
        <v>166</v>
      </c>
      <c r="R5" s="180" t="s">
        <v>167</v>
      </c>
      <c r="S5" s="180" t="s">
        <v>92</v>
      </c>
      <c r="T5" s="183"/>
      <c r="U5" s="184"/>
      <c r="V5" s="184"/>
      <c r="W5" s="184"/>
      <c r="X5" s="185"/>
      <c r="Y5" s="183"/>
      <c r="Z5" s="185"/>
      <c r="AA5" s="183"/>
      <c r="AB5" s="185"/>
      <c r="AC5" s="186" t="s">
        <v>0</v>
      </c>
      <c r="AD5" s="187" t="s">
        <v>1</v>
      </c>
      <c r="AE5" s="180" t="s">
        <v>166</v>
      </c>
      <c r="AF5" s="180" t="s">
        <v>167</v>
      </c>
      <c r="AG5" s="180" t="s">
        <v>92</v>
      </c>
      <c r="AH5" s="183"/>
      <c r="AI5" s="184"/>
      <c r="AJ5" s="184"/>
      <c r="AK5" s="184"/>
      <c r="AL5" s="185"/>
      <c r="AM5" s="183"/>
      <c r="AN5" s="185"/>
      <c r="AO5" s="183"/>
      <c r="AP5" s="185"/>
      <c r="AQ5" s="186" t="s">
        <v>0</v>
      </c>
      <c r="AR5" s="187" t="s">
        <v>1</v>
      </c>
      <c r="AS5" s="180" t="s">
        <v>166</v>
      </c>
      <c r="AT5" s="180" t="s">
        <v>167</v>
      </c>
      <c r="AU5" s="180" t="s">
        <v>92</v>
      </c>
      <c r="AV5" s="183"/>
      <c r="AW5" s="184"/>
      <c r="AX5" s="184"/>
      <c r="AY5" s="184"/>
      <c r="AZ5" s="185"/>
      <c r="BA5" s="183"/>
      <c r="BB5" s="185"/>
      <c r="BC5" s="183"/>
      <c r="BD5" s="185"/>
      <c r="BE5" s="186" t="s">
        <v>0</v>
      </c>
      <c r="BF5" s="187" t="s">
        <v>1</v>
      </c>
      <c r="BG5" s="180" t="s">
        <v>166</v>
      </c>
      <c r="BH5" s="180" t="s">
        <v>167</v>
      </c>
      <c r="BI5" s="180" t="s">
        <v>92</v>
      </c>
      <c r="BJ5" s="183"/>
      <c r="BK5" s="184"/>
      <c r="BL5" s="184"/>
      <c r="BM5" s="184"/>
      <c r="BN5" s="185"/>
      <c r="BO5" s="183"/>
      <c r="BP5" s="185"/>
      <c r="BQ5" s="183"/>
      <c r="BR5" s="185"/>
      <c r="BS5" s="186" t="s">
        <v>0</v>
      </c>
      <c r="BT5" s="187" t="s">
        <v>1</v>
      </c>
      <c r="BU5" s="180" t="s">
        <v>166</v>
      </c>
      <c r="BV5" s="180" t="s">
        <v>167</v>
      </c>
      <c r="BW5" s="180" t="s">
        <v>92</v>
      </c>
      <c r="BX5" s="183"/>
      <c r="BY5" s="184"/>
      <c r="BZ5" s="184"/>
      <c r="CA5" s="184"/>
      <c r="CB5" s="185"/>
      <c r="CC5" s="183"/>
      <c r="CD5" s="185"/>
      <c r="CE5" s="183"/>
      <c r="CF5" s="185"/>
      <c r="CG5" s="186" t="s">
        <v>0</v>
      </c>
      <c r="CH5" s="187" t="s">
        <v>1</v>
      </c>
      <c r="CI5" s="180" t="s">
        <v>166</v>
      </c>
      <c r="CJ5" s="180" t="s">
        <v>167</v>
      </c>
      <c r="CK5" s="180" t="s">
        <v>92</v>
      </c>
      <c r="CL5" s="183"/>
      <c r="CM5" s="184"/>
      <c r="CN5" s="184"/>
      <c r="CO5" s="184"/>
      <c r="CP5" s="185"/>
      <c r="CQ5" s="183"/>
      <c r="CR5" s="185"/>
      <c r="CS5" s="183"/>
      <c r="CT5" s="185"/>
      <c r="CU5" s="186" t="s">
        <v>0</v>
      </c>
      <c r="CV5" s="187" t="s">
        <v>1</v>
      </c>
      <c r="CW5" s="180" t="s">
        <v>166</v>
      </c>
      <c r="CX5" s="180" t="s">
        <v>167</v>
      </c>
      <c r="CY5" s="180" t="s">
        <v>92</v>
      </c>
      <c r="CZ5" s="183"/>
      <c r="DA5" s="184"/>
      <c r="DB5" s="184"/>
      <c r="DC5" s="184"/>
      <c r="DD5" s="185"/>
      <c r="DE5" s="183"/>
      <c r="DF5" s="185"/>
      <c r="DG5" s="183"/>
      <c r="DH5" s="185"/>
    </row>
    <row r="6" spans="1:112" ht="12.75">
      <c r="A6" s="186"/>
      <c r="B6" s="187"/>
      <c r="C6" s="181"/>
      <c r="D6" s="181"/>
      <c r="E6" s="181"/>
      <c r="F6" s="183" t="s">
        <v>168</v>
      </c>
      <c r="G6" s="184"/>
      <c r="H6" s="184"/>
      <c r="I6" s="184"/>
      <c r="J6" s="185"/>
      <c r="K6" s="81" t="s">
        <v>169</v>
      </c>
      <c r="L6" s="82"/>
      <c r="M6" s="82" t="s">
        <v>170</v>
      </c>
      <c r="N6" s="82"/>
      <c r="O6" s="186"/>
      <c r="P6" s="187"/>
      <c r="Q6" s="181"/>
      <c r="R6" s="181"/>
      <c r="S6" s="181"/>
      <c r="T6" s="183" t="s">
        <v>168</v>
      </c>
      <c r="U6" s="184"/>
      <c r="V6" s="184"/>
      <c r="W6" s="184"/>
      <c r="X6" s="185"/>
      <c r="Y6" s="81" t="s">
        <v>169</v>
      </c>
      <c r="Z6" s="82"/>
      <c r="AA6" s="82" t="s">
        <v>170</v>
      </c>
      <c r="AB6" s="82"/>
      <c r="AC6" s="186"/>
      <c r="AD6" s="187"/>
      <c r="AE6" s="181"/>
      <c r="AF6" s="181"/>
      <c r="AG6" s="181"/>
      <c r="AH6" s="183" t="s">
        <v>168</v>
      </c>
      <c r="AI6" s="184"/>
      <c r="AJ6" s="184"/>
      <c r="AK6" s="184"/>
      <c r="AL6" s="185"/>
      <c r="AM6" s="81" t="s">
        <v>169</v>
      </c>
      <c r="AN6" s="82"/>
      <c r="AO6" s="82" t="s">
        <v>170</v>
      </c>
      <c r="AP6" s="82"/>
      <c r="AQ6" s="186"/>
      <c r="AR6" s="187"/>
      <c r="AS6" s="181"/>
      <c r="AT6" s="181"/>
      <c r="AU6" s="181"/>
      <c r="AV6" s="183" t="s">
        <v>168</v>
      </c>
      <c r="AW6" s="184"/>
      <c r="AX6" s="184"/>
      <c r="AY6" s="184"/>
      <c r="AZ6" s="185"/>
      <c r="BA6" s="81" t="s">
        <v>169</v>
      </c>
      <c r="BB6" s="82"/>
      <c r="BC6" s="82" t="s">
        <v>170</v>
      </c>
      <c r="BD6" s="82"/>
      <c r="BE6" s="186"/>
      <c r="BF6" s="187"/>
      <c r="BG6" s="181"/>
      <c r="BH6" s="181"/>
      <c r="BI6" s="181"/>
      <c r="BJ6" s="183" t="s">
        <v>168</v>
      </c>
      <c r="BK6" s="184"/>
      <c r="BL6" s="184"/>
      <c r="BM6" s="184"/>
      <c r="BN6" s="185"/>
      <c r="BO6" s="81" t="s">
        <v>169</v>
      </c>
      <c r="BP6" s="82"/>
      <c r="BQ6" s="82" t="s">
        <v>170</v>
      </c>
      <c r="BR6" s="82"/>
      <c r="BS6" s="186"/>
      <c r="BT6" s="187"/>
      <c r="BU6" s="181"/>
      <c r="BV6" s="181"/>
      <c r="BW6" s="181"/>
      <c r="BX6" s="183" t="s">
        <v>168</v>
      </c>
      <c r="BY6" s="184"/>
      <c r="BZ6" s="184"/>
      <c r="CA6" s="184"/>
      <c r="CB6" s="185"/>
      <c r="CC6" s="81" t="s">
        <v>169</v>
      </c>
      <c r="CD6" s="82"/>
      <c r="CE6" s="82" t="s">
        <v>170</v>
      </c>
      <c r="CF6" s="82"/>
      <c r="CG6" s="186"/>
      <c r="CH6" s="187"/>
      <c r="CI6" s="181"/>
      <c r="CJ6" s="181"/>
      <c r="CK6" s="181"/>
      <c r="CL6" s="183" t="s">
        <v>168</v>
      </c>
      <c r="CM6" s="184"/>
      <c r="CN6" s="184"/>
      <c r="CO6" s="184"/>
      <c r="CP6" s="185"/>
      <c r="CQ6" s="81" t="s">
        <v>169</v>
      </c>
      <c r="CR6" s="82"/>
      <c r="CS6" s="82" t="s">
        <v>170</v>
      </c>
      <c r="CT6" s="82"/>
      <c r="CU6" s="186"/>
      <c r="CV6" s="187"/>
      <c r="CW6" s="181"/>
      <c r="CX6" s="181"/>
      <c r="CY6" s="181"/>
      <c r="CZ6" s="183" t="s">
        <v>168</v>
      </c>
      <c r="DA6" s="184"/>
      <c r="DB6" s="184"/>
      <c r="DC6" s="184"/>
      <c r="DD6" s="185"/>
      <c r="DE6" s="82" t="s">
        <v>169</v>
      </c>
      <c r="DF6" s="82"/>
      <c r="DG6" s="82" t="s">
        <v>170</v>
      </c>
      <c r="DH6" s="82"/>
    </row>
    <row r="7" spans="1:112" ht="14.25">
      <c r="A7" s="186"/>
      <c r="B7" s="187"/>
      <c r="C7" s="182"/>
      <c r="D7" s="182"/>
      <c r="E7" s="182"/>
      <c r="F7" s="83">
        <v>1</v>
      </c>
      <c r="G7" s="83">
        <v>2</v>
      </c>
      <c r="H7" s="83">
        <v>3</v>
      </c>
      <c r="I7" s="83">
        <v>4</v>
      </c>
      <c r="J7" s="83">
        <v>5</v>
      </c>
      <c r="K7" s="84" t="s">
        <v>171</v>
      </c>
      <c r="L7" s="83" t="s">
        <v>172</v>
      </c>
      <c r="M7" s="83" t="s">
        <v>171</v>
      </c>
      <c r="N7" s="83" t="s">
        <v>172</v>
      </c>
      <c r="O7" s="186"/>
      <c r="P7" s="187"/>
      <c r="Q7" s="182"/>
      <c r="R7" s="182"/>
      <c r="S7" s="182"/>
      <c r="T7" s="83">
        <v>1</v>
      </c>
      <c r="U7" s="83">
        <v>2</v>
      </c>
      <c r="V7" s="83">
        <v>3</v>
      </c>
      <c r="W7" s="83">
        <v>4</v>
      </c>
      <c r="X7" s="83">
        <v>5</v>
      </c>
      <c r="Y7" s="84" t="s">
        <v>171</v>
      </c>
      <c r="Z7" s="83" t="s">
        <v>172</v>
      </c>
      <c r="AA7" s="83" t="s">
        <v>171</v>
      </c>
      <c r="AB7" s="83" t="s">
        <v>172</v>
      </c>
      <c r="AC7" s="186"/>
      <c r="AD7" s="187"/>
      <c r="AE7" s="182"/>
      <c r="AF7" s="182"/>
      <c r="AG7" s="182"/>
      <c r="AH7" s="83">
        <v>1</v>
      </c>
      <c r="AI7" s="83">
        <v>2</v>
      </c>
      <c r="AJ7" s="83">
        <v>3</v>
      </c>
      <c r="AK7" s="83">
        <v>4</v>
      </c>
      <c r="AL7" s="83">
        <v>5</v>
      </c>
      <c r="AM7" s="84" t="s">
        <v>171</v>
      </c>
      <c r="AN7" s="83" t="s">
        <v>172</v>
      </c>
      <c r="AO7" s="83" t="s">
        <v>171</v>
      </c>
      <c r="AP7" s="83" t="s">
        <v>172</v>
      </c>
      <c r="AQ7" s="186"/>
      <c r="AR7" s="187"/>
      <c r="AS7" s="182"/>
      <c r="AT7" s="182"/>
      <c r="AU7" s="182"/>
      <c r="AV7" s="83">
        <v>1</v>
      </c>
      <c r="AW7" s="83">
        <v>2</v>
      </c>
      <c r="AX7" s="83">
        <v>3</v>
      </c>
      <c r="AY7" s="83">
        <v>4</v>
      </c>
      <c r="AZ7" s="83">
        <v>5</v>
      </c>
      <c r="BA7" s="84" t="s">
        <v>171</v>
      </c>
      <c r="BB7" s="83" t="s">
        <v>172</v>
      </c>
      <c r="BC7" s="83" t="s">
        <v>171</v>
      </c>
      <c r="BD7" s="83" t="s">
        <v>172</v>
      </c>
      <c r="BE7" s="186"/>
      <c r="BF7" s="187"/>
      <c r="BG7" s="182"/>
      <c r="BH7" s="182"/>
      <c r="BI7" s="182"/>
      <c r="BJ7" s="83">
        <v>1</v>
      </c>
      <c r="BK7" s="83">
        <v>2</v>
      </c>
      <c r="BL7" s="83">
        <v>3</v>
      </c>
      <c r="BM7" s="83">
        <v>4</v>
      </c>
      <c r="BN7" s="83">
        <v>5</v>
      </c>
      <c r="BO7" s="84" t="s">
        <v>171</v>
      </c>
      <c r="BP7" s="83" t="s">
        <v>172</v>
      </c>
      <c r="BQ7" s="83" t="s">
        <v>171</v>
      </c>
      <c r="BR7" s="83" t="s">
        <v>172</v>
      </c>
      <c r="BS7" s="186"/>
      <c r="BT7" s="187"/>
      <c r="BU7" s="182"/>
      <c r="BV7" s="182"/>
      <c r="BW7" s="182"/>
      <c r="BX7" s="83">
        <v>1</v>
      </c>
      <c r="BY7" s="83">
        <v>2</v>
      </c>
      <c r="BZ7" s="83">
        <v>3</v>
      </c>
      <c r="CA7" s="83">
        <v>4</v>
      </c>
      <c r="CB7" s="83">
        <v>5</v>
      </c>
      <c r="CC7" s="84" t="s">
        <v>171</v>
      </c>
      <c r="CD7" s="83" t="s">
        <v>172</v>
      </c>
      <c r="CE7" s="83" t="s">
        <v>171</v>
      </c>
      <c r="CF7" s="83" t="s">
        <v>172</v>
      </c>
      <c r="CG7" s="186"/>
      <c r="CH7" s="187"/>
      <c r="CI7" s="182"/>
      <c r="CJ7" s="182"/>
      <c r="CK7" s="182"/>
      <c r="CL7" s="83">
        <v>1</v>
      </c>
      <c r="CM7" s="83">
        <v>2</v>
      </c>
      <c r="CN7" s="83">
        <v>3</v>
      </c>
      <c r="CO7" s="83">
        <v>4</v>
      </c>
      <c r="CP7" s="83">
        <v>5</v>
      </c>
      <c r="CQ7" s="84" t="s">
        <v>171</v>
      </c>
      <c r="CR7" s="83" t="s">
        <v>172</v>
      </c>
      <c r="CS7" s="83" t="s">
        <v>171</v>
      </c>
      <c r="CT7" s="83" t="s">
        <v>172</v>
      </c>
      <c r="CU7" s="186"/>
      <c r="CV7" s="187"/>
      <c r="CW7" s="182"/>
      <c r="CX7" s="182"/>
      <c r="CY7" s="182"/>
      <c r="CZ7" s="83">
        <v>1</v>
      </c>
      <c r="DA7" s="83">
        <v>2</v>
      </c>
      <c r="DB7" s="83">
        <v>3</v>
      </c>
      <c r="DC7" s="83">
        <v>4</v>
      </c>
      <c r="DD7" s="83">
        <v>5</v>
      </c>
      <c r="DE7" s="83" t="s">
        <v>171</v>
      </c>
      <c r="DF7" s="83" t="s">
        <v>172</v>
      </c>
      <c r="DG7" s="83" t="s">
        <v>171</v>
      </c>
      <c r="DH7" s="83" t="s">
        <v>172</v>
      </c>
    </row>
    <row r="8" spans="1:112" ht="15">
      <c r="A8" s="113">
        <v>1</v>
      </c>
      <c r="B8" s="71" t="s">
        <v>106</v>
      </c>
      <c r="C8" s="114" t="s">
        <v>31</v>
      </c>
      <c r="D8" s="115" t="s">
        <v>107</v>
      </c>
      <c r="E8" s="116" t="s">
        <v>146</v>
      </c>
      <c r="F8" s="85">
        <v>7</v>
      </c>
      <c r="G8" s="85"/>
      <c r="H8" s="85"/>
      <c r="I8" s="85"/>
      <c r="J8" s="85"/>
      <c r="K8" s="86">
        <v>6</v>
      </c>
      <c r="L8" s="85"/>
      <c r="M8" s="88">
        <f>ROUND((SUM(F8:J8)/1*0.3+K8*0.7),0)</f>
        <v>6</v>
      </c>
      <c r="N8" s="85"/>
      <c r="O8" s="113">
        <v>1</v>
      </c>
      <c r="P8" s="71" t="s">
        <v>106</v>
      </c>
      <c r="Q8" s="114" t="s">
        <v>31</v>
      </c>
      <c r="R8" s="115" t="s">
        <v>107</v>
      </c>
      <c r="S8" s="116" t="s">
        <v>146</v>
      </c>
      <c r="T8" s="85">
        <v>8</v>
      </c>
      <c r="U8" s="85"/>
      <c r="V8" s="85"/>
      <c r="W8" s="85"/>
      <c r="X8" s="85"/>
      <c r="Y8" s="86">
        <v>6</v>
      </c>
      <c r="Z8" s="85"/>
      <c r="AA8" s="88">
        <f>ROUND((SUM(T8:X8)/1*0.3+Y8*0.7),0)</f>
        <v>7</v>
      </c>
      <c r="AB8" s="85"/>
      <c r="AC8" s="113">
        <v>1</v>
      </c>
      <c r="AD8" s="71" t="s">
        <v>106</v>
      </c>
      <c r="AE8" s="114" t="s">
        <v>31</v>
      </c>
      <c r="AF8" s="115" t="s">
        <v>107</v>
      </c>
      <c r="AG8" s="116" t="s">
        <v>146</v>
      </c>
      <c r="AH8" s="85">
        <v>8</v>
      </c>
      <c r="AI8" s="85"/>
      <c r="AJ8" s="85"/>
      <c r="AK8" s="85"/>
      <c r="AL8" s="85"/>
      <c r="AM8" s="86">
        <v>7</v>
      </c>
      <c r="AN8" s="85"/>
      <c r="AO8" s="88">
        <f>ROUND((SUM(AH8:AL8)/1*0.3+AM8*0.7),0)</f>
        <v>7</v>
      </c>
      <c r="AP8" s="85"/>
      <c r="AQ8" s="113">
        <v>1</v>
      </c>
      <c r="AR8" s="71" t="s">
        <v>106</v>
      </c>
      <c r="AS8" s="114" t="s">
        <v>31</v>
      </c>
      <c r="AT8" s="115" t="s">
        <v>107</v>
      </c>
      <c r="AU8" s="116" t="s">
        <v>146</v>
      </c>
      <c r="AV8" s="85">
        <v>8</v>
      </c>
      <c r="AW8" s="85"/>
      <c r="AX8" s="85"/>
      <c r="AY8" s="85"/>
      <c r="AZ8" s="85"/>
      <c r="BA8" s="86">
        <v>8</v>
      </c>
      <c r="BB8" s="85"/>
      <c r="BC8" s="88">
        <f>ROUND((SUM(AV8:AZ8)/1*0.3+BA8*0.7),0)</f>
        <v>8</v>
      </c>
      <c r="BD8" s="85"/>
      <c r="BE8" s="113">
        <v>1</v>
      </c>
      <c r="BF8" s="71" t="s">
        <v>106</v>
      </c>
      <c r="BG8" s="114" t="s">
        <v>31</v>
      </c>
      <c r="BH8" s="115" t="s">
        <v>107</v>
      </c>
      <c r="BI8" s="116" t="s">
        <v>146</v>
      </c>
      <c r="BJ8" s="85">
        <v>8</v>
      </c>
      <c r="BK8" s="85"/>
      <c r="BL8" s="85"/>
      <c r="BM8" s="85"/>
      <c r="BN8" s="85"/>
      <c r="BO8" s="86">
        <v>7</v>
      </c>
      <c r="BP8" s="85"/>
      <c r="BQ8" s="88">
        <f>ROUND((SUM(BJ8:BN8)/1*0.3+BO8*0.7),0)</f>
        <v>7</v>
      </c>
      <c r="BR8" s="85"/>
      <c r="BS8" s="113">
        <v>1</v>
      </c>
      <c r="BT8" s="71" t="s">
        <v>106</v>
      </c>
      <c r="BU8" s="114" t="s">
        <v>31</v>
      </c>
      <c r="BV8" s="115" t="s">
        <v>107</v>
      </c>
      <c r="BW8" s="116" t="s">
        <v>146</v>
      </c>
      <c r="BX8" s="85">
        <v>8</v>
      </c>
      <c r="BY8" s="85"/>
      <c r="BZ8" s="85"/>
      <c r="CA8" s="85"/>
      <c r="CB8" s="85"/>
      <c r="CC8" s="86">
        <v>6</v>
      </c>
      <c r="CD8" s="85"/>
      <c r="CE8" s="88">
        <f>ROUND((SUM(BX8:CB8)/1*0.3+CC8*0.7),0)</f>
        <v>7</v>
      </c>
      <c r="CF8" s="85"/>
      <c r="CG8" s="113">
        <v>1</v>
      </c>
      <c r="CH8" s="71" t="s">
        <v>106</v>
      </c>
      <c r="CI8" s="114" t="s">
        <v>31</v>
      </c>
      <c r="CJ8" s="115" t="s">
        <v>107</v>
      </c>
      <c r="CK8" s="116" t="s">
        <v>146</v>
      </c>
      <c r="CL8" s="85">
        <v>9</v>
      </c>
      <c r="CM8" s="85"/>
      <c r="CN8" s="85"/>
      <c r="CO8" s="85"/>
      <c r="CP8" s="85"/>
      <c r="CQ8" s="86">
        <v>7</v>
      </c>
      <c r="CR8" s="85"/>
      <c r="CS8" s="88">
        <f>ROUND((SUM(CL8:CP8)/1*0.3+CQ8*0.7),0)</f>
        <v>8</v>
      </c>
      <c r="CT8" s="85"/>
      <c r="CU8" s="113">
        <v>1</v>
      </c>
      <c r="CV8" s="71" t="s">
        <v>106</v>
      </c>
      <c r="CW8" s="114" t="s">
        <v>31</v>
      </c>
      <c r="CX8" s="115" t="s">
        <v>107</v>
      </c>
      <c r="CY8" s="116" t="s">
        <v>146</v>
      </c>
      <c r="CZ8" s="85">
        <v>8</v>
      </c>
      <c r="DA8" s="85"/>
      <c r="DB8" s="85"/>
      <c r="DC8" s="85"/>
      <c r="DD8" s="85"/>
      <c r="DE8" s="85">
        <v>7</v>
      </c>
      <c r="DF8" s="85"/>
      <c r="DG8" s="85">
        <f>ROUND((SUM(CZ8:DD8)/1*0.3+DE8*0.7),0)</f>
        <v>7</v>
      </c>
      <c r="DH8" s="85"/>
    </row>
    <row r="9" spans="1:112" ht="15">
      <c r="A9" s="113">
        <v>2</v>
      </c>
      <c r="B9" s="71" t="s">
        <v>108</v>
      </c>
      <c r="C9" s="114" t="s">
        <v>109</v>
      </c>
      <c r="D9" s="115" t="s">
        <v>110</v>
      </c>
      <c r="E9" s="74" t="s">
        <v>147</v>
      </c>
      <c r="F9" s="85">
        <v>7</v>
      </c>
      <c r="G9" s="85"/>
      <c r="H9" s="85"/>
      <c r="I9" s="85"/>
      <c r="J9" s="85"/>
      <c r="K9" s="86">
        <v>6</v>
      </c>
      <c r="L9" s="85"/>
      <c r="M9" s="88">
        <f aca="true" t="shared" si="0" ref="M9:M22">ROUND((SUM(F9:J9)/1*0.3+K9*0.7),0)</f>
        <v>6</v>
      </c>
      <c r="N9" s="85"/>
      <c r="O9" s="113">
        <v>2</v>
      </c>
      <c r="P9" s="71" t="s">
        <v>108</v>
      </c>
      <c r="Q9" s="114" t="s">
        <v>109</v>
      </c>
      <c r="R9" s="115" t="s">
        <v>110</v>
      </c>
      <c r="S9" s="74" t="s">
        <v>147</v>
      </c>
      <c r="T9" s="85">
        <v>7</v>
      </c>
      <c r="U9" s="85"/>
      <c r="V9" s="85"/>
      <c r="W9" s="85"/>
      <c r="X9" s="85"/>
      <c r="Y9" s="86">
        <v>7</v>
      </c>
      <c r="Z9" s="85"/>
      <c r="AA9" s="88">
        <f aca="true" t="shared" si="1" ref="AA9:AA22">ROUND((SUM(T9:X9)/1*0.3+Y9*0.7),0)</f>
        <v>7</v>
      </c>
      <c r="AB9" s="85"/>
      <c r="AC9" s="113">
        <v>2</v>
      </c>
      <c r="AD9" s="71" t="s">
        <v>108</v>
      </c>
      <c r="AE9" s="114" t="s">
        <v>109</v>
      </c>
      <c r="AF9" s="115" t="s">
        <v>110</v>
      </c>
      <c r="AG9" s="74" t="s">
        <v>147</v>
      </c>
      <c r="AH9" s="85">
        <v>7</v>
      </c>
      <c r="AI9" s="85"/>
      <c r="AJ9" s="85"/>
      <c r="AK9" s="85"/>
      <c r="AL9" s="85"/>
      <c r="AM9" s="86">
        <v>5</v>
      </c>
      <c r="AN9" s="85"/>
      <c r="AO9" s="88">
        <f aca="true" t="shared" si="2" ref="AO9:AO22">ROUND((SUM(AH9:AL9)/1*0.3+AM9*0.7),0)</f>
        <v>6</v>
      </c>
      <c r="AP9" s="85"/>
      <c r="AQ9" s="113">
        <v>2</v>
      </c>
      <c r="AR9" s="71" t="s">
        <v>108</v>
      </c>
      <c r="AS9" s="114" t="s">
        <v>109</v>
      </c>
      <c r="AT9" s="115" t="s">
        <v>110</v>
      </c>
      <c r="AU9" s="74" t="s">
        <v>147</v>
      </c>
      <c r="AV9" s="85">
        <v>0</v>
      </c>
      <c r="AW9" s="85"/>
      <c r="AX9" s="85"/>
      <c r="AY9" s="85"/>
      <c r="AZ9" s="85"/>
      <c r="BA9" s="86">
        <v>0</v>
      </c>
      <c r="BB9" s="85"/>
      <c r="BC9" s="88">
        <f aca="true" t="shared" si="3" ref="BC9:BC22">ROUND((SUM(AV9:AZ9)/1*0.3+BA9*0.7),0)</f>
        <v>0</v>
      </c>
      <c r="BD9" s="85"/>
      <c r="BE9" s="113">
        <v>2</v>
      </c>
      <c r="BF9" s="71" t="s">
        <v>108</v>
      </c>
      <c r="BG9" s="114" t="s">
        <v>109</v>
      </c>
      <c r="BH9" s="115" t="s">
        <v>110</v>
      </c>
      <c r="BI9" s="74" t="s">
        <v>147</v>
      </c>
      <c r="BJ9" s="85">
        <v>8</v>
      </c>
      <c r="BK9" s="85"/>
      <c r="BL9" s="85"/>
      <c r="BM9" s="85"/>
      <c r="BN9" s="85"/>
      <c r="BO9" s="86">
        <v>7</v>
      </c>
      <c r="BP9" s="85"/>
      <c r="BQ9" s="88">
        <f aca="true" t="shared" si="4" ref="BQ9:BQ22">ROUND((SUM(BJ9:BN9)/1*0.3+BO9*0.7),0)</f>
        <v>7</v>
      </c>
      <c r="BR9" s="85"/>
      <c r="BS9" s="113">
        <v>2</v>
      </c>
      <c r="BT9" s="71" t="s">
        <v>108</v>
      </c>
      <c r="BU9" s="114" t="s">
        <v>109</v>
      </c>
      <c r="BV9" s="115" t="s">
        <v>110</v>
      </c>
      <c r="BW9" s="74" t="s">
        <v>147</v>
      </c>
      <c r="BX9" s="85">
        <v>7</v>
      </c>
      <c r="BY9" s="85"/>
      <c r="BZ9" s="85"/>
      <c r="CA9" s="85"/>
      <c r="CB9" s="85"/>
      <c r="CC9" s="86">
        <v>5</v>
      </c>
      <c r="CD9" s="85"/>
      <c r="CE9" s="88">
        <f aca="true" t="shared" si="5" ref="CE9:CE22">ROUND((SUM(BX9:CB9)/1*0.3+CC9*0.7),0)</f>
        <v>6</v>
      </c>
      <c r="CF9" s="85"/>
      <c r="CG9" s="113">
        <v>2</v>
      </c>
      <c r="CH9" s="71" t="s">
        <v>108</v>
      </c>
      <c r="CI9" s="114" t="s">
        <v>109</v>
      </c>
      <c r="CJ9" s="115" t="s">
        <v>110</v>
      </c>
      <c r="CK9" s="74" t="s">
        <v>147</v>
      </c>
      <c r="CL9" s="85">
        <v>7</v>
      </c>
      <c r="CM9" s="85"/>
      <c r="CN9" s="85"/>
      <c r="CO9" s="85"/>
      <c r="CP9" s="85"/>
      <c r="CQ9" s="86">
        <v>8</v>
      </c>
      <c r="CR9" s="85"/>
      <c r="CS9" s="88">
        <f aca="true" t="shared" si="6" ref="CS9:CS22">ROUND((SUM(CL9:CP9)/1*0.3+CQ9*0.7),0)</f>
        <v>8</v>
      </c>
      <c r="CT9" s="85"/>
      <c r="CU9" s="113">
        <v>2</v>
      </c>
      <c r="CV9" s="71" t="s">
        <v>108</v>
      </c>
      <c r="CW9" s="114" t="s">
        <v>109</v>
      </c>
      <c r="CX9" s="115" t="s">
        <v>110</v>
      </c>
      <c r="CY9" s="74" t="s">
        <v>147</v>
      </c>
      <c r="CZ9" s="85">
        <v>8</v>
      </c>
      <c r="DA9" s="85"/>
      <c r="DB9" s="85"/>
      <c r="DC9" s="85"/>
      <c r="DD9" s="85"/>
      <c r="DE9" s="85">
        <v>9</v>
      </c>
      <c r="DF9" s="85"/>
      <c r="DG9" s="85">
        <f aca="true" t="shared" si="7" ref="DG9:DG22">ROUND((SUM(CZ9:DD9)/1*0.3+DE9*0.7),0)</f>
        <v>9</v>
      </c>
      <c r="DH9" s="85"/>
    </row>
    <row r="10" spans="1:112" ht="15">
      <c r="A10" s="113">
        <v>3</v>
      </c>
      <c r="B10" s="71" t="s">
        <v>111</v>
      </c>
      <c r="C10" s="114" t="s">
        <v>112</v>
      </c>
      <c r="D10" s="115" t="s">
        <v>113</v>
      </c>
      <c r="E10" s="116" t="s">
        <v>148</v>
      </c>
      <c r="F10" s="85">
        <v>7</v>
      </c>
      <c r="G10" s="85"/>
      <c r="H10" s="85"/>
      <c r="I10" s="85"/>
      <c r="J10" s="85"/>
      <c r="K10" s="86">
        <v>7</v>
      </c>
      <c r="L10" s="85"/>
      <c r="M10" s="88">
        <f t="shared" si="0"/>
        <v>7</v>
      </c>
      <c r="N10" s="85"/>
      <c r="O10" s="113">
        <v>3</v>
      </c>
      <c r="P10" s="71" t="s">
        <v>111</v>
      </c>
      <c r="Q10" s="114" t="s">
        <v>112</v>
      </c>
      <c r="R10" s="115" t="s">
        <v>113</v>
      </c>
      <c r="S10" s="116" t="s">
        <v>148</v>
      </c>
      <c r="T10" s="85">
        <v>6</v>
      </c>
      <c r="U10" s="85"/>
      <c r="V10" s="85"/>
      <c r="W10" s="85"/>
      <c r="X10" s="85"/>
      <c r="Y10" s="86">
        <v>7</v>
      </c>
      <c r="Z10" s="85"/>
      <c r="AA10" s="88">
        <f t="shared" si="1"/>
        <v>7</v>
      </c>
      <c r="AB10" s="85"/>
      <c r="AC10" s="113">
        <v>3</v>
      </c>
      <c r="AD10" s="71" t="s">
        <v>111</v>
      </c>
      <c r="AE10" s="114" t="s">
        <v>112</v>
      </c>
      <c r="AF10" s="115" t="s">
        <v>113</v>
      </c>
      <c r="AG10" s="116" t="s">
        <v>148</v>
      </c>
      <c r="AH10" s="85">
        <v>8</v>
      </c>
      <c r="AI10" s="85"/>
      <c r="AJ10" s="85"/>
      <c r="AK10" s="85"/>
      <c r="AL10" s="85"/>
      <c r="AM10" s="86">
        <v>6</v>
      </c>
      <c r="AN10" s="85"/>
      <c r="AO10" s="88">
        <f t="shared" si="2"/>
        <v>7</v>
      </c>
      <c r="AP10" s="85"/>
      <c r="AQ10" s="113">
        <v>3</v>
      </c>
      <c r="AR10" s="71" t="s">
        <v>111</v>
      </c>
      <c r="AS10" s="114" t="s">
        <v>112</v>
      </c>
      <c r="AT10" s="115" t="s">
        <v>113</v>
      </c>
      <c r="AU10" s="116" t="s">
        <v>148</v>
      </c>
      <c r="AV10" s="85">
        <v>7</v>
      </c>
      <c r="AW10" s="85"/>
      <c r="AX10" s="85"/>
      <c r="AY10" s="85"/>
      <c r="AZ10" s="85"/>
      <c r="BA10" s="86">
        <v>6</v>
      </c>
      <c r="BB10" s="85"/>
      <c r="BC10" s="88">
        <f t="shared" si="3"/>
        <v>6</v>
      </c>
      <c r="BD10" s="85"/>
      <c r="BE10" s="113">
        <v>3</v>
      </c>
      <c r="BF10" s="71" t="s">
        <v>111</v>
      </c>
      <c r="BG10" s="114" t="s">
        <v>112</v>
      </c>
      <c r="BH10" s="115" t="s">
        <v>113</v>
      </c>
      <c r="BI10" s="116" t="s">
        <v>148</v>
      </c>
      <c r="BJ10" s="85">
        <v>8</v>
      </c>
      <c r="BK10" s="85"/>
      <c r="BL10" s="85"/>
      <c r="BM10" s="85"/>
      <c r="BN10" s="85"/>
      <c r="BO10" s="86">
        <v>9</v>
      </c>
      <c r="BP10" s="85"/>
      <c r="BQ10" s="88">
        <f t="shared" si="4"/>
        <v>9</v>
      </c>
      <c r="BR10" s="85"/>
      <c r="BS10" s="113">
        <v>3</v>
      </c>
      <c r="BT10" s="71" t="s">
        <v>111</v>
      </c>
      <c r="BU10" s="114" t="s">
        <v>112</v>
      </c>
      <c r="BV10" s="115" t="s">
        <v>113</v>
      </c>
      <c r="BW10" s="116" t="s">
        <v>148</v>
      </c>
      <c r="BX10" s="85">
        <v>7</v>
      </c>
      <c r="BY10" s="85"/>
      <c r="BZ10" s="85"/>
      <c r="CA10" s="85"/>
      <c r="CB10" s="85"/>
      <c r="CC10" s="86">
        <v>5</v>
      </c>
      <c r="CD10" s="85"/>
      <c r="CE10" s="88">
        <f t="shared" si="5"/>
        <v>6</v>
      </c>
      <c r="CF10" s="85"/>
      <c r="CG10" s="113">
        <v>3</v>
      </c>
      <c r="CH10" s="71" t="s">
        <v>111</v>
      </c>
      <c r="CI10" s="114" t="s">
        <v>112</v>
      </c>
      <c r="CJ10" s="115" t="s">
        <v>113</v>
      </c>
      <c r="CK10" s="116" t="s">
        <v>148</v>
      </c>
      <c r="CL10" s="85">
        <v>8</v>
      </c>
      <c r="CM10" s="85"/>
      <c r="CN10" s="85"/>
      <c r="CO10" s="85"/>
      <c r="CP10" s="85"/>
      <c r="CQ10" s="86">
        <v>4</v>
      </c>
      <c r="CR10" s="85"/>
      <c r="CS10" s="88">
        <f t="shared" si="6"/>
        <v>5</v>
      </c>
      <c r="CT10" s="85"/>
      <c r="CU10" s="113">
        <v>3</v>
      </c>
      <c r="CV10" s="71" t="s">
        <v>111</v>
      </c>
      <c r="CW10" s="114" t="s">
        <v>112</v>
      </c>
      <c r="CX10" s="115" t="s">
        <v>113</v>
      </c>
      <c r="CY10" s="116" t="s">
        <v>148</v>
      </c>
      <c r="CZ10" s="85">
        <v>8</v>
      </c>
      <c r="DA10" s="85"/>
      <c r="DB10" s="85"/>
      <c r="DC10" s="85"/>
      <c r="DD10" s="85"/>
      <c r="DE10" s="85">
        <v>7</v>
      </c>
      <c r="DF10" s="85"/>
      <c r="DG10" s="85">
        <f t="shared" si="7"/>
        <v>7</v>
      </c>
      <c r="DH10" s="85"/>
    </row>
    <row r="11" spans="1:112" ht="15">
      <c r="A11" s="113">
        <v>4</v>
      </c>
      <c r="B11" s="71" t="s">
        <v>114</v>
      </c>
      <c r="C11" s="114" t="s">
        <v>115</v>
      </c>
      <c r="D11" s="115" t="s">
        <v>116</v>
      </c>
      <c r="E11" s="116" t="s">
        <v>149</v>
      </c>
      <c r="F11" s="85">
        <v>7</v>
      </c>
      <c r="G11" s="85"/>
      <c r="H11" s="85"/>
      <c r="I11" s="85"/>
      <c r="J11" s="85"/>
      <c r="K11" s="86">
        <v>7</v>
      </c>
      <c r="L11" s="85"/>
      <c r="M11" s="88">
        <f t="shared" si="0"/>
        <v>7</v>
      </c>
      <c r="N11" s="85"/>
      <c r="O11" s="113">
        <v>4</v>
      </c>
      <c r="P11" s="71" t="s">
        <v>114</v>
      </c>
      <c r="Q11" s="114" t="s">
        <v>115</v>
      </c>
      <c r="R11" s="115" t="s">
        <v>116</v>
      </c>
      <c r="S11" s="116" t="s">
        <v>149</v>
      </c>
      <c r="T11" s="85">
        <v>7</v>
      </c>
      <c r="U11" s="85"/>
      <c r="V11" s="85"/>
      <c r="W11" s="85"/>
      <c r="X11" s="85"/>
      <c r="Y11" s="86">
        <v>7</v>
      </c>
      <c r="Z11" s="85"/>
      <c r="AA11" s="88">
        <f t="shared" si="1"/>
        <v>7</v>
      </c>
      <c r="AB11" s="85"/>
      <c r="AC11" s="113">
        <v>4</v>
      </c>
      <c r="AD11" s="71" t="s">
        <v>114</v>
      </c>
      <c r="AE11" s="114" t="s">
        <v>115</v>
      </c>
      <c r="AF11" s="115" t="s">
        <v>116</v>
      </c>
      <c r="AG11" s="116" t="s">
        <v>149</v>
      </c>
      <c r="AH11" s="85">
        <v>8</v>
      </c>
      <c r="AI11" s="85"/>
      <c r="AJ11" s="85"/>
      <c r="AK11" s="85"/>
      <c r="AL11" s="85"/>
      <c r="AM11" s="86">
        <v>6</v>
      </c>
      <c r="AN11" s="85"/>
      <c r="AO11" s="88">
        <f t="shared" si="2"/>
        <v>7</v>
      </c>
      <c r="AP11" s="85"/>
      <c r="AQ11" s="113">
        <v>4</v>
      </c>
      <c r="AR11" s="71" t="s">
        <v>114</v>
      </c>
      <c r="AS11" s="114" t="s">
        <v>115</v>
      </c>
      <c r="AT11" s="115" t="s">
        <v>116</v>
      </c>
      <c r="AU11" s="116" t="s">
        <v>149</v>
      </c>
      <c r="AV11" s="85">
        <v>7</v>
      </c>
      <c r="AW11" s="85"/>
      <c r="AX11" s="85"/>
      <c r="AY11" s="85"/>
      <c r="AZ11" s="85"/>
      <c r="BA11" s="86">
        <v>7</v>
      </c>
      <c r="BB11" s="85"/>
      <c r="BC11" s="88">
        <f t="shared" si="3"/>
        <v>7</v>
      </c>
      <c r="BD11" s="85"/>
      <c r="BE11" s="113">
        <v>4</v>
      </c>
      <c r="BF11" s="71" t="s">
        <v>114</v>
      </c>
      <c r="BG11" s="114" t="s">
        <v>115</v>
      </c>
      <c r="BH11" s="115" t="s">
        <v>116</v>
      </c>
      <c r="BI11" s="116" t="s">
        <v>149</v>
      </c>
      <c r="BJ11" s="85">
        <v>8</v>
      </c>
      <c r="BK11" s="85"/>
      <c r="BL11" s="85"/>
      <c r="BM11" s="85"/>
      <c r="BN11" s="85"/>
      <c r="BO11" s="86">
        <v>6</v>
      </c>
      <c r="BP11" s="85"/>
      <c r="BQ11" s="88">
        <f t="shared" si="4"/>
        <v>7</v>
      </c>
      <c r="BR11" s="85"/>
      <c r="BS11" s="113">
        <v>4</v>
      </c>
      <c r="BT11" s="71" t="s">
        <v>114</v>
      </c>
      <c r="BU11" s="114" t="s">
        <v>115</v>
      </c>
      <c r="BV11" s="115" t="s">
        <v>116</v>
      </c>
      <c r="BW11" s="116" t="s">
        <v>149</v>
      </c>
      <c r="BX11" s="85">
        <v>7</v>
      </c>
      <c r="BY11" s="85"/>
      <c r="BZ11" s="85"/>
      <c r="CA11" s="85"/>
      <c r="CB11" s="85"/>
      <c r="CC11" s="86">
        <v>8</v>
      </c>
      <c r="CD11" s="85"/>
      <c r="CE11" s="88">
        <f t="shared" si="5"/>
        <v>8</v>
      </c>
      <c r="CF11" s="85"/>
      <c r="CG11" s="113">
        <v>4</v>
      </c>
      <c r="CH11" s="71" t="s">
        <v>114</v>
      </c>
      <c r="CI11" s="114" t="s">
        <v>115</v>
      </c>
      <c r="CJ11" s="115" t="s">
        <v>116</v>
      </c>
      <c r="CK11" s="116" t="s">
        <v>149</v>
      </c>
      <c r="CL11" s="85">
        <v>8</v>
      </c>
      <c r="CM11" s="85"/>
      <c r="CN11" s="85"/>
      <c r="CO11" s="85"/>
      <c r="CP11" s="85"/>
      <c r="CQ11" s="86">
        <v>9</v>
      </c>
      <c r="CR11" s="85"/>
      <c r="CS11" s="88">
        <f t="shared" si="6"/>
        <v>9</v>
      </c>
      <c r="CT11" s="85"/>
      <c r="CU11" s="113">
        <v>4</v>
      </c>
      <c r="CV11" s="71" t="s">
        <v>114</v>
      </c>
      <c r="CW11" s="114" t="s">
        <v>115</v>
      </c>
      <c r="CX11" s="115" t="s">
        <v>116</v>
      </c>
      <c r="CY11" s="116" t="s">
        <v>149</v>
      </c>
      <c r="CZ11" s="85">
        <v>8</v>
      </c>
      <c r="DA11" s="85"/>
      <c r="DB11" s="85"/>
      <c r="DC11" s="85"/>
      <c r="DD11" s="85"/>
      <c r="DE11" s="85">
        <v>8</v>
      </c>
      <c r="DF11" s="85"/>
      <c r="DG11" s="85">
        <f t="shared" si="7"/>
        <v>8</v>
      </c>
      <c r="DH11" s="85"/>
    </row>
    <row r="12" spans="1:112" ht="15">
      <c r="A12" s="113">
        <v>5</v>
      </c>
      <c r="B12" s="71" t="s">
        <v>117</v>
      </c>
      <c r="C12" s="114" t="s">
        <v>118</v>
      </c>
      <c r="D12" s="115" t="s">
        <v>116</v>
      </c>
      <c r="E12" s="116" t="s">
        <v>150</v>
      </c>
      <c r="F12" s="85">
        <v>7</v>
      </c>
      <c r="G12" s="85"/>
      <c r="H12" s="85"/>
      <c r="I12" s="85"/>
      <c r="J12" s="85"/>
      <c r="K12" s="86">
        <v>6</v>
      </c>
      <c r="L12" s="85"/>
      <c r="M12" s="88">
        <f t="shared" si="0"/>
        <v>6</v>
      </c>
      <c r="N12" s="85"/>
      <c r="O12" s="113">
        <v>5</v>
      </c>
      <c r="P12" s="71" t="s">
        <v>117</v>
      </c>
      <c r="Q12" s="114" t="s">
        <v>118</v>
      </c>
      <c r="R12" s="115" t="s">
        <v>116</v>
      </c>
      <c r="S12" s="116" t="s">
        <v>150</v>
      </c>
      <c r="T12" s="85">
        <v>7</v>
      </c>
      <c r="U12" s="85"/>
      <c r="V12" s="85"/>
      <c r="W12" s="85"/>
      <c r="X12" s="85"/>
      <c r="Y12" s="86">
        <v>8</v>
      </c>
      <c r="Z12" s="85"/>
      <c r="AA12" s="88">
        <f t="shared" si="1"/>
        <v>8</v>
      </c>
      <c r="AB12" s="85"/>
      <c r="AC12" s="113">
        <v>5</v>
      </c>
      <c r="AD12" s="71" t="s">
        <v>117</v>
      </c>
      <c r="AE12" s="114" t="s">
        <v>118</v>
      </c>
      <c r="AF12" s="115" t="s">
        <v>116</v>
      </c>
      <c r="AG12" s="116" t="s">
        <v>150</v>
      </c>
      <c r="AH12" s="85">
        <v>8</v>
      </c>
      <c r="AI12" s="85"/>
      <c r="AJ12" s="85"/>
      <c r="AK12" s="85"/>
      <c r="AL12" s="85"/>
      <c r="AM12" s="86">
        <v>5</v>
      </c>
      <c r="AN12" s="85"/>
      <c r="AO12" s="88">
        <f t="shared" si="2"/>
        <v>6</v>
      </c>
      <c r="AP12" s="85"/>
      <c r="AQ12" s="113">
        <v>5</v>
      </c>
      <c r="AR12" s="71" t="s">
        <v>117</v>
      </c>
      <c r="AS12" s="114" t="s">
        <v>118</v>
      </c>
      <c r="AT12" s="115" t="s">
        <v>116</v>
      </c>
      <c r="AU12" s="116" t="s">
        <v>150</v>
      </c>
      <c r="AV12" s="85">
        <v>7</v>
      </c>
      <c r="AW12" s="85"/>
      <c r="AX12" s="85"/>
      <c r="AY12" s="85"/>
      <c r="AZ12" s="85"/>
      <c r="BA12" s="86">
        <v>8</v>
      </c>
      <c r="BB12" s="85"/>
      <c r="BC12" s="88">
        <f t="shared" si="3"/>
        <v>8</v>
      </c>
      <c r="BD12" s="85"/>
      <c r="BE12" s="113">
        <v>5</v>
      </c>
      <c r="BF12" s="71" t="s">
        <v>117</v>
      </c>
      <c r="BG12" s="114" t="s">
        <v>118</v>
      </c>
      <c r="BH12" s="115" t="s">
        <v>116</v>
      </c>
      <c r="BI12" s="116" t="s">
        <v>150</v>
      </c>
      <c r="BJ12" s="85">
        <v>7</v>
      </c>
      <c r="BK12" s="85"/>
      <c r="BL12" s="85"/>
      <c r="BM12" s="85"/>
      <c r="BN12" s="85"/>
      <c r="BO12" s="86">
        <v>9</v>
      </c>
      <c r="BP12" s="85"/>
      <c r="BQ12" s="88">
        <f t="shared" si="4"/>
        <v>8</v>
      </c>
      <c r="BR12" s="85"/>
      <c r="BS12" s="113">
        <v>5</v>
      </c>
      <c r="BT12" s="71" t="s">
        <v>117</v>
      </c>
      <c r="BU12" s="114" t="s">
        <v>118</v>
      </c>
      <c r="BV12" s="115" t="s">
        <v>116</v>
      </c>
      <c r="BW12" s="116" t="s">
        <v>150</v>
      </c>
      <c r="BX12" s="85">
        <v>6</v>
      </c>
      <c r="BY12" s="85"/>
      <c r="BZ12" s="85"/>
      <c r="CA12" s="85"/>
      <c r="CB12" s="85"/>
      <c r="CC12" s="86">
        <v>6</v>
      </c>
      <c r="CD12" s="85"/>
      <c r="CE12" s="88">
        <f t="shared" si="5"/>
        <v>6</v>
      </c>
      <c r="CF12" s="85"/>
      <c r="CG12" s="113">
        <v>5</v>
      </c>
      <c r="CH12" s="71" t="s">
        <v>117</v>
      </c>
      <c r="CI12" s="114" t="s">
        <v>118</v>
      </c>
      <c r="CJ12" s="115" t="s">
        <v>116</v>
      </c>
      <c r="CK12" s="116" t="s">
        <v>150</v>
      </c>
      <c r="CL12" s="85">
        <v>7</v>
      </c>
      <c r="CM12" s="85"/>
      <c r="CN12" s="85"/>
      <c r="CO12" s="85"/>
      <c r="CP12" s="85"/>
      <c r="CQ12" s="86">
        <v>5</v>
      </c>
      <c r="CR12" s="85"/>
      <c r="CS12" s="88">
        <f t="shared" si="6"/>
        <v>6</v>
      </c>
      <c r="CT12" s="85"/>
      <c r="CU12" s="113">
        <v>5</v>
      </c>
      <c r="CV12" s="71" t="s">
        <v>117</v>
      </c>
      <c r="CW12" s="114" t="s">
        <v>118</v>
      </c>
      <c r="CX12" s="115" t="s">
        <v>116</v>
      </c>
      <c r="CY12" s="116" t="s">
        <v>150</v>
      </c>
      <c r="CZ12" s="85">
        <v>7</v>
      </c>
      <c r="DA12" s="85"/>
      <c r="DB12" s="85"/>
      <c r="DC12" s="85"/>
      <c r="DD12" s="85"/>
      <c r="DE12" s="85">
        <v>9</v>
      </c>
      <c r="DF12" s="85"/>
      <c r="DG12" s="85">
        <f t="shared" si="7"/>
        <v>8</v>
      </c>
      <c r="DH12" s="85"/>
    </row>
    <row r="13" spans="1:112" ht="15">
      <c r="A13" s="113">
        <v>6</v>
      </c>
      <c r="B13" s="71" t="s">
        <v>119</v>
      </c>
      <c r="C13" s="114" t="s">
        <v>120</v>
      </c>
      <c r="D13" s="115" t="s">
        <v>121</v>
      </c>
      <c r="E13" s="116" t="s">
        <v>151</v>
      </c>
      <c r="F13" s="85">
        <v>0</v>
      </c>
      <c r="G13" s="85"/>
      <c r="H13" s="85"/>
      <c r="I13" s="85"/>
      <c r="J13" s="85"/>
      <c r="K13" s="86">
        <v>0</v>
      </c>
      <c r="L13" s="85"/>
      <c r="M13" s="88">
        <f t="shared" si="0"/>
        <v>0</v>
      </c>
      <c r="N13" s="85"/>
      <c r="O13" s="113">
        <v>6</v>
      </c>
      <c r="P13" s="71" t="s">
        <v>119</v>
      </c>
      <c r="Q13" s="114" t="s">
        <v>120</v>
      </c>
      <c r="R13" s="115" t="s">
        <v>121</v>
      </c>
      <c r="S13" s="116" t="s">
        <v>151</v>
      </c>
      <c r="T13" s="85">
        <v>0</v>
      </c>
      <c r="U13" s="85"/>
      <c r="V13" s="85"/>
      <c r="W13" s="85"/>
      <c r="X13" s="85"/>
      <c r="Y13" s="86">
        <v>0</v>
      </c>
      <c r="Z13" s="85"/>
      <c r="AA13" s="88">
        <f t="shared" si="1"/>
        <v>0</v>
      </c>
      <c r="AB13" s="85"/>
      <c r="AC13" s="113">
        <v>6</v>
      </c>
      <c r="AD13" s="71" t="s">
        <v>119</v>
      </c>
      <c r="AE13" s="114" t="s">
        <v>120</v>
      </c>
      <c r="AF13" s="115" t="s">
        <v>121</v>
      </c>
      <c r="AG13" s="116" t="s">
        <v>151</v>
      </c>
      <c r="AH13" s="85">
        <v>0</v>
      </c>
      <c r="AI13" s="85"/>
      <c r="AJ13" s="85"/>
      <c r="AK13" s="85"/>
      <c r="AL13" s="85"/>
      <c r="AM13" s="86">
        <v>0</v>
      </c>
      <c r="AN13" s="85"/>
      <c r="AO13" s="88">
        <f t="shared" si="2"/>
        <v>0</v>
      </c>
      <c r="AP13" s="85"/>
      <c r="AQ13" s="113">
        <v>6</v>
      </c>
      <c r="AR13" s="71" t="s">
        <v>119</v>
      </c>
      <c r="AS13" s="114" t="s">
        <v>120</v>
      </c>
      <c r="AT13" s="115" t="s">
        <v>121</v>
      </c>
      <c r="AU13" s="116" t="s">
        <v>151</v>
      </c>
      <c r="AV13" s="85">
        <v>0</v>
      </c>
      <c r="AW13" s="85"/>
      <c r="AX13" s="85"/>
      <c r="AY13" s="85"/>
      <c r="AZ13" s="85"/>
      <c r="BA13" s="86">
        <v>0</v>
      </c>
      <c r="BB13" s="85"/>
      <c r="BC13" s="88">
        <f t="shared" si="3"/>
        <v>0</v>
      </c>
      <c r="BD13" s="85"/>
      <c r="BE13" s="113">
        <v>6</v>
      </c>
      <c r="BF13" s="71" t="s">
        <v>119</v>
      </c>
      <c r="BG13" s="114" t="s">
        <v>120</v>
      </c>
      <c r="BH13" s="115" t="s">
        <v>121</v>
      </c>
      <c r="BI13" s="116" t="s">
        <v>151</v>
      </c>
      <c r="BJ13" s="85">
        <v>0</v>
      </c>
      <c r="BK13" s="85"/>
      <c r="BL13" s="85"/>
      <c r="BM13" s="85"/>
      <c r="BN13" s="85"/>
      <c r="BO13" s="86">
        <v>0</v>
      </c>
      <c r="BP13" s="85"/>
      <c r="BQ13" s="88">
        <f t="shared" si="4"/>
        <v>0</v>
      </c>
      <c r="BR13" s="85"/>
      <c r="BS13" s="113">
        <v>6</v>
      </c>
      <c r="BT13" s="71" t="s">
        <v>119</v>
      </c>
      <c r="BU13" s="114" t="s">
        <v>120</v>
      </c>
      <c r="BV13" s="115" t="s">
        <v>121</v>
      </c>
      <c r="BW13" s="116" t="s">
        <v>151</v>
      </c>
      <c r="BX13" s="85">
        <v>0</v>
      </c>
      <c r="BY13" s="85"/>
      <c r="BZ13" s="85"/>
      <c r="CA13" s="85"/>
      <c r="CB13" s="85"/>
      <c r="CC13" s="86">
        <v>0</v>
      </c>
      <c r="CD13" s="85"/>
      <c r="CE13" s="88">
        <f t="shared" si="5"/>
        <v>0</v>
      </c>
      <c r="CF13" s="85"/>
      <c r="CG13" s="113">
        <v>6</v>
      </c>
      <c r="CH13" s="71" t="s">
        <v>119</v>
      </c>
      <c r="CI13" s="114" t="s">
        <v>120</v>
      </c>
      <c r="CJ13" s="115" t="s">
        <v>121</v>
      </c>
      <c r="CK13" s="116" t="s">
        <v>151</v>
      </c>
      <c r="CL13" s="85">
        <v>0</v>
      </c>
      <c r="CM13" s="85"/>
      <c r="CN13" s="85"/>
      <c r="CO13" s="85"/>
      <c r="CP13" s="85"/>
      <c r="CQ13" s="86">
        <v>0</v>
      </c>
      <c r="CR13" s="85"/>
      <c r="CS13" s="88">
        <f t="shared" si="6"/>
        <v>0</v>
      </c>
      <c r="CT13" s="85"/>
      <c r="CU13" s="113">
        <v>6</v>
      </c>
      <c r="CV13" s="71" t="s">
        <v>119</v>
      </c>
      <c r="CW13" s="114" t="s">
        <v>120</v>
      </c>
      <c r="CX13" s="115" t="s">
        <v>121</v>
      </c>
      <c r="CY13" s="116" t="s">
        <v>151</v>
      </c>
      <c r="CZ13" s="85">
        <v>0</v>
      </c>
      <c r="DA13" s="85"/>
      <c r="DB13" s="85"/>
      <c r="DC13" s="85"/>
      <c r="DD13" s="85"/>
      <c r="DE13" s="85">
        <v>0</v>
      </c>
      <c r="DF13" s="85"/>
      <c r="DG13" s="85">
        <f t="shared" si="7"/>
        <v>0</v>
      </c>
      <c r="DH13" s="85"/>
    </row>
    <row r="14" spans="1:112" ht="15">
      <c r="A14" s="113">
        <v>7</v>
      </c>
      <c r="B14" s="71" t="s">
        <v>122</v>
      </c>
      <c r="C14" s="114" t="s">
        <v>32</v>
      </c>
      <c r="D14" s="115" t="s">
        <v>123</v>
      </c>
      <c r="E14" s="116" t="s">
        <v>152</v>
      </c>
      <c r="F14" s="85">
        <v>8</v>
      </c>
      <c r="G14" s="85"/>
      <c r="H14" s="85"/>
      <c r="I14" s="85"/>
      <c r="J14" s="85"/>
      <c r="K14" s="86">
        <v>7</v>
      </c>
      <c r="L14" s="85"/>
      <c r="M14" s="88">
        <f t="shared" si="0"/>
        <v>7</v>
      </c>
      <c r="N14" s="85"/>
      <c r="O14" s="113">
        <v>7</v>
      </c>
      <c r="P14" s="71" t="s">
        <v>122</v>
      </c>
      <c r="Q14" s="114" t="s">
        <v>32</v>
      </c>
      <c r="R14" s="115" t="s">
        <v>123</v>
      </c>
      <c r="S14" s="116" t="s">
        <v>152</v>
      </c>
      <c r="T14" s="85">
        <v>7</v>
      </c>
      <c r="U14" s="85"/>
      <c r="V14" s="85"/>
      <c r="W14" s="85"/>
      <c r="X14" s="85"/>
      <c r="Y14" s="86">
        <v>0</v>
      </c>
      <c r="Z14" s="85"/>
      <c r="AA14" s="88">
        <f t="shared" si="1"/>
        <v>2</v>
      </c>
      <c r="AB14" s="85"/>
      <c r="AC14" s="113">
        <v>7</v>
      </c>
      <c r="AD14" s="71" t="s">
        <v>122</v>
      </c>
      <c r="AE14" s="114" t="s">
        <v>32</v>
      </c>
      <c r="AF14" s="115" t="s">
        <v>123</v>
      </c>
      <c r="AG14" s="116" t="s">
        <v>152</v>
      </c>
      <c r="AH14" s="85">
        <v>7</v>
      </c>
      <c r="AI14" s="85"/>
      <c r="AJ14" s="85"/>
      <c r="AK14" s="85"/>
      <c r="AL14" s="85"/>
      <c r="AM14" s="86">
        <v>6</v>
      </c>
      <c r="AN14" s="85"/>
      <c r="AO14" s="88">
        <f t="shared" si="2"/>
        <v>6</v>
      </c>
      <c r="AP14" s="85"/>
      <c r="AQ14" s="113">
        <v>7</v>
      </c>
      <c r="AR14" s="71" t="s">
        <v>122</v>
      </c>
      <c r="AS14" s="114" t="s">
        <v>32</v>
      </c>
      <c r="AT14" s="115" t="s">
        <v>123</v>
      </c>
      <c r="AU14" s="116" t="s">
        <v>152</v>
      </c>
      <c r="AV14" s="85">
        <v>7</v>
      </c>
      <c r="AW14" s="85"/>
      <c r="AX14" s="85"/>
      <c r="AY14" s="85"/>
      <c r="AZ14" s="85"/>
      <c r="BA14" s="86">
        <v>8</v>
      </c>
      <c r="BB14" s="85"/>
      <c r="BC14" s="88">
        <f t="shared" si="3"/>
        <v>8</v>
      </c>
      <c r="BD14" s="85"/>
      <c r="BE14" s="113">
        <v>7</v>
      </c>
      <c r="BF14" s="71" t="s">
        <v>122</v>
      </c>
      <c r="BG14" s="114" t="s">
        <v>32</v>
      </c>
      <c r="BH14" s="115" t="s">
        <v>123</v>
      </c>
      <c r="BI14" s="116" t="s">
        <v>152</v>
      </c>
      <c r="BJ14" s="85">
        <v>7</v>
      </c>
      <c r="BK14" s="85"/>
      <c r="BL14" s="85"/>
      <c r="BM14" s="85"/>
      <c r="BN14" s="85"/>
      <c r="BO14" s="86">
        <v>8</v>
      </c>
      <c r="BP14" s="85"/>
      <c r="BQ14" s="88">
        <f t="shared" si="4"/>
        <v>8</v>
      </c>
      <c r="BR14" s="85"/>
      <c r="BS14" s="113">
        <v>7</v>
      </c>
      <c r="BT14" s="71" t="s">
        <v>122</v>
      </c>
      <c r="BU14" s="114" t="s">
        <v>32</v>
      </c>
      <c r="BV14" s="115" t="s">
        <v>123</v>
      </c>
      <c r="BW14" s="116" t="s">
        <v>152</v>
      </c>
      <c r="BX14" s="85">
        <v>7</v>
      </c>
      <c r="BY14" s="85"/>
      <c r="BZ14" s="85"/>
      <c r="CA14" s="85"/>
      <c r="CB14" s="85"/>
      <c r="CC14" s="86">
        <v>6</v>
      </c>
      <c r="CD14" s="85"/>
      <c r="CE14" s="88">
        <f t="shared" si="5"/>
        <v>6</v>
      </c>
      <c r="CF14" s="85"/>
      <c r="CG14" s="113">
        <v>7</v>
      </c>
      <c r="CH14" s="71" t="s">
        <v>122</v>
      </c>
      <c r="CI14" s="114" t="s">
        <v>32</v>
      </c>
      <c r="CJ14" s="115" t="s">
        <v>123</v>
      </c>
      <c r="CK14" s="116" t="s">
        <v>152</v>
      </c>
      <c r="CL14" s="85">
        <v>7</v>
      </c>
      <c r="CM14" s="85"/>
      <c r="CN14" s="85"/>
      <c r="CO14" s="85"/>
      <c r="CP14" s="85"/>
      <c r="CQ14" s="86">
        <v>5</v>
      </c>
      <c r="CR14" s="85"/>
      <c r="CS14" s="88">
        <f t="shared" si="6"/>
        <v>6</v>
      </c>
      <c r="CT14" s="85"/>
      <c r="CU14" s="113">
        <v>7</v>
      </c>
      <c r="CV14" s="71" t="s">
        <v>122</v>
      </c>
      <c r="CW14" s="114" t="s">
        <v>32</v>
      </c>
      <c r="CX14" s="115" t="s">
        <v>123</v>
      </c>
      <c r="CY14" s="116" t="s">
        <v>152</v>
      </c>
      <c r="CZ14" s="85">
        <v>7</v>
      </c>
      <c r="DA14" s="85"/>
      <c r="DB14" s="85"/>
      <c r="DC14" s="85"/>
      <c r="DD14" s="85"/>
      <c r="DE14" s="85">
        <v>7</v>
      </c>
      <c r="DF14" s="85"/>
      <c r="DG14" s="85">
        <f t="shared" si="7"/>
        <v>7</v>
      </c>
      <c r="DH14" s="85"/>
    </row>
    <row r="15" spans="1:112" ht="15">
      <c r="A15" s="113">
        <v>8</v>
      </c>
      <c r="B15" s="71" t="s">
        <v>124</v>
      </c>
      <c r="C15" s="114" t="s">
        <v>125</v>
      </c>
      <c r="D15" s="115" t="s">
        <v>126</v>
      </c>
      <c r="E15" s="74" t="s">
        <v>153</v>
      </c>
      <c r="F15" s="85">
        <v>7</v>
      </c>
      <c r="G15" s="85"/>
      <c r="H15" s="85"/>
      <c r="I15" s="85"/>
      <c r="J15" s="85"/>
      <c r="K15" s="86">
        <v>7</v>
      </c>
      <c r="L15" s="85"/>
      <c r="M15" s="88">
        <f t="shared" si="0"/>
        <v>7</v>
      </c>
      <c r="N15" s="85"/>
      <c r="O15" s="113">
        <v>8</v>
      </c>
      <c r="P15" s="71" t="s">
        <v>124</v>
      </c>
      <c r="Q15" s="114" t="s">
        <v>125</v>
      </c>
      <c r="R15" s="115" t="s">
        <v>126</v>
      </c>
      <c r="S15" s="74" t="s">
        <v>153</v>
      </c>
      <c r="T15" s="85">
        <v>6</v>
      </c>
      <c r="U15" s="85"/>
      <c r="V15" s="85"/>
      <c r="W15" s="85"/>
      <c r="X15" s="85"/>
      <c r="Y15" s="86">
        <v>7</v>
      </c>
      <c r="Z15" s="85"/>
      <c r="AA15" s="88">
        <f t="shared" si="1"/>
        <v>7</v>
      </c>
      <c r="AB15" s="85"/>
      <c r="AC15" s="113">
        <v>8</v>
      </c>
      <c r="AD15" s="71" t="s">
        <v>124</v>
      </c>
      <c r="AE15" s="114" t="s">
        <v>125</v>
      </c>
      <c r="AF15" s="115" t="s">
        <v>126</v>
      </c>
      <c r="AG15" s="74" t="s">
        <v>153</v>
      </c>
      <c r="AH15" s="85">
        <v>7</v>
      </c>
      <c r="AI15" s="85"/>
      <c r="AJ15" s="85"/>
      <c r="AK15" s="85"/>
      <c r="AL15" s="85"/>
      <c r="AM15" s="86">
        <v>7</v>
      </c>
      <c r="AN15" s="85"/>
      <c r="AO15" s="88">
        <f t="shared" si="2"/>
        <v>7</v>
      </c>
      <c r="AP15" s="85"/>
      <c r="AQ15" s="113">
        <v>8</v>
      </c>
      <c r="AR15" s="71" t="s">
        <v>124</v>
      </c>
      <c r="AS15" s="114" t="s">
        <v>125</v>
      </c>
      <c r="AT15" s="115" t="s">
        <v>126</v>
      </c>
      <c r="AU15" s="74" t="s">
        <v>153</v>
      </c>
      <c r="AV15" s="85">
        <v>7</v>
      </c>
      <c r="AW15" s="85"/>
      <c r="AX15" s="85"/>
      <c r="AY15" s="85"/>
      <c r="AZ15" s="85"/>
      <c r="BA15" s="86">
        <v>7</v>
      </c>
      <c r="BB15" s="85"/>
      <c r="BC15" s="88">
        <f t="shared" si="3"/>
        <v>7</v>
      </c>
      <c r="BD15" s="85"/>
      <c r="BE15" s="113">
        <v>8</v>
      </c>
      <c r="BF15" s="71" t="s">
        <v>124</v>
      </c>
      <c r="BG15" s="114" t="s">
        <v>125</v>
      </c>
      <c r="BH15" s="115" t="s">
        <v>126</v>
      </c>
      <c r="BI15" s="74" t="s">
        <v>153</v>
      </c>
      <c r="BJ15" s="85">
        <v>7</v>
      </c>
      <c r="BK15" s="85"/>
      <c r="BL15" s="85"/>
      <c r="BM15" s="85"/>
      <c r="BN15" s="85"/>
      <c r="BO15" s="86">
        <v>8</v>
      </c>
      <c r="BP15" s="85"/>
      <c r="BQ15" s="88">
        <f t="shared" si="4"/>
        <v>8</v>
      </c>
      <c r="BR15" s="85"/>
      <c r="BS15" s="113">
        <v>8</v>
      </c>
      <c r="BT15" s="71" t="s">
        <v>124</v>
      </c>
      <c r="BU15" s="114" t="s">
        <v>125</v>
      </c>
      <c r="BV15" s="115" t="s">
        <v>126</v>
      </c>
      <c r="BW15" s="74" t="s">
        <v>153</v>
      </c>
      <c r="BX15" s="85">
        <v>7</v>
      </c>
      <c r="BY15" s="85"/>
      <c r="BZ15" s="85"/>
      <c r="CA15" s="85"/>
      <c r="CB15" s="85"/>
      <c r="CC15" s="86">
        <v>7</v>
      </c>
      <c r="CD15" s="85"/>
      <c r="CE15" s="88">
        <f t="shared" si="5"/>
        <v>7</v>
      </c>
      <c r="CF15" s="85"/>
      <c r="CG15" s="113">
        <v>8</v>
      </c>
      <c r="CH15" s="71" t="s">
        <v>124</v>
      </c>
      <c r="CI15" s="114" t="s">
        <v>125</v>
      </c>
      <c r="CJ15" s="115" t="s">
        <v>126</v>
      </c>
      <c r="CK15" s="74" t="s">
        <v>153</v>
      </c>
      <c r="CL15" s="85">
        <v>7</v>
      </c>
      <c r="CM15" s="85"/>
      <c r="CN15" s="85"/>
      <c r="CO15" s="85"/>
      <c r="CP15" s="85"/>
      <c r="CQ15" s="86">
        <v>7</v>
      </c>
      <c r="CR15" s="85"/>
      <c r="CS15" s="88">
        <f t="shared" si="6"/>
        <v>7</v>
      </c>
      <c r="CT15" s="85"/>
      <c r="CU15" s="113">
        <v>8</v>
      </c>
      <c r="CV15" s="71" t="s">
        <v>124</v>
      </c>
      <c r="CW15" s="114" t="s">
        <v>125</v>
      </c>
      <c r="CX15" s="115" t="s">
        <v>126</v>
      </c>
      <c r="CY15" s="74" t="s">
        <v>153</v>
      </c>
      <c r="CZ15" s="85">
        <v>7</v>
      </c>
      <c r="DA15" s="85"/>
      <c r="DB15" s="85"/>
      <c r="DC15" s="85"/>
      <c r="DD15" s="85"/>
      <c r="DE15" s="85">
        <v>7</v>
      </c>
      <c r="DF15" s="85"/>
      <c r="DG15" s="85">
        <f t="shared" si="7"/>
        <v>7</v>
      </c>
      <c r="DH15" s="85"/>
    </row>
    <row r="16" spans="1:112" ht="15">
      <c r="A16" s="113">
        <v>9</v>
      </c>
      <c r="B16" s="71" t="s">
        <v>127</v>
      </c>
      <c r="C16" s="114" t="s">
        <v>128</v>
      </c>
      <c r="D16" s="115" t="s">
        <v>129</v>
      </c>
      <c r="E16" s="116" t="s">
        <v>154</v>
      </c>
      <c r="F16" s="85">
        <v>6</v>
      </c>
      <c r="G16" s="85"/>
      <c r="H16" s="85"/>
      <c r="I16" s="85"/>
      <c r="J16" s="85"/>
      <c r="K16" s="86">
        <v>7</v>
      </c>
      <c r="L16" s="85"/>
      <c r="M16" s="88">
        <f t="shared" si="0"/>
        <v>7</v>
      </c>
      <c r="N16" s="85"/>
      <c r="O16" s="113">
        <v>9</v>
      </c>
      <c r="P16" s="71" t="s">
        <v>127</v>
      </c>
      <c r="Q16" s="114" t="s">
        <v>128</v>
      </c>
      <c r="R16" s="115" t="s">
        <v>129</v>
      </c>
      <c r="S16" s="116" t="s">
        <v>154</v>
      </c>
      <c r="T16" s="85">
        <v>6</v>
      </c>
      <c r="U16" s="85"/>
      <c r="V16" s="85"/>
      <c r="W16" s="85"/>
      <c r="X16" s="85"/>
      <c r="Y16" s="86">
        <v>5</v>
      </c>
      <c r="Z16" s="85"/>
      <c r="AA16" s="88">
        <f t="shared" si="1"/>
        <v>5</v>
      </c>
      <c r="AB16" s="88"/>
      <c r="AC16" s="113">
        <v>9</v>
      </c>
      <c r="AD16" s="71" t="s">
        <v>127</v>
      </c>
      <c r="AE16" s="114" t="s">
        <v>128</v>
      </c>
      <c r="AF16" s="115" t="s">
        <v>129</v>
      </c>
      <c r="AG16" s="116" t="s">
        <v>154</v>
      </c>
      <c r="AH16" s="85">
        <v>7</v>
      </c>
      <c r="AI16" s="85"/>
      <c r="AJ16" s="85"/>
      <c r="AK16" s="85"/>
      <c r="AL16" s="85"/>
      <c r="AM16" s="86">
        <v>5</v>
      </c>
      <c r="AN16" s="85"/>
      <c r="AO16" s="88">
        <f t="shared" si="2"/>
        <v>6</v>
      </c>
      <c r="AP16" s="88"/>
      <c r="AQ16" s="113">
        <v>9</v>
      </c>
      <c r="AR16" s="71" t="s">
        <v>127</v>
      </c>
      <c r="AS16" s="114" t="s">
        <v>128</v>
      </c>
      <c r="AT16" s="115" t="s">
        <v>129</v>
      </c>
      <c r="AU16" s="116" t="s">
        <v>154</v>
      </c>
      <c r="AV16" s="85">
        <v>6</v>
      </c>
      <c r="AW16" s="85"/>
      <c r="AX16" s="85"/>
      <c r="AY16" s="85"/>
      <c r="AZ16" s="85"/>
      <c r="BA16" s="86">
        <v>7</v>
      </c>
      <c r="BB16" s="85"/>
      <c r="BC16" s="88">
        <f t="shared" si="3"/>
        <v>7</v>
      </c>
      <c r="BD16" s="85"/>
      <c r="BE16" s="113">
        <v>9</v>
      </c>
      <c r="BF16" s="71" t="s">
        <v>127</v>
      </c>
      <c r="BG16" s="114" t="s">
        <v>128</v>
      </c>
      <c r="BH16" s="115" t="s">
        <v>129</v>
      </c>
      <c r="BI16" s="116" t="s">
        <v>154</v>
      </c>
      <c r="BJ16" s="85">
        <v>7</v>
      </c>
      <c r="BK16" s="85"/>
      <c r="BL16" s="85"/>
      <c r="BM16" s="85"/>
      <c r="BN16" s="85"/>
      <c r="BO16" s="86">
        <v>8</v>
      </c>
      <c r="BP16" s="85"/>
      <c r="BQ16" s="88">
        <f t="shared" si="4"/>
        <v>8</v>
      </c>
      <c r="BR16" s="88"/>
      <c r="BS16" s="113">
        <v>9</v>
      </c>
      <c r="BT16" s="71" t="s">
        <v>127</v>
      </c>
      <c r="BU16" s="114" t="s">
        <v>128</v>
      </c>
      <c r="BV16" s="115" t="s">
        <v>129</v>
      </c>
      <c r="BW16" s="116" t="s">
        <v>154</v>
      </c>
      <c r="BX16" s="85">
        <v>6</v>
      </c>
      <c r="BY16" s="85"/>
      <c r="BZ16" s="85"/>
      <c r="CA16" s="85"/>
      <c r="CB16" s="85"/>
      <c r="CC16" s="86">
        <v>4</v>
      </c>
      <c r="CD16" s="85"/>
      <c r="CE16" s="88">
        <f t="shared" si="5"/>
        <v>5</v>
      </c>
      <c r="CF16" s="85"/>
      <c r="CG16" s="113">
        <v>9</v>
      </c>
      <c r="CH16" s="71" t="s">
        <v>127</v>
      </c>
      <c r="CI16" s="114" t="s">
        <v>128</v>
      </c>
      <c r="CJ16" s="115" t="s">
        <v>129</v>
      </c>
      <c r="CK16" s="116" t="s">
        <v>154</v>
      </c>
      <c r="CL16" s="85">
        <v>6</v>
      </c>
      <c r="CM16" s="85"/>
      <c r="CN16" s="85"/>
      <c r="CO16" s="85"/>
      <c r="CP16" s="85"/>
      <c r="CQ16" s="86">
        <v>4</v>
      </c>
      <c r="CR16" s="85"/>
      <c r="CS16" s="88">
        <f t="shared" si="6"/>
        <v>5</v>
      </c>
      <c r="CT16" s="85"/>
      <c r="CU16" s="113">
        <v>9</v>
      </c>
      <c r="CV16" s="71" t="s">
        <v>127</v>
      </c>
      <c r="CW16" s="114" t="s">
        <v>128</v>
      </c>
      <c r="CX16" s="115" t="s">
        <v>129</v>
      </c>
      <c r="CY16" s="116" t="s">
        <v>154</v>
      </c>
      <c r="CZ16" s="85">
        <v>6</v>
      </c>
      <c r="DA16" s="85"/>
      <c r="DB16" s="85"/>
      <c r="DC16" s="85"/>
      <c r="DD16" s="85"/>
      <c r="DE16" s="85">
        <v>0</v>
      </c>
      <c r="DF16" s="85"/>
      <c r="DG16" s="85">
        <f t="shared" si="7"/>
        <v>2</v>
      </c>
      <c r="DH16" s="85"/>
    </row>
    <row r="17" spans="1:112" ht="15">
      <c r="A17" s="113">
        <v>10</v>
      </c>
      <c r="B17" s="71" t="s">
        <v>130</v>
      </c>
      <c r="C17" s="114" t="s">
        <v>131</v>
      </c>
      <c r="D17" s="115" t="s">
        <v>132</v>
      </c>
      <c r="E17" s="74" t="s">
        <v>155</v>
      </c>
      <c r="F17" s="85">
        <v>0</v>
      </c>
      <c r="G17" s="85"/>
      <c r="H17" s="85"/>
      <c r="I17" s="85"/>
      <c r="J17" s="85"/>
      <c r="K17" s="86">
        <v>0</v>
      </c>
      <c r="L17" s="85"/>
      <c r="M17" s="88">
        <f t="shared" si="0"/>
        <v>0</v>
      </c>
      <c r="N17" s="85"/>
      <c r="O17" s="113">
        <v>10</v>
      </c>
      <c r="P17" s="71" t="s">
        <v>130</v>
      </c>
      <c r="Q17" s="114" t="s">
        <v>131</v>
      </c>
      <c r="R17" s="115" t="s">
        <v>132</v>
      </c>
      <c r="S17" s="74" t="s">
        <v>155</v>
      </c>
      <c r="T17" s="85">
        <v>0</v>
      </c>
      <c r="U17" s="85"/>
      <c r="V17" s="85"/>
      <c r="W17" s="85"/>
      <c r="X17" s="85"/>
      <c r="Y17" s="86">
        <v>0</v>
      </c>
      <c r="Z17" s="85"/>
      <c r="AA17" s="88">
        <f t="shared" si="1"/>
        <v>0</v>
      </c>
      <c r="AB17" s="85"/>
      <c r="AC17" s="113">
        <v>10</v>
      </c>
      <c r="AD17" s="71" t="s">
        <v>130</v>
      </c>
      <c r="AE17" s="114" t="s">
        <v>131</v>
      </c>
      <c r="AF17" s="115" t="s">
        <v>132</v>
      </c>
      <c r="AG17" s="74" t="s">
        <v>155</v>
      </c>
      <c r="AH17" s="85">
        <v>0</v>
      </c>
      <c r="AI17" s="85"/>
      <c r="AJ17" s="85"/>
      <c r="AK17" s="85"/>
      <c r="AL17" s="85"/>
      <c r="AM17" s="86">
        <v>0</v>
      </c>
      <c r="AN17" s="85"/>
      <c r="AO17" s="88">
        <f t="shared" si="2"/>
        <v>0</v>
      </c>
      <c r="AP17" s="85"/>
      <c r="AQ17" s="113">
        <v>10</v>
      </c>
      <c r="AR17" s="71" t="s">
        <v>130</v>
      </c>
      <c r="AS17" s="114" t="s">
        <v>131</v>
      </c>
      <c r="AT17" s="115" t="s">
        <v>132</v>
      </c>
      <c r="AU17" s="74" t="s">
        <v>155</v>
      </c>
      <c r="AV17" s="85">
        <v>0</v>
      </c>
      <c r="AW17" s="85"/>
      <c r="AX17" s="85"/>
      <c r="AY17" s="85"/>
      <c r="AZ17" s="85"/>
      <c r="BA17" s="86">
        <v>0</v>
      </c>
      <c r="BB17" s="85"/>
      <c r="BC17" s="88">
        <f t="shared" si="3"/>
        <v>0</v>
      </c>
      <c r="BD17" s="85"/>
      <c r="BE17" s="113">
        <v>10</v>
      </c>
      <c r="BF17" s="71" t="s">
        <v>130</v>
      </c>
      <c r="BG17" s="114" t="s">
        <v>131</v>
      </c>
      <c r="BH17" s="115" t="s">
        <v>132</v>
      </c>
      <c r="BI17" s="74" t="s">
        <v>155</v>
      </c>
      <c r="BJ17" s="85">
        <v>0</v>
      </c>
      <c r="BK17" s="85"/>
      <c r="BL17" s="85"/>
      <c r="BM17" s="85"/>
      <c r="BN17" s="85"/>
      <c r="BO17" s="86">
        <v>0</v>
      </c>
      <c r="BP17" s="85"/>
      <c r="BQ17" s="88">
        <f t="shared" si="4"/>
        <v>0</v>
      </c>
      <c r="BR17" s="85"/>
      <c r="BS17" s="113">
        <v>10</v>
      </c>
      <c r="BT17" s="71" t="s">
        <v>130</v>
      </c>
      <c r="BU17" s="114" t="s">
        <v>131</v>
      </c>
      <c r="BV17" s="115" t="s">
        <v>132</v>
      </c>
      <c r="BW17" s="74" t="s">
        <v>155</v>
      </c>
      <c r="BX17" s="85">
        <v>0</v>
      </c>
      <c r="BY17" s="85"/>
      <c r="BZ17" s="85"/>
      <c r="CA17" s="85"/>
      <c r="CB17" s="85"/>
      <c r="CC17" s="86">
        <v>0</v>
      </c>
      <c r="CD17" s="85"/>
      <c r="CE17" s="88">
        <f t="shared" si="5"/>
        <v>0</v>
      </c>
      <c r="CF17" s="85"/>
      <c r="CG17" s="113">
        <v>10</v>
      </c>
      <c r="CH17" s="71" t="s">
        <v>130</v>
      </c>
      <c r="CI17" s="114" t="s">
        <v>131</v>
      </c>
      <c r="CJ17" s="115" t="s">
        <v>132</v>
      </c>
      <c r="CK17" s="74" t="s">
        <v>155</v>
      </c>
      <c r="CL17" s="85">
        <v>0</v>
      </c>
      <c r="CM17" s="85"/>
      <c r="CN17" s="85"/>
      <c r="CO17" s="85"/>
      <c r="CP17" s="85"/>
      <c r="CQ17" s="86">
        <v>0</v>
      </c>
      <c r="CR17" s="85"/>
      <c r="CS17" s="88">
        <f t="shared" si="6"/>
        <v>0</v>
      </c>
      <c r="CT17" s="85"/>
      <c r="CU17" s="113">
        <v>10</v>
      </c>
      <c r="CV17" s="71" t="s">
        <v>130</v>
      </c>
      <c r="CW17" s="114" t="s">
        <v>131</v>
      </c>
      <c r="CX17" s="115" t="s">
        <v>132</v>
      </c>
      <c r="CY17" s="74" t="s">
        <v>155</v>
      </c>
      <c r="CZ17" s="85">
        <v>0</v>
      </c>
      <c r="DA17" s="85"/>
      <c r="DB17" s="85"/>
      <c r="DC17" s="85"/>
      <c r="DD17" s="85"/>
      <c r="DE17" s="85">
        <v>0</v>
      </c>
      <c r="DF17" s="85"/>
      <c r="DG17" s="85">
        <f t="shared" si="7"/>
        <v>0</v>
      </c>
      <c r="DH17" s="85"/>
    </row>
    <row r="18" spans="1:112" ht="15">
      <c r="A18" s="113">
        <v>11</v>
      </c>
      <c r="B18" s="71" t="s">
        <v>133</v>
      </c>
      <c r="C18" s="114" t="s">
        <v>134</v>
      </c>
      <c r="D18" s="115" t="s">
        <v>135</v>
      </c>
      <c r="E18" s="116" t="s">
        <v>156</v>
      </c>
      <c r="F18" s="85">
        <v>8</v>
      </c>
      <c r="G18" s="85"/>
      <c r="H18" s="85"/>
      <c r="I18" s="85"/>
      <c r="J18" s="85"/>
      <c r="K18" s="86">
        <v>7</v>
      </c>
      <c r="L18" s="85"/>
      <c r="M18" s="88">
        <f t="shared" si="0"/>
        <v>7</v>
      </c>
      <c r="N18" s="85"/>
      <c r="O18" s="113">
        <v>11</v>
      </c>
      <c r="P18" s="71" t="s">
        <v>133</v>
      </c>
      <c r="Q18" s="114" t="s">
        <v>134</v>
      </c>
      <c r="R18" s="115" t="s">
        <v>135</v>
      </c>
      <c r="S18" s="116" t="s">
        <v>156</v>
      </c>
      <c r="T18" s="85">
        <v>8</v>
      </c>
      <c r="U18" s="85"/>
      <c r="V18" s="85"/>
      <c r="W18" s="85"/>
      <c r="X18" s="85"/>
      <c r="Y18" s="86">
        <v>7</v>
      </c>
      <c r="Z18" s="85"/>
      <c r="AA18" s="88">
        <f t="shared" si="1"/>
        <v>7</v>
      </c>
      <c r="AB18" s="85"/>
      <c r="AC18" s="113">
        <v>11</v>
      </c>
      <c r="AD18" s="71" t="s">
        <v>133</v>
      </c>
      <c r="AE18" s="114" t="s">
        <v>134</v>
      </c>
      <c r="AF18" s="115" t="s">
        <v>135</v>
      </c>
      <c r="AG18" s="116" t="s">
        <v>156</v>
      </c>
      <c r="AH18" s="85">
        <v>8</v>
      </c>
      <c r="AI18" s="85"/>
      <c r="AJ18" s="85"/>
      <c r="AK18" s="85"/>
      <c r="AL18" s="85"/>
      <c r="AM18" s="86">
        <v>7</v>
      </c>
      <c r="AN18" s="85"/>
      <c r="AO18" s="88">
        <f t="shared" si="2"/>
        <v>7</v>
      </c>
      <c r="AP18" s="85"/>
      <c r="AQ18" s="113">
        <v>11</v>
      </c>
      <c r="AR18" s="71" t="s">
        <v>133</v>
      </c>
      <c r="AS18" s="114" t="s">
        <v>134</v>
      </c>
      <c r="AT18" s="115" t="s">
        <v>135</v>
      </c>
      <c r="AU18" s="116" t="s">
        <v>156</v>
      </c>
      <c r="AV18" s="85">
        <v>7</v>
      </c>
      <c r="AW18" s="85"/>
      <c r="AX18" s="85"/>
      <c r="AY18" s="85"/>
      <c r="AZ18" s="85"/>
      <c r="BA18" s="86">
        <v>9</v>
      </c>
      <c r="BB18" s="85"/>
      <c r="BC18" s="88">
        <f t="shared" si="3"/>
        <v>8</v>
      </c>
      <c r="BD18" s="85"/>
      <c r="BE18" s="113">
        <v>11</v>
      </c>
      <c r="BF18" s="71" t="s">
        <v>133</v>
      </c>
      <c r="BG18" s="114" t="s">
        <v>134</v>
      </c>
      <c r="BH18" s="115" t="s">
        <v>135</v>
      </c>
      <c r="BI18" s="116" t="s">
        <v>156</v>
      </c>
      <c r="BJ18" s="85">
        <v>8</v>
      </c>
      <c r="BK18" s="85"/>
      <c r="BL18" s="85"/>
      <c r="BM18" s="85"/>
      <c r="BN18" s="85"/>
      <c r="BO18" s="86">
        <v>7</v>
      </c>
      <c r="BP18" s="85"/>
      <c r="BQ18" s="88">
        <f t="shared" si="4"/>
        <v>7</v>
      </c>
      <c r="BR18" s="85"/>
      <c r="BS18" s="113">
        <v>11</v>
      </c>
      <c r="BT18" s="71" t="s">
        <v>133</v>
      </c>
      <c r="BU18" s="114" t="s">
        <v>134</v>
      </c>
      <c r="BV18" s="115" t="s">
        <v>135</v>
      </c>
      <c r="BW18" s="116" t="s">
        <v>156</v>
      </c>
      <c r="BX18" s="85">
        <v>7</v>
      </c>
      <c r="BY18" s="85"/>
      <c r="BZ18" s="85"/>
      <c r="CA18" s="85"/>
      <c r="CB18" s="85"/>
      <c r="CC18" s="86">
        <v>7</v>
      </c>
      <c r="CD18" s="85"/>
      <c r="CE18" s="88">
        <f t="shared" si="5"/>
        <v>7</v>
      </c>
      <c r="CF18" s="85"/>
      <c r="CG18" s="113">
        <v>11</v>
      </c>
      <c r="CH18" s="71" t="s">
        <v>133</v>
      </c>
      <c r="CI18" s="114" t="s">
        <v>134</v>
      </c>
      <c r="CJ18" s="115" t="s">
        <v>135</v>
      </c>
      <c r="CK18" s="116" t="s">
        <v>156</v>
      </c>
      <c r="CL18" s="85">
        <v>7</v>
      </c>
      <c r="CM18" s="85"/>
      <c r="CN18" s="85"/>
      <c r="CO18" s="85"/>
      <c r="CP18" s="85"/>
      <c r="CQ18" s="86">
        <v>5</v>
      </c>
      <c r="CR18" s="85"/>
      <c r="CS18" s="88">
        <f t="shared" si="6"/>
        <v>6</v>
      </c>
      <c r="CT18" s="85"/>
      <c r="CU18" s="113">
        <v>11</v>
      </c>
      <c r="CV18" s="71" t="s">
        <v>133</v>
      </c>
      <c r="CW18" s="114" t="s">
        <v>134</v>
      </c>
      <c r="CX18" s="115" t="s">
        <v>135</v>
      </c>
      <c r="CY18" s="116" t="s">
        <v>156</v>
      </c>
      <c r="CZ18" s="85">
        <v>8</v>
      </c>
      <c r="DA18" s="85"/>
      <c r="DB18" s="85"/>
      <c r="DC18" s="85"/>
      <c r="DD18" s="85"/>
      <c r="DE18" s="85">
        <v>7</v>
      </c>
      <c r="DF18" s="85"/>
      <c r="DG18" s="85">
        <f t="shared" si="7"/>
        <v>7</v>
      </c>
      <c r="DH18" s="85"/>
    </row>
    <row r="19" spans="1:112" ht="15">
      <c r="A19" s="113">
        <v>12</v>
      </c>
      <c r="B19" s="71" t="s">
        <v>136</v>
      </c>
      <c r="C19" s="114" t="s">
        <v>137</v>
      </c>
      <c r="D19" s="115" t="s">
        <v>138</v>
      </c>
      <c r="E19" s="74" t="s">
        <v>157</v>
      </c>
      <c r="F19" s="85">
        <v>7</v>
      </c>
      <c r="G19" s="85"/>
      <c r="H19" s="85"/>
      <c r="I19" s="85"/>
      <c r="J19" s="85"/>
      <c r="K19" s="86">
        <v>6</v>
      </c>
      <c r="L19" s="85"/>
      <c r="M19" s="88">
        <f t="shared" si="0"/>
        <v>6</v>
      </c>
      <c r="N19" s="88"/>
      <c r="O19" s="113">
        <v>12</v>
      </c>
      <c r="P19" s="71" t="s">
        <v>136</v>
      </c>
      <c r="Q19" s="114" t="s">
        <v>137</v>
      </c>
      <c r="R19" s="115" t="s">
        <v>138</v>
      </c>
      <c r="S19" s="74" t="s">
        <v>157</v>
      </c>
      <c r="T19" s="85">
        <v>7</v>
      </c>
      <c r="U19" s="85"/>
      <c r="V19" s="85"/>
      <c r="W19" s="85"/>
      <c r="X19" s="85"/>
      <c r="Y19" s="86">
        <v>7</v>
      </c>
      <c r="Z19" s="85"/>
      <c r="AA19" s="88">
        <f t="shared" si="1"/>
        <v>7</v>
      </c>
      <c r="AB19" s="88"/>
      <c r="AC19" s="113">
        <v>12</v>
      </c>
      <c r="AD19" s="71" t="s">
        <v>136</v>
      </c>
      <c r="AE19" s="114" t="s">
        <v>137</v>
      </c>
      <c r="AF19" s="115" t="s">
        <v>138</v>
      </c>
      <c r="AG19" s="74" t="s">
        <v>157</v>
      </c>
      <c r="AH19" s="85">
        <v>8</v>
      </c>
      <c r="AI19" s="85"/>
      <c r="AJ19" s="85"/>
      <c r="AK19" s="85"/>
      <c r="AL19" s="85"/>
      <c r="AM19" s="86">
        <v>6</v>
      </c>
      <c r="AN19" s="85"/>
      <c r="AO19" s="88">
        <f t="shared" si="2"/>
        <v>7</v>
      </c>
      <c r="AP19" s="88"/>
      <c r="AQ19" s="113">
        <v>12</v>
      </c>
      <c r="AR19" s="71" t="s">
        <v>136</v>
      </c>
      <c r="AS19" s="114" t="s">
        <v>137</v>
      </c>
      <c r="AT19" s="115" t="s">
        <v>138</v>
      </c>
      <c r="AU19" s="74" t="s">
        <v>157</v>
      </c>
      <c r="AV19" s="85">
        <v>7</v>
      </c>
      <c r="AW19" s="85"/>
      <c r="AX19" s="85"/>
      <c r="AY19" s="85"/>
      <c r="AZ19" s="85"/>
      <c r="BA19" s="86">
        <v>8</v>
      </c>
      <c r="BB19" s="85"/>
      <c r="BC19" s="88">
        <f t="shared" si="3"/>
        <v>8</v>
      </c>
      <c r="BD19" s="88"/>
      <c r="BE19" s="113">
        <v>12</v>
      </c>
      <c r="BF19" s="71" t="s">
        <v>136</v>
      </c>
      <c r="BG19" s="114" t="s">
        <v>137</v>
      </c>
      <c r="BH19" s="115" t="s">
        <v>138</v>
      </c>
      <c r="BI19" s="74" t="s">
        <v>157</v>
      </c>
      <c r="BJ19" s="85">
        <v>7</v>
      </c>
      <c r="BK19" s="85"/>
      <c r="BL19" s="85"/>
      <c r="BM19" s="85"/>
      <c r="BN19" s="85"/>
      <c r="BO19" s="86">
        <v>8</v>
      </c>
      <c r="BP19" s="85"/>
      <c r="BQ19" s="88">
        <f t="shared" si="4"/>
        <v>8</v>
      </c>
      <c r="BR19" s="88"/>
      <c r="BS19" s="113">
        <v>12</v>
      </c>
      <c r="BT19" s="71" t="s">
        <v>136</v>
      </c>
      <c r="BU19" s="114" t="s">
        <v>137</v>
      </c>
      <c r="BV19" s="115" t="s">
        <v>138</v>
      </c>
      <c r="BW19" s="74" t="s">
        <v>157</v>
      </c>
      <c r="BX19" s="85">
        <v>7</v>
      </c>
      <c r="BY19" s="85"/>
      <c r="BZ19" s="85"/>
      <c r="CA19" s="85"/>
      <c r="CB19" s="85"/>
      <c r="CC19" s="86">
        <v>6</v>
      </c>
      <c r="CD19" s="85"/>
      <c r="CE19" s="88">
        <f t="shared" si="5"/>
        <v>6</v>
      </c>
      <c r="CF19" s="88"/>
      <c r="CG19" s="113">
        <v>12</v>
      </c>
      <c r="CH19" s="71" t="s">
        <v>136</v>
      </c>
      <c r="CI19" s="114" t="s">
        <v>137</v>
      </c>
      <c r="CJ19" s="115" t="s">
        <v>138</v>
      </c>
      <c r="CK19" s="74" t="s">
        <v>157</v>
      </c>
      <c r="CL19" s="85">
        <v>7</v>
      </c>
      <c r="CM19" s="85"/>
      <c r="CN19" s="85"/>
      <c r="CO19" s="85"/>
      <c r="CP19" s="85"/>
      <c r="CQ19" s="86">
        <v>7</v>
      </c>
      <c r="CR19" s="85"/>
      <c r="CS19" s="88">
        <f t="shared" si="6"/>
        <v>7</v>
      </c>
      <c r="CT19" s="88"/>
      <c r="CU19" s="113">
        <v>12</v>
      </c>
      <c r="CV19" s="71" t="s">
        <v>136</v>
      </c>
      <c r="CW19" s="114" t="s">
        <v>137</v>
      </c>
      <c r="CX19" s="115" t="s">
        <v>138</v>
      </c>
      <c r="CY19" s="74" t="s">
        <v>157</v>
      </c>
      <c r="CZ19" s="85">
        <v>8</v>
      </c>
      <c r="DA19" s="85"/>
      <c r="DB19" s="85"/>
      <c r="DC19" s="85"/>
      <c r="DD19" s="85"/>
      <c r="DE19" s="85">
        <v>7</v>
      </c>
      <c r="DF19" s="85"/>
      <c r="DG19" s="85">
        <f t="shared" si="7"/>
        <v>7</v>
      </c>
      <c r="DH19" s="88"/>
    </row>
    <row r="20" spans="1:112" ht="15">
      <c r="A20" s="113">
        <v>13</v>
      </c>
      <c r="B20" s="71" t="s">
        <v>139</v>
      </c>
      <c r="C20" s="114" t="s">
        <v>140</v>
      </c>
      <c r="D20" s="115" t="s">
        <v>141</v>
      </c>
      <c r="E20" s="116" t="s">
        <v>158</v>
      </c>
      <c r="F20" s="85">
        <v>7</v>
      </c>
      <c r="G20" s="85"/>
      <c r="H20" s="85"/>
      <c r="I20" s="85"/>
      <c r="J20" s="85"/>
      <c r="K20" s="86">
        <v>7</v>
      </c>
      <c r="L20" s="85"/>
      <c r="M20" s="88">
        <f t="shared" si="0"/>
        <v>7</v>
      </c>
      <c r="N20" s="85"/>
      <c r="O20" s="113">
        <v>13</v>
      </c>
      <c r="P20" s="71" t="s">
        <v>139</v>
      </c>
      <c r="Q20" s="114" t="s">
        <v>140</v>
      </c>
      <c r="R20" s="115" t="s">
        <v>141</v>
      </c>
      <c r="S20" s="116" t="s">
        <v>158</v>
      </c>
      <c r="T20" s="85">
        <v>6</v>
      </c>
      <c r="U20" s="85"/>
      <c r="V20" s="85"/>
      <c r="W20" s="85"/>
      <c r="X20" s="85"/>
      <c r="Y20" s="86">
        <v>7</v>
      </c>
      <c r="Z20" s="85"/>
      <c r="AA20" s="88">
        <f t="shared" si="1"/>
        <v>7</v>
      </c>
      <c r="AB20" s="85"/>
      <c r="AC20" s="113">
        <v>13</v>
      </c>
      <c r="AD20" s="71" t="s">
        <v>139</v>
      </c>
      <c r="AE20" s="114" t="s">
        <v>140</v>
      </c>
      <c r="AF20" s="115" t="s">
        <v>141</v>
      </c>
      <c r="AG20" s="116" t="s">
        <v>158</v>
      </c>
      <c r="AH20" s="85">
        <v>8</v>
      </c>
      <c r="AI20" s="85"/>
      <c r="AJ20" s="85"/>
      <c r="AK20" s="85"/>
      <c r="AL20" s="85"/>
      <c r="AM20" s="86">
        <v>7</v>
      </c>
      <c r="AN20" s="85"/>
      <c r="AO20" s="88">
        <f t="shared" si="2"/>
        <v>7</v>
      </c>
      <c r="AP20" s="85"/>
      <c r="AQ20" s="113">
        <v>13</v>
      </c>
      <c r="AR20" s="71" t="s">
        <v>139</v>
      </c>
      <c r="AS20" s="114" t="s">
        <v>140</v>
      </c>
      <c r="AT20" s="115" t="s">
        <v>141</v>
      </c>
      <c r="AU20" s="116" t="s">
        <v>158</v>
      </c>
      <c r="AV20" s="85">
        <v>7</v>
      </c>
      <c r="AW20" s="85"/>
      <c r="AX20" s="85"/>
      <c r="AY20" s="85"/>
      <c r="AZ20" s="85"/>
      <c r="BA20" s="86">
        <v>8</v>
      </c>
      <c r="BB20" s="85"/>
      <c r="BC20" s="88">
        <f t="shared" si="3"/>
        <v>8</v>
      </c>
      <c r="BD20" s="85"/>
      <c r="BE20" s="113">
        <v>13</v>
      </c>
      <c r="BF20" s="71" t="s">
        <v>139</v>
      </c>
      <c r="BG20" s="114" t="s">
        <v>140</v>
      </c>
      <c r="BH20" s="115" t="s">
        <v>141</v>
      </c>
      <c r="BI20" s="116" t="s">
        <v>158</v>
      </c>
      <c r="BJ20" s="85">
        <v>7</v>
      </c>
      <c r="BK20" s="85"/>
      <c r="BL20" s="85"/>
      <c r="BM20" s="85"/>
      <c r="BN20" s="85"/>
      <c r="BO20" s="86">
        <v>7</v>
      </c>
      <c r="BP20" s="85"/>
      <c r="BQ20" s="88">
        <f t="shared" si="4"/>
        <v>7</v>
      </c>
      <c r="BR20" s="85"/>
      <c r="BS20" s="113">
        <v>13</v>
      </c>
      <c r="BT20" s="71" t="s">
        <v>139</v>
      </c>
      <c r="BU20" s="114" t="s">
        <v>140</v>
      </c>
      <c r="BV20" s="115" t="s">
        <v>141</v>
      </c>
      <c r="BW20" s="116" t="s">
        <v>158</v>
      </c>
      <c r="BX20" s="85">
        <v>7</v>
      </c>
      <c r="BY20" s="85"/>
      <c r="BZ20" s="85"/>
      <c r="CA20" s="85"/>
      <c r="CB20" s="85"/>
      <c r="CC20" s="86">
        <v>8</v>
      </c>
      <c r="CD20" s="85"/>
      <c r="CE20" s="88">
        <f t="shared" si="5"/>
        <v>8</v>
      </c>
      <c r="CF20" s="85"/>
      <c r="CG20" s="113">
        <v>13</v>
      </c>
      <c r="CH20" s="71" t="s">
        <v>139</v>
      </c>
      <c r="CI20" s="114" t="s">
        <v>140</v>
      </c>
      <c r="CJ20" s="115" t="s">
        <v>141</v>
      </c>
      <c r="CK20" s="116" t="s">
        <v>158</v>
      </c>
      <c r="CL20" s="85">
        <v>7</v>
      </c>
      <c r="CM20" s="85"/>
      <c r="CN20" s="85"/>
      <c r="CO20" s="85"/>
      <c r="CP20" s="85"/>
      <c r="CQ20" s="86">
        <v>5</v>
      </c>
      <c r="CR20" s="85"/>
      <c r="CS20" s="88">
        <f t="shared" si="6"/>
        <v>6</v>
      </c>
      <c r="CT20" s="85"/>
      <c r="CU20" s="113">
        <v>13</v>
      </c>
      <c r="CV20" s="71" t="s">
        <v>139</v>
      </c>
      <c r="CW20" s="114" t="s">
        <v>140</v>
      </c>
      <c r="CX20" s="115" t="s">
        <v>141</v>
      </c>
      <c r="CY20" s="116" t="s">
        <v>158</v>
      </c>
      <c r="CZ20" s="85">
        <v>8</v>
      </c>
      <c r="DA20" s="85"/>
      <c r="DB20" s="85"/>
      <c r="DC20" s="85"/>
      <c r="DD20" s="85"/>
      <c r="DE20" s="85">
        <v>9</v>
      </c>
      <c r="DF20" s="85"/>
      <c r="DG20" s="85">
        <f t="shared" si="7"/>
        <v>9</v>
      </c>
      <c r="DH20" s="85"/>
    </row>
    <row r="21" spans="1:112" ht="15">
      <c r="A21" s="113">
        <v>14</v>
      </c>
      <c r="B21" s="71" t="s">
        <v>142</v>
      </c>
      <c r="C21" s="114" t="s">
        <v>31</v>
      </c>
      <c r="D21" s="115" t="s">
        <v>143</v>
      </c>
      <c r="E21" s="116" t="s">
        <v>159</v>
      </c>
      <c r="F21" s="85">
        <v>8</v>
      </c>
      <c r="G21" s="85"/>
      <c r="H21" s="85"/>
      <c r="I21" s="85"/>
      <c r="J21" s="85"/>
      <c r="K21" s="86">
        <v>7</v>
      </c>
      <c r="L21" s="85"/>
      <c r="M21" s="88">
        <f t="shared" si="0"/>
        <v>7</v>
      </c>
      <c r="N21" s="85"/>
      <c r="O21" s="113">
        <v>14</v>
      </c>
      <c r="P21" s="71" t="s">
        <v>142</v>
      </c>
      <c r="Q21" s="114" t="s">
        <v>31</v>
      </c>
      <c r="R21" s="115" t="s">
        <v>143</v>
      </c>
      <c r="S21" s="116" t="s">
        <v>159</v>
      </c>
      <c r="T21" s="85">
        <v>7</v>
      </c>
      <c r="U21" s="85"/>
      <c r="V21" s="85"/>
      <c r="W21" s="85"/>
      <c r="X21" s="85"/>
      <c r="Y21" s="86">
        <v>6</v>
      </c>
      <c r="Z21" s="85"/>
      <c r="AA21" s="88">
        <f t="shared" si="1"/>
        <v>6</v>
      </c>
      <c r="AB21" s="85"/>
      <c r="AC21" s="113">
        <v>14</v>
      </c>
      <c r="AD21" s="71" t="s">
        <v>142</v>
      </c>
      <c r="AE21" s="114" t="s">
        <v>31</v>
      </c>
      <c r="AF21" s="115" t="s">
        <v>143</v>
      </c>
      <c r="AG21" s="116" t="s">
        <v>159</v>
      </c>
      <c r="AH21" s="85">
        <v>8</v>
      </c>
      <c r="AI21" s="85"/>
      <c r="AJ21" s="85"/>
      <c r="AK21" s="85"/>
      <c r="AL21" s="85"/>
      <c r="AM21" s="86">
        <v>6</v>
      </c>
      <c r="AN21" s="85"/>
      <c r="AO21" s="88">
        <f t="shared" si="2"/>
        <v>7</v>
      </c>
      <c r="AP21" s="85"/>
      <c r="AQ21" s="113">
        <v>14</v>
      </c>
      <c r="AR21" s="71" t="s">
        <v>142</v>
      </c>
      <c r="AS21" s="114" t="s">
        <v>31</v>
      </c>
      <c r="AT21" s="115" t="s">
        <v>143</v>
      </c>
      <c r="AU21" s="116" t="s">
        <v>159</v>
      </c>
      <c r="AV21" s="85">
        <v>8</v>
      </c>
      <c r="AW21" s="85"/>
      <c r="AX21" s="85"/>
      <c r="AY21" s="85"/>
      <c r="AZ21" s="85"/>
      <c r="BA21" s="86">
        <v>6</v>
      </c>
      <c r="BB21" s="85"/>
      <c r="BC21" s="88">
        <f t="shared" si="3"/>
        <v>7</v>
      </c>
      <c r="BD21" s="85"/>
      <c r="BE21" s="113">
        <v>14</v>
      </c>
      <c r="BF21" s="71" t="s">
        <v>142</v>
      </c>
      <c r="BG21" s="114" t="s">
        <v>31</v>
      </c>
      <c r="BH21" s="115" t="s">
        <v>143</v>
      </c>
      <c r="BI21" s="116" t="s">
        <v>159</v>
      </c>
      <c r="BJ21" s="85">
        <v>7</v>
      </c>
      <c r="BK21" s="85"/>
      <c r="BL21" s="85"/>
      <c r="BM21" s="85"/>
      <c r="BN21" s="85"/>
      <c r="BO21" s="86">
        <v>8</v>
      </c>
      <c r="BP21" s="85"/>
      <c r="BQ21" s="88">
        <f t="shared" si="4"/>
        <v>8</v>
      </c>
      <c r="BR21" s="85"/>
      <c r="BS21" s="113">
        <v>14</v>
      </c>
      <c r="BT21" s="71" t="s">
        <v>142</v>
      </c>
      <c r="BU21" s="114" t="s">
        <v>31</v>
      </c>
      <c r="BV21" s="115" t="s">
        <v>143</v>
      </c>
      <c r="BW21" s="116" t="s">
        <v>159</v>
      </c>
      <c r="BX21" s="85">
        <v>7</v>
      </c>
      <c r="BY21" s="85"/>
      <c r="BZ21" s="85"/>
      <c r="CA21" s="85"/>
      <c r="CB21" s="85"/>
      <c r="CC21" s="86">
        <v>7</v>
      </c>
      <c r="CD21" s="85"/>
      <c r="CE21" s="88">
        <f t="shared" si="5"/>
        <v>7</v>
      </c>
      <c r="CF21" s="85"/>
      <c r="CG21" s="113">
        <v>14</v>
      </c>
      <c r="CH21" s="71" t="s">
        <v>142</v>
      </c>
      <c r="CI21" s="114" t="s">
        <v>31</v>
      </c>
      <c r="CJ21" s="115" t="s">
        <v>143</v>
      </c>
      <c r="CK21" s="116" t="s">
        <v>159</v>
      </c>
      <c r="CL21" s="85">
        <v>7</v>
      </c>
      <c r="CM21" s="85"/>
      <c r="CN21" s="85"/>
      <c r="CO21" s="85"/>
      <c r="CP21" s="85"/>
      <c r="CQ21" s="86">
        <v>6</v>
      </c>
      <c r="CR21" s="85"/>
      <c r="CS21" s="88">
        <f t="shared" si="6"/>
        <v>6</v>
      </c>
      <c r="CT21" s="85"/>
      <c r="CU21" s="113">
        <v>14</v>
      </c>
      <c r="CV21" s="71" t="s">
        <v>142</v>
      </c>
      <c r="CW21" s="114" t="s">
        <v>31</v>
      </c>
      <c r="CX21" s="115" t="s">
        <v>143</v>
      </c>
      <c r="CY21" s="116" t="s">
        <v>159</v>
      </c>
      <c r="CZ21" s="85">
        <v>8</v>
      </c>
      <c r="DA21" s="85"/>
      <c r="DB21" s="85"/>
      <c r="DC21" s="85"/>
      <c r="DD21" s="85"/>
      <c r="DE21" s="85">
        <v>8</v>
      </c>
      <c r="DF21" s="85"/>
      <c r="DG21" s="85">
        <f t="shared" si="7"/>
        <v>8</v>
      </c>
      <c r="DH21" s="85"/>
    </row>
    <row r="22" spans="1:112" ht="15">
      <c r="A22" s="113">
        <v>15</v>
      </c>
      <c r="B22" s="71" t="s">
        <v>144</v>
      </c>
      <c r="C22" s="114" t="s">
        <v>31</v>
      </c>
      <c r="D22" s="115" t="s">
        <v>145</v>
      </c>
      <c r="E22" s="74" t="s">
        <v>160</v>
      </c>
      <c r="F22" s="85">
        <v>7</v>
      </c>
      <c r="G22" s="85"/>
      <c r="H22" s="85"/>
      <c r="I22" s="85"/>
      <c r="J22" s="85"/>
      <c r="K22" s="86">
        <v>7</v>
      </c>
      <c r="L22" s="85"/>
      <c r="M22" s="88">
        <f t="shared" si="0"/>
        <v>7</v>
      </c>
      <c r="N22" s="85"/>
      <c r="O22" s="113">
        <v>15</v>
      </c>
      <c r="P22" s="71" t="s">
        <v>144</v>
      </c>
      <c r="Q22" s="114" t="s">
        <v>31</v>
      </c>
      <c r="R22" s="115" t="s">
        <v>145</v>
      </c>
      <c r="S22" s="74" t="s">
        <v>160</v>
      </c>
      <c r="T22" s="85">
        <v>7</v>
      </c>
      <c r="U22" s="85"/>
      <c r="V22" s="85"/>
      <c r="W22" s="85"/>
      <c r="X22" s="85"/>
      <c r="Y22" s="86">
        <v>7</v>
      </c>
      <c r="Z22" s="85"/>
      <c r="AA22" s="88">
        <f t="shared" si="1"/>
        <v>7</v>
      </c>
      <c r="AB22" s="85"/>
      <c r="AC22" s="113">
        <v>15</v>
      </c>
      <c r="AD22" s="71" t="s">
        <v>144</v>
      </c>
      <c r="AE22" s="114" t="s">
        <v>31</v>
      </c>
      <c r="AF22" s="115" t="s">
        <v>145</v>
      </c>
      <c r="AG22" s="74" t="s">
        <v>160</v>
      </c>
      <c r="AH22" s="85">
        <v>8</v>
      </c>
      <c r="AI22" s="85"/>
      <c r="AJ22" s="85"/>
      <c r="AK22" s="85"/>
      <c r="AL22" s="85"/>
      <c r="AM22" s="86">
        <v>7</v>
      </c>
      <c r="AN22" s="85"/>
      <c r="AO22" s="88">
        <f t="shared" si="2"/>
        <v>7</v>
      </c>
      <c r="AP22" s="85"/>
      <c r="AQ22" s="113">
        <v>15</v>
      </c>
      <c r="AR22" s="71" t="s">
        <v>144</v>
      </c>
      <c r="AS22" s="114" t="s">
        <v>31</v>
      </c>
      <c r="AT22" s="115" t="s">
        <v>145</v>
      </c>
      <c r="AU22" s="74" t="s">
        <v>160</v>
      </c>
      <c r="AV22" s="85">
        <v>7</v>
      </c>
      <c r="AW22" s="85"/>
      <c r="AX22" s="85"/>
      <c r="AY22" s="85"/>
      <c r="AZ22" s="85"/>
      <c r="BA22" s="86">
        <v>8</v>
      </c>
      <c r="BB22" s="85"/>
      <c r="BC22" s="88">
        <f t="shared" si="3"/>
        <v>8</v>
      </c>
      <c r="BD22" s="85"/>
      <c r="BE22" s="113">
        <v>15</v>
      </c>
      <c r="BF22" s="71" t="s">
        <v>144</v>
      </c>
      <c r="BG22" s="114" t="s">
        <v>31</v>
      </c>
      <c r="BH22" s="115" t="s">
        <v>145</v>
      </c>
      <c r="BI22" s="74" t="s">
        <v>160</v>
      </c>
      <c r="BJ22" s="85">
        <v>7</v>
      </c>
      <c r="BK22" s="85"/>
      <c r="BL22" s="85"/>
      <c r="BM22" s="85"/>
      <c r="BN22" s="85"/>
      <c r="BO22" s="86">
        <v>8</v>
      </c>
      <c r="BP22" s="85"/>
      <c r="BQ22" s="88">
        <f t="shared" si="4"/>
        <v>8</v>
      </c>
      <c r="BR22" s="85"/>
      <c r="BS22" s="113">
        <v>15</v>
      </c>
      <c r="BT22" s="71" t="s">
        <v>144</v>
      </c>
      <c r="BU22" s="114" t="s">
        <v>31</v>
      </c>
      <c r="BV22" s="115" t="s">
        <v>145</v>
      </c>
      <c r="BW22" s="74" t="s">
        <v>160</v>
      </c>
      <c r="BX22" s="85">
        <v>7</v>
      </c>
      <c r="BY22" s="85"/>
      <c r="BZ22" s="85"/>
      <c r="CA22" s="85"/>
      <c r="CB22" s="85"/>
      <c r="CC22" s="86">
        <v>8</v>
      </c>
      <c r="CD22" s="85"/>
      <c r="CE22" s="88">
        <f t="shared" si="5"/>
        <v>8</v>
      </c>
      <c r="CF22" s="85"/>
      <c r="CG22" s="113">
        <v>15</v>
      </c>
      <c r="CH22" s="71" t="s">
        <v>144</v>
      </c>
      <c r="CI22" s="114" t="s">
        <v>31</v>
      </c>
      <c r="CJ22" s="115" t="s">
        <v>145</v>
      </c>
      <c r="CK22" s="74" t="s">
        <v>160</v>
      </c>
      <c r="CL22" s="85">
        <v>8</v>
      </c>
      <c r="CM22" s="85"/>
      <c r="CN22" s="85"/>
      <c r="CO22" s="85"/>
      <c r="CP22" s="85"/>
      <c r="CQ22" s="86">
        <v>8</v>
      </c>
      <c r="CR22" s="85"/>
      <c r="CS22" s="88">
        <f t="shared" si="6"/>
        <v>8</v>
      </c>
      <c r="CT22" s="85"/>
      <c r="CU22" s="113">
        <v>15</v>
      </c>
      <c r="CV22" s="71" t="s">
        <v>144</v>
      </c>
      <c r="CW22" s="114" t="s">
        <v>31</v>
      </c>
      <c r="CX22" s="115" t="s">
        <v>145</v>
      </c>
      <c r="CY22" s="74" t="s">
        <v>160</v>
      </c>
      <c r="CZ22" s="85">
        <v>8</v>
      </c>
      <c r="DA22" s="85"/>
      <c r="DB22" s="85"/>
      <c r="DC22" s="85"/>
      <c r="DD22" s="85"/>
      <c r="DE22" s="85">
        <v>7</v>
      </c>
      <c r="DF22" s="85"/>
      <c r="DG22" s="85">
        <f t="shared" si="7"/>
        <v>7</v>
      </c>
      <c r="DH22" s="85"/>
    </row>
    <row r="23" ht="14.25">
      <c r="BC23" s="118"/>
    </row>
  </sheetData>
  <mergeCells count="104">
    <mergeCell ref="CY5:CY7"/>
    <mergeCell ref="CZ5:DD5"/>
    <mergeCell ref="DE5:DF5"/>
    <mergeCell ref="DG5:DH5"/>
    <mergeCell ref="CZ6:DD6"/>
    <mergeCell ref="CU5:CU7"/>
    <mergeCell ref="CV5:CV7"/>
    <mergeCell ref="CW5:CW7"/>
    <mergeCell ref="CX5:CX7"/>
    <mergeCell ref="CZ1:DG1"/>
    <mergeCell ref="CZ2:DG2"/>
    <mergeCell ref="CV4:CY4"/>
    <mergeCell ref="CZ4:DH4"/>
    <mergeCell ref="CK5:CK7"/>
    <mergeCell ref="CL5:CP5"/>
    <mergeCell ref="CQ5:CR5"/>
    <mergeCell ref="CS5:CT5"/>
    <mergeCell ref="CL6:CP6"/>
    <mergeCell ref="CG5:CG7"/>
    <mergeCell ref="CH5:CH7"/>
    <mergeCell ref="CI5:CI7"/>
    <mergeCell ref="CJ5:CJ7"/>
    <mergeCell ref="CL1:CS1"/>
    <mergeCell ref="CL2:CS2"/>
    <mergeCell ref="CH4:CK4"/>
    <mergeCell ref="CL4:CT4"/>
    <mergeCell ref="BW5:BW7"/>
    <mergeCell ref="BX5:CB5"/>
    <mergeCell ref="CC5:CD5"/>
    <mergeCell ref="CE5:CF5"/>
    <mergeCell ref="BX6:CB6"/>
    <mergeCell ref="BS5:BS7"/>
    <mergeCell ref="BT5:BT7"/>
    <mergeCell ref="BU5:BU7"/>
    <mergeCell ref="BV5:BV7"/>
    <mergeCell ref="BI5:BI7"/>
    <mergeCell ref="BJ5:BN5"/>
    <mergeCell ref="BO5:BP5"/>
    <mergeCell ref="BQ5:BR5"/>
    <mergeCell ref="BJ6:BN6"/>
    <mergeCell ref="BE5:BE7"/>
    <mergeCell ref="BF5:BF7"/>
    <mergeCell ref="BG5:BG7"/>
    <mergeCell ref="BH5:BH7"/>
    <mergeCell ref="AU5:AU7"/>
    <mergeCell ref="AV5:AZ5"/>
    <mergeCell ref="BA5:BB5"/>
    <mergeCell ref="BC5:BD5"/>
    <mergeCell ref="AV6:AZ6"/>
    <mergeCell ref="AQ5:AQ7"/>
    <mergeCell ref="AR5:AR7"/>
    <mergeCell ref="AS5:AS7"/>
    <mergeCell ref="AT5:AT7"/>
    <mergeCell ref="AG5:AG7"/>
    <mergeCell ref="AH5:AL5"/>
    <mergeCell ref="AM5:AN5"/>
    <mergeCell ref="AO5:AP5"/>
    <mergeCell ref="AH6:AL6"/>
    <mergeCell ref="AC5:AC7"/>
    <mergeCell ref="AD5:AD7"/>
    <mergeCell ref="AE5:AE7"/>
    <mergeCell ref="AF5:AF7"/>
    <mergeCell ref="S5:S7"/>
    <mergeCell ref="T5:X5"/>
    <mergeCell ref="Y5:Z5"/>
    <mergeCell ref="AA5:AB5"/>
    <mergeCell ref="T6:X6"/>
    <mergeCell ref="O5:O7"/>
    <mergeCell ref="P5:P7"/>
    <mergeCell ref="Q5:Q7"/>
    <mergeCell ref="R5:R7"/>
    <mergeCell ref="E5:E7"/>
    <mergeCell ref="F5:J5"/>
    <mergeCell ref="K5:L5"/>
    <mergeCell ref="M5:N5"/>
    <mergeCell ref="F6:J6"/>
    <mergeCell ref="A5:A7"/>
    <mergeCell ref="B5:B7"/>
    <mergeCell ref="C5:C7"/>
    <mergeCell ref="D5:D7"/>
    <mergeCell ref="BF4:BI4"/>
    <mergeCell ref="BJ4:BR4"/>
    <mergeCell ref="BT4:BW4"/>
    <mergeCell ref="BX4:CF4"/>
    <mergeCell ref="AD4:AG4"/>
    <mergeCell ref="AH4:AP4"/>
    <mergeCell ref="AR4:AU4"/>
    <mergeCell ref="AV4:BD4"/>
    <mergeCell ref="B4:E4"/>
    <mergeCell ref="F4:N4"/>
    <mergeCell ref="P4:S4"/>
    <mergeCell ref="T4:AB4"/>
    <mergeCell ref="AH2:AO2"/>
    <mergeCell ref="AV2:BC2"/>
    <mergeCell ref="AH1:AO1"/>
    <mergeCell ref="AV1:BC1"/>
    <mergeCell ref="F1:M1"/>
    <mergeCell ref="T1:AA1"/>
    <mergeCell ref="F2:M2"/>
    <mergeCell ref="T2:AA2"/>
    <mergeCell ref="BJ1:BQ1"/>
    <mergeCell ref="BX1:CE1"/>
    <mergeCell ref="BJ2:BQ2"/>
    <mergeCell ref="BX2:C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2015-03-24T03:23:48Z</cp:lastPrinted>
  <dcterms:created xsi:type="dcterms:W3CDTF">2010-10-17T02:22:09Z</dcterms:created>
  <dcterms:modified xsi:type="dcterms:W3CDTF">2017-04-13T08:32:46Z</dcterms:modified>
  <cp:category/>
  <cp:version/>
  <cp:contentType/>
  <cp:contentStatus/>
</cp:coreProperties>
</file>