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7"/>
  </bookViews>
  <sheets>
    <sheet name="ĐK" sheetId="1" r:id="rId1"/>
    <sheet name="Thi HP" sheetId="2" r:id="rId2"/>
    <sheet name="BD" sheetId="3" r:id="rId3"/>
    <sheet name="Ky 1" sheetId="4" r:id="rId4"/>
    <sheet name="ky 2" sheetId="5" r:id="rId5"/>
    <sheet name="KY 3" sheetId="6" r:id="rId6"/>
    <sheet name="ky 4" sheetId="7" r:id="rId7"/>
    <sheet name="ky 5" sheetId="8" r:id="rId8"/>
  </sheets>
  <definedNames>
    <definedName name="_xlnm._FilterDatabase" localSheetId="3" hidden="1">'Ky 1'!$A$7:$CT$25</definedName>
  </definedNames>
  <calcPr fullCalcOnLoad="1"/>
</workbook>
</file>

<file path=xl/sharedStrings.xml><?xml version="1.0" encoding="utf-8"?>
<sst xmlns="http://schemas.openxmlformats.org/spreadsheetml/2006/main" count="3622" uniqueCount="215">
  <si>
    <t>STT</t>
  </si>
  <si>
    <t>SBD</t>
  </si>
  <si>
    <t>TRƯỜNG ĐẠI HỌC HỒNG ĐỨC</t>
  </si>
  <si>
    <t>KHOA KINH TẾ - QTKD</t>
  </si>
  <si>
    <t>Phòng thi:</t>
  </si>
  <si>
    <t>Tổng số SV theo danh sách:                      Số SV dự thi:                     Số bài thi:                   Số tờ giấy thi:</t>
  </si>
  <si>
    <t>Số SV bị xử lý kỷ luật:                       Trong đó, Đình chỉ:                     Cảnh cáo:                   Khiển trách:</t>
  </si>
  <si>
    <t>Tổng hợp điểm:                                             Khá-giỏi:                            Trung bình:                 Yếu, kém:</t>
  </si>
  <si>
    <t>CB COI THI 1                CB COI THI 2                 CB CHẤM THI 1             CB CHẤM THI 2             TRƯỞNG BM CHẤM</t>
  </si>
  <si>
    <t>Họ và tên</t>
  </si>
  <si>
    <t>Ngày sinh</t>
  </si>
  <si>
    <t>Mã đề</t>
  </si>
  <si>
    <t>Số tờ
giấy</t>
  </si>
  <si>
    <t>Chữ ký
của thí
sinh</t>
  </si>
  <si>
    <t>Điểm</t>
  </si>
  <si>
    <t>Bằng số</t>
  </si>
  <si>
    <t>Bằng chữ</t>
  </si>
  <si>
    <t>Ghi chú</t>
  </si>
  <si>
    <t>Tr­êng  ®¹i häc Hång §øc</t>
  </si>
  <si>
    <t>B¶ng ®iÓm häc tr×nh vµ ®iÒu kiÖn dù thi</t>
  </si>
  <si>
    <r>
      <t>Kho</t>
    </r>
    <r>
      <rPr>
        <b/>
        <u val="single"/>
        <sz val="10"/>
        <rFont val=".VnTimeH"/>
        <family val="2"/>
      </rPr>
      <t>a: Kinh tÕ - QTKD</t>
    </r>
  </si>
  <si>
    <t>Danh s¸ch nµy cã:  …. sinh viªn, trong ®ã ……  sinh viªn ®ñ ®iÒu kiÖn dù thi.</t>
  </si>
  <si>
    <t>Thanh ho¸, ngµy ….. th¸ng …. n¨m 20….</t>
  </si>
  <si>
    <t>Tr­ëng bé m«n</t>
  </si>
  <si>
    <t>C¸n bé gi¶ng d¹y</t>
  </si>
  <si>
    <t>(Ký, ghi râ hä tªn)</t>
  </si>
  <si>
    <t>Mã SV</t>
  </si>
  <si>
    <t>Tªn häc phÇn: …………………………….....…………..  …...  Sè Tc:  ……</t>
  </si>
  <si>
    <t xml:space="preserve">     Häc kú: …           N¨m häc: 20….  - 20….                 </t>
  </si>
  <si>
    <t>Điểm học trình</t>
  </si>
  <si>
    <t>Số tiết</t>
  </si>
  <si>
    <t>ĐK
dự thi</t>
  </si>
  <si>
    <t>Nguyễn Văn</t>
  </si>
  <si>
    <t>HỌC PHẦN:   ………………………………………….................SỐ TC: ……</t>
  </si>
  <si>
    <t>Buổi thi:………ngày……tháng…….năm 2014</t>
  </si>
  <si>
    <t>BẢNG ĐIỂM THI HỌC PHẦN LẦN 1</t>
  </si>
  <si>
    <t>Trần Văn</t>
  </si>
  <si>
    <t>Lê Văn</t>
  </si>
  <si>
    <t>HỌC KỲ: 1    NĂM HỌC: 2014- 2015</t>
  </si>
  <si>
    <t>148402P001</t>
  </si>
  <si>
    <t>Nguyễn Hoàng</t>
  </si>
  <si>
    <t>Anh</t>
  </si>
  <si>
    <t>148402P002</t>
  </si>
  <si>
    <t>Nguyễn Thị Vân</t>
  </si>
  <si>
    <t>148402P003</t>
  </si>
  <si>
    <t>Đỗ Đình</t>
  </si>
  <si>
    <t>Đại</t>
  </si>
  <si>
    <t>148402P004</t>
  </si>
  <si>
    <t>Hồ Mạnh</t>
  </si>
  <si>
    <t>Cường</t>
  </si>
  <si>
    <t>148402P005</t>
  </si>
  <si>
    <t>Nguyễn Hữu</t>
  </si>
  <si>
    <t>Hà</t>
  </si>
  <si>
    <t>148402P006</t>
  </si>
  <si>
    <t>Hào</t>
  </si>
  <si>
    <t>148402P007</t>
  </si>
  <si>
    <t>Trần Quang</t>
  </si>
  <si>
    <t>Hảo</t>
  </si>
  <si>
    <t>148402P008</t>
  </si>
  <si>
    <t>Hậu</t>
  </si>
  <si>
    <t>148402P009</t>
  </si>
  <si>
    <t>Lữ Thanh</t>
  </si>
  <si>
    <t>Hòa</t>
  </si>
  <si>
    <t>148402P010</t>
  </si>
  <si>
    <t>Trịnh Văn</t>
  </si>
  <si>
    <t>Lực</t>
  </si>
  <si>
    <t>148402P011</t>
  </si>
  <si>
    <t>Thiều Quang</t>
  </si>
  <si>
    <t>Minh</t>
  </si>
  <si>
    <t>148402P012</t>
  </si>
  <si>
    <t>Lê Sỹ</t>
  </si>
  <si>
    <t>Nam</t>
  </si>
  <si>
    <t>148402P013</t>
  </si>
  <si>
    <t>148402P014</t>
  </si>
  <si>
    <t>Nguyễn Hồng</t>
  </si>
  <si>
    <t>148402P015</t>
  </si>
  <si>
    <t>Nguyễn Thị</t>
  </si>
  <si>
    <t>Nhàn</t>
  </si>
  <si>
    <t>148402P016</t>
  </si>
  <si>
    <t>Nguyễn Nhật</t>
  </si>
  <si>
    <t>Tâm</t>
  </si>
  <si>
    <t>20.08.95</t>
  </si>
  <si>
    <t>23.04.90</t>
  </si>
  <si>
    <t>03.03.90</t>
  </si>
  <si>
    <t>26.05.86</t>
  </si>
  <si>
    <t>22.12.71</t>
  </si>
  <si>
    <t>09.07.87</t>
  </si>
  <si>
    <t>20.02.83</t>
  </si>
  <si>
    <t>06.03.88</t>
  </si>
  <si>
    <t>18.03.75</t>
  </si>
  <si>
    <t>10.01.90</t>
  </si>
  <si>
    <t>21.06.92</t>
  </si>
  <si>
    <t>06.05.91</t>
  </si>
  <si>
    <t>17.02.89</t>
  </si>
  <si>
    <t>19.08.72</t>
  </si>
  <si>
    <t>29.09.80</t>
  </si>
  <si>
    <t>21.10.95</t>
  </si>
  <si>
    <t>Líp: §H QT K17A ( tỪ thpt)</t>
  </si>
  <si>
    <t>Thanh</t>
  </si>
  <si>
    <t>138402P015</t>
  </si>
  <si>
    <t>K16QT-17</t>
  </si>
  <si>
    <t>Đông</t>
  </si>
  <si>
    <t>128402P503</t>
  </si>
  <si>
    <t>20.06.87</t>
  </si>
  <si>
    <t>K15BQT-17</t>
  </si>
  <si>
    <t>Tr­êng ®¹i  häc Hång §øc</t>
  </si>
  <si>
    <t>B¶ng ®iÓm häc phÇn</t>
  </si>
  <si>
    <t>Khoa: KT-QTKD</t>
  </si>
  <si>
    <t>Häc kú 2      N¨m häc 2012 - 2013</t>
  </si>
  <si>
    <t>Hä lãt</t>
  </si>
  <si>
    <t>Tªn</t>
  </si>
  <si>
    <t>Ngµy sinh</t>
  </si>
  <si>
    <t>§iÓm häc tr×nh (30%)</t>
  </si>
  <si>
    <t>§iÓm thi HP (70%)</t>
  </si>
  <si>
    <t>§iÓm häc phÇn</t>
  </si>
  <si>
    <t>LÇn 1</t>
  </si>
  <si>
    <t>LÇn 2</t>
  </si>
  <si>
    <t>Líp §¹i häc TC QTKD -K17A( THPT)</t>
  </si>
  <si>
    <t>LỚP:      ĐH QTKD K17A  - VLVH</t>
  </si>
  <si>
    <r>
      <t xml:space="preserve">Tªn häc phÇn:  </t>
    </r>
    <r>
      <rPr>
        <b/>
        <sz val="10"/>
        <color indexed="10"/>
        <rFont val=".VnTime"/>
        <family val="2"/>
      </rPr>
      <t xml:space="preserve">  Nguyªn lý CN Mac Lenin 1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</si>
  <si>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§Þa lý KT VN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</si>
  <si>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KT so¹n th¶o v¨n b¶n  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</si>
  <si>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Ph¸p luËt §C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</si>
  <si>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To¸n cao cÊp  </t>
    </r>
    <r>
      <rPr>
        <b/>
        <sz val="10"/>
        <rFont val=".VnTime"/>
        <family val="2"/>
      </rPr>
      <t xml:space="preserve">             Sè TC: 04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</si>
  <si>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Tin häc   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</si>
  <si>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T©m lý QL KD</t>
    </r>
    <r>
      <rPr>
        <b/>
        <sz val="10"/>
        <rFont val=".VnTime"/>
        <family val="2"/>
      </rPr>
      <t xml:space="preserve">            Sè TC: 02</t>
    </r>
  </si>
  <si>
    <t>Tr­êng ®¹i häc hång ®øc</t>
  </si>
  <si>
    <t>Khoa KT-QTKD</t>
  </si>
  <si>
    <t>B¶ng ®iÓm kú I  -  n¨m häc 2013-2014</t>
  </si>
  <si>
    <t>NL ML 1</t>
  </si>
  <si>
    <t>TL TQLKD</t>
  </si>
  <si>
    <t>ĐL KTVN</t>
  </si>
  <si>
    <t>KT STVB</t>
  </si>
  <si>
    <t>Luat DC</t>
  </si>
  <si>
    <t>Toan CC</t>
  </si>
  <si>
    <t>Tin hoc</t>
  </si>
  <si>
    <t>L1</t>
  </si>
  <si>
    <t>L2</t>
  </si>
  <si>
    <t>( Ấn định danh sách có    sinh viên )</t>
  </si>
  <si>
    <t>Ngày 12 tháng 02 năm 2014</t>
  </si>
  <si>
    <t>P. TRƯỞNG KHOA</t>
  </si>
  <si>
    <t>GIÁO VỤ KHOA</t>
  </si>
  <si>
    <t>Mai Thị Thảo</t>
  </si>
  <si>
    <t>líp ®¹i häc  QT VHVL K17 A</t>
  </si>
  <si>
    <t>Lê Quang Hiếu</t>
  </si>
  <si>
    <t>M</t>
  </si>
  <si>
    <t>Häc kú 1      N¨m häc 2015 - 2016</t>
  </si>
  <si>
    <r>
      <t xml:space="preserve">Tªn häc phÇn:  </t>
    </r>
    <r>
      <rPr>
        <b/>
        <sz val="10"/>
        <color indexed="10"/>
        <rFont val=".VnTime"/>
        <family val="2"/>
      </rPr>
      <t xml:space="preserve"> TiÕng anh 1 </t>
    </r>
    <r>
      <rPr>
        <b/>
        <sz val="10"/>
        <rFont val=".VnTime"/>
        <family val="2"/>
      </rPr>
      <t xml:space="preserve">             Sè TC: 04</t>
    </r>
  </si>
  <si>
    <t>Häc kú 2      N¨m häc 2014 - 2015</t>
  </si>
  <si>
    <r>
      <t xml:space="preserve">Tªn häc phÇn:  </t>
    </r>
    <r>
      <rPr>
        <b/>
        <sz val="10"/>
        <color indexed="10"/>
        <rFont val=".VnTime"/>
        <family val="2"/>
      </rPr>
      <t xml:space="preserve"> Kinh tÕ vi m«</t>
    </r>
    <r>
      <rPr>
        <b/>
        <sz val="10"/>
        <rFont val=".VnTime"/>
        <family val="2"/>
      </rPr>
      <t xml:space="preserve">            Sè TC: 03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</si>
  <si>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 Nguyªn lý 2</t>
    </r>
    <r>
      <rPr>
        <b/>
        <sz val="10"/>
        <rFont val=".VnTime"/>
        <family val="2"/>
      </rPr>
      <t xml:space="preserve">             Sè TC: 03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</si>
  <si>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Marketing c¨n b¶n    </t>
    </r>
    <r>
      <rPr>
        <b/>
        <sz val="10"/>
        <rFont val=".VnTime"/>
        <family val="2"/>
      </rPr>
      <t xml:space="preserve">             Sè TC: 03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</si>
  <si>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LÞch sö kinh tÕ quèc d©n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</si>
  <si>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LÞch sö c¸c HT kinh tÕ  </t>
    </r>
    <r>
      <rPr>
        <b/>
        <sz val="10"/>
        <rFont val=".VnTime"/>
        <family val="2"/>
      </rPr>
      <t xml:space="preserve">             Sè TC: 02</t>
    </r>
  </si>
  <si>
    <r>
      <t xml:space="preserve">Tªn häc phÇn:  </t>
    </r>
    <r>
      <rPr>
        <b/>
        <sz val="10"/>
        <color indexed="10"/>
        <rFont val=".VnTime"/>
        <family val="2"/>
      </rPr>
      <t xml:space="preserve"> X¸c suÊt thèng kª  </t>
    </r>
    <r>
      <rPr>
        <b/>
        <sz val="10"/>
        <rFont val=".VnTime"/>
        <family val="2"/>
      </rPr>
      <t xml:space="preserve">             Sè TC: 04</t>
    </r>
  </si>
  <si>
    <t>Ngày 22 tháng 09 năm 2015</t>
  </si>
  <si>
    <t>Lương Đức Danh</t>
  </si>
  <si>
    <t>B¶ng ®iÓm kú 2  -  n¨m häc 2014-2015</t>
  </si>
  <si>
    <t>Tieng a1</t>
  </si>
  <si>
    <t>KT Vi mo</t>
  </si>
  <si>
    <t>Mac le2</t>
  </si>
  <si>
    <t>mar CB</t>
  </si>
  <si>
    <t>LSKTQD</t>
  </si>
  <si>
    <t>LSHTKT</t>
  </si>
  <si>
    <t>XS TK</t>
  </si>
  <si>
    <t>TBC</t>
  </si>
  <si>
    <t>ky 2(21)</t>
  </si>
  <si>
    <t>Tªn häc phÇn:  LuËt kinh tÕ            Sè TC: 03</t>
  </si>
  <si>
    <t>Tªn häc phÇn:  TiÕng anh 2            Sè TC: 03</t>
  </si>
  <si>
    <t>Tªn häc phÇn:  T­ t­ëng Hå ChÝ Minh            Sè TC: 02</t>
  </si>
  <si>
    <t>Tªn häc phÇn:  Kinh tÕ vÜ m«           Sè TC: 03</t>
  </si>
  <si>
    <t>Tªn häc phÇn:  Nguyªn lý kÕ to¸n         Sè TC: 03</t>
  </si>
  <si>
    <t>Ky 1(18)</t>
  </si>
  <si>
    <t>B¶ng ®iÓm kú 3  -  n¨m häc 2015-2016</t>
  </si>
  <si>
    <t>Ngày 22 tháng 09 năm 2016</t>
  </si>
  <si>
    <t>ky 3(14)</t>
  </si>
  <si>
    <t>LuËt KT</t>
  </si>
  <si>
    <t>TA2</t>
  </si>
  <si>
    <t>TTHCM</t>
  </si>
  <si>
    <t>KT vÜ m«</t>
  </si>
  <si>
    <t>NLKT</t>
  </si>
  <si>
    <t>Häc kú 1      N¨m häc 2016 - 2017</t>
  </si>
  <si>
    <r>
      <t xml:space="preserve">Tªn häc phÇn:  </t>
    </r>
    <r>
      <rPr>
        <b/>
        <sz val="10"/>
        <rFont val="Times New Roman"/>
        <family val="1"/>
      </rPr>
      <t>Nguyên</t>
    </r>
    <r>
      <rPr>
        <b/>
        <sz val="10"/>
        <rFont val=".VnTime"/>
        <family val="2"/>
      </rPr>
      <t xml:space="preserve">  lý thống k</t>
    </r>
    <r>
      <rPr>
        <b/>
        <sz val="10"/>
        <rFont val="Times New Roman"/>
        <family val="1"/>
      </rPr>
      <t>ê</t>
    </r>
    <r>
      <rPr>
        <b/>
        <sz val="10"/>
        <rFont val=".VnTime"/>
        <family val="2"/>
      </rPr>
      <t xml:space="preserve">          Sè TC: 02</t>
    </r>
  </si>
  <si>
    <t>Tªn häc phÇn:  kinh tế đầu tư            Sè TC: 02</t>
  </si>
  <si>
    <t>Häc kú2      N¨m häc 2015 - 2016</t>
  </si>
  <si>
    <r>
      <t xml:space="preserve">Tªn häc phÇn: </t>
    </r>
    <r>
      <rPr>
        <b/>
        <sz val="10"/>
        <rFont val="Times New Roman"/>
        <family val="1"/>
      </rPr>
      <t xml:space="preserve"> Lý thuyết mô hình toán</t>
    </r>
    <r>
      <rPr>
        <b/>
        <sz val="10"/>
        <rFont val=".VnTime"/>
        <family val="2"/>
      </rPr>
      <t xml:space="preserve">            Sè TC: 03</t>
    </r>
  </si>
  <si>
    <t>Tªn häc phÇn:  Quản trị học           Sè TC: 03</t>
  </si>
  <si>
    <t>Häc kú 2      N¨m häc 2015 - 2016</t>
  </si>
  <si>
    <t>Tªn häc phÇn:  Tiếng anh 3         Sè TC: 03</t>
  </si>
  <si>
    <r>
      <t xml:space="preserve">Tªn häc phÇn:  </t>
    </r>
    <r>
      <rPr>
        <b/>
        <sz val="10"/>
        <rFont val="Times New Roman"/>
        <family val="1"/>
      </rPr>
      <t>Kinh tế phát triển</t>
    </r>
    <r>
      <rPr>
        <b/>
        <sz val="10"/>
        <rFont val=".VnTime"/>
        <family val="2"/>
      </rPr>
      <t xml:space="preserve">         Sè TC: 02</t>
    </r>
  </si>
  <si>
    <t>B¶ng ®iÓm kú 4  -  n¨m häc 2015-2016</t>
  </si>
  <si>
    <t>NLTK</t>
  </si>
  <si>
    <t>KTĐT</t>
  </si>
  <si>
    <t>LTMHTKT</t>
  </si>
  <si>
    <t>QT Học</t>
  </si>
  <si>
    <t>TA3</t>
  </si>
  <si>
    <t>KTPT</t>
  </si>
  <si>
    <t>ky 4(15)</t>
  </si>
  <si>
    <r>
      <t xml:space="preserve">Tªn häc phÇn:  </t>
    </r>
    <r>
      <rPr>
        <b/>
        <sz val="10"/>
        <rFont val="Times New Roman"/>
        <family val="1"/>
      </rPr>
      <t>Kế toán QTCP</t>
    </r>
    <r>
      <rPr>
        <b/>
        <sz val="10"/>
        <rFont val=".VnTime"/>
        <family val="2"/>
      </rPr>
      <t xml:space="preserve">          Sè TC: 03</t>
    </r>
  </si>
  <si>
    <r>
      <t xml:space="preserve">Tªn häc phÇn: </t>
    </r>
    <r>
      <rPr>
        <b/>
        <sz val="10"/>
        <rFont val="Times New Roman"/>
        <family val="1"/>
      </rPr>
      <t xml:space="preserve">Tài chính - tiền tệ </t>
    </r>
    <r>
      <rPr>
        <b/>
        <sz val="10"/>
        <rFont val=".VnTime"/>
        <family val="2"/>
      </rPr>
      <t xml:space="preserve">          Sè TC: 03</t>
    </r>
  </si>
  <si>
    <r>
      <t xml:space="preserve">Tªn häc phÇn: </t>
    </r>
    <r>
      <rPr>
        <b/>
        <sz val="10"/>
        <rFont val="Times New Roman"/>
        <family val="1"/>
      </rPr>
      <t xml:space="preserve"> Lập phân tích dự án</t>
    </r>
    <r>
      <rPr>
        <b/>
        <sz val="10"/>
        <rFont val=".VnTime"/>
        <family val="2"/>
      </rPr>
      <t xml:space="preserve">            Sè TC: 02</t>
    </r>
  </si>
  <si>
    <t>Tªn häc phÇn:  Kinh tế lượng           Sè TC: 03</t>
  </si>
  <si>
    <t>Häc kú1      N¨m häc 2016 - 2017</t>
  </si>
  <si>
    <t>Tªn häc phÇn:  Quản trị doanh nghiệp      Sè TC: 03</t>
  </si>
  <si>
    <t>B¶ng ®iÓm kú 5  -  n¨m häc 2016-2017</t>
  </si>
  <si>
    <t>KTQTCP</t>
  </si>
  <si>
    <t>TCTT</t>
  </si>
  <si>
    <t>LPTDAĐT</t>
  </si>
  <si>
    <t>KTL</t>
  </si>
  <si>
    <t>QTDN</t>
  </si>
  <si>
    <t>Tªn häc phÇn:   Quản trị marketing     Sè TC: 03</t>
  </si>
  <si>
    <t>QT mar</t>
  </si>
  <si>
    <t>HVNTD</t>
  </si>
  <si>
    <r>
      <t xml:space="preserve">Tªn häc phÇn:  </t>
    </r>
    <r>
      <rPr>
        <b/>
        <sz val="10"/>
        <rFont val="Traditional Arabic"/>
        <family val="1"/>
      </rPr>
      <t xml:space="preserve"> Hành vi người tiêu dùng</t>
    </r>
    <r>
      <rPr>
        <b/>
        <sz val="10"/>
        <rFont val=".VnTime"/>
        <family val="2"/>
      </rPr>
      <t xml:space="preserve">    Sè TC: 02</t>
    </r>
  </si>
  <si>
    <t>ky 5(19)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</si>
</sst>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12"/>
      <name val=".VnTimeH"/>
      <family val="2"/>
    </font>
    <font>
      <b/>
      <sz val="12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4"/>
      <name val=".VnTime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.VnTimeH"/>
      <family val="2"/>
    </font>
    <font>
      <sz val="10"/>
      <name val=".VnTime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.VnTimeH"/>
      <family val="2"/>
    </font>
    <font>
      <u val="single"/>
      <sz val="12"/>
      <name val=".VnTimeH"/>
      <family val="2"/>
    </font>
    <font>
      <sz val="10"/>
      <name val=".VnTimeH"/>
      <family val="2"/>
    </font>
    <font>
      <sz val="14"/>
      <name val=".VnTimeH"/>
      <family val="2"/>
    </font>
    <font>
      <i/>
      <sz val="14"/>
      <name val=".VnTime"/>
      <family val="2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.VnTime"/>
      <family val="2"/>
    </font>
    <font>
      <sz val="10"/>
      <color indexed="10"/>
      <name val=".VnTime"/>
      <family val="2"/>
    </font>
    <font>
      <b/>
      <sz val="10"/>
      <name val=".VnTime"/>
      <family val="2"/>
    </font>
    <font>
      <b/>
      <sz val="10"/>
      <color indexed="10"/>
      <name val=".VnTime"/>
      <family val="2"/>
    </font>
    <font>
      <sz val="11"/>
      <name val=".VnTime"/>
      <family val="2"/>
    </font>
    <font>
      <sz val="11"/>
      <color indexed="12"/>
      <name val=".VnTime"/>
      <family val="2"/>
    </font>
    <font>
      <sz val="11"/>
      <color indexed="10"/>
      <name val=".VnTime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.VnTime"/>
      <family val="2"/>
    </font>
    <font>
      <sz val="10"/>
      <name val=".vntime"/>
      <family val="0"/>
    </font>
    <font>
      <sz val="8"/>
      <name val="Tahoma"/>
      <family val="2"/>
    </font>
    <font>
      <b/>
      <sz val="8"/>
      <color indexed="8"/>
      <name val=".VnTime"/>
      <family val="2"/>
    </font>
    <font>
      <sz val="8"/>
      <name val="Times New Roman"/>
      <family val="1"/>
    </font>
    <font>
      <b/>
      <sz val="10"/>
      <name val="Traditional Arabic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4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" xfId="0" applyFont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44" fillId="0" borderId="0" xfId="0" applyFont="1" applyAlignment="1">
      <alignment/>
    </xf>
    <xf numFmtId="0" fontId="40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2" fontId="46" fillId="0" borderId="6" xfId="0" applyNumberFormat="1" applyFont="1" applyBorder="1" applyAlignment="1">
      <alignment horizontal="center" vertical="center"/>
    </xf>
    <xf numFmtId="0" fontId="38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3" fillId="0" borderId="1" xfId="0" applyFont="1" applyFill="1" applyBorder="1" applyAlignment="1">
      <alignment horizontal="left" vertical="center"/>
    </xf>
    <xf numFmtId="49" fontId="31" fillId="0" borderId="2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49" fontId="31" fillId="3" borderId="1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2" fontId="46" fillId="3" borderId="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6">
      <selection activeCell="H31" sqref="H31"/>
    </sheetView>
  </sheetViews>
  <sheetFormatPr defaultColWidth="9.140625" defaultRowHeight="12.75"/>
  <cols>
    <col min="1" max="1" width="3.421875" style="51" customWidth="1"/>
    <col min="2" max="2" width="11.8515625" style="51" customWidth="1"/>
    <col min="3" max="3" width="16.140625" style="52" customWidth="1"/>
    <col min="4" max="4" width="7.28125" style="52" customWidth="1"/>
    <col min="5" max="5" width="8.57421875" style="33" customWidth="1"/>
    <col min="6" max="9" width="5.57421875" style="52" customWidth="1"/>
    <col min="10" max="10" width="6.8515625" style="52" customWidth="1"/>
    <col min="11" max="11" width="7.57421875" style="52" customWidth="1"/>
    <col min="12" max="12" width="8.421875" style="52" customWidth="1"/>
  </cols>
  <sheetData>
    <row r="1" spans="1:12" ht="17.25">
      <c r="A1" s="28" t="s">
        <v>18</v>
      </c>
      <c r="B1" s="29"/>
      <c r="C1" s="30"/>
      <c r="D1" s="118" t="s">
        <v>19</v>
      </c>
      <c r="E1" s="118"/>
      <c r="F1" s="118"/>
      <c r="G1" s="118"/>
      <c r="H1" s="118"/>
      <c r="I1" s="118"/>
      <c r="J1" s="118"/>
      <c r="K1" s="118"/>
      <c r="L1" s="118"/>
    </row>
    <row r="2" spans="1:12" ht="17.25">
      <c r="A2" s="28" t="s">
        <v>20</v>
      </c>
      <c r="B2" s="31"/>
      <c r="C2" s="32"/>
      <c r="D2" s="118" t="s">
        <v>28</v>
      </c>
      <c r="E2" s="118"/>
      <c r="F2" s="118"/>
      <c r="G2" s="118"/>
      <c r="H2" s="118"/>
      <c r="I2" s="118"/>
      <c r="J2" s="118"/>
      <c r="K2" s="118"/>
      <c r="L2" s="118"/>
    </row>
    <row r="3" spans="1:12" ht="17.25">
      <c r="A3" s="28"/>
      <c r="B3" s="31"/>
      <c r="C3" s="32"/>
      <c r="D3" s="32"/>
      <c r="F3" s="34"/>
      <c r="G3" s="35"/>
      <c r="H3" s="35"/>
      <c r="I3" s="35"/>
      <c r="J3" s="35"/>
      <c r="K3" s="35"/>
      <c r="L3" s="35"/>
    </row>
    <row r="4" spans="1:12" ht="15" customHeight="1">
      <c r="A4" s="119" t="s">
        <v>97</v>
      </c>
      <c r="B4" s="119"/>
      <c r="C4" s="119"/>
      <c r="D4" s="119" t="s">
        <v>27</v>
      </c>
      <c r="E4" s="119"/>
      <c r="F4" s="119"/>
      <c r="G4" s="119"/>
      <c r="H4" s="119"/>
      <c r="I4" s="119"/>
      <c r="J4" s="119"/>
      <c r="K4" s="119"/>
      <c r="L4" s="119"/>
    </row>
    <row r="5" spans="1:12" ht="12.75" customHeight="1">
      <c r="A5" s="132"/>
      <c r="B5" s="132"/>
      <c r="C5" s="132"/>
      <c r="D5" s="36"/>
      <c r="E5" s="37"/>
      <c r="F5" s="38"/>
      <c r="G5" s="39"/>
      <c r="H5" s="40"/>
      <c r="I5" s="40"/>
      <c r="J5" s="40"/>
      <c r="K5" s="40"/>
      <c r="L5" s="40"/>
    </row>
    <row r="6" spans="1:12" ht="15" customHeight="1">
      <c r="A6" s="120" t="s">
        <v>0</v>
      </c>
      <c r="B6" s="122" t="s">
        <v>26</v>
      </c>
      <c r="C6" s="124" t="s">
        <v>9</v>
      </c>
      <c r="D6" s="125"/>
      <c r="E6" s="120" t="s">
        <v>10</v>
      </c>
      <c r="F6" s="128" t="s">
        <v>29</v>
      </c>
      <c r="G6" s="128"/>
      <c r="H6" s="128"/>
      <c r="I6" s="128"/>
      <c r="J6" s="129" t="s">
        <v>30</v>
      </c>
      <c r="K6" s="129" t="s">
        <v>31</v>
      </c>
      <c r="L6" s="133" t="s">
        <v>17</v>
      </c>
    </row>
    <row r="7" spans="1:12" ht="14.25">
      <c r="A7" s="121"/>
      <c r="B7" s="123"/>
      <c r="C7" s="126"/>
      <c r="D7" s="127"/>
      <c r="E7" s="121"/>
      <c r="F7" s="54">
        <v>1</v>
      </c>
      <c r="G7" s="54">
        <v>2</v>
      </c>
      <c r="H7" s="54">
        <v>3</v>
      </c>
      <c r="I7" s="54">
        <v>4</v>
      </c>
      <c r="J7" s="130"/>
      <c r="K7" s="130"/>
      <c r="L7" s="134"/>
    </row>
    <row r="8" spans="1:12" ht="27" customHeight="1">
      <c r="A8" s="24">
        <v>1</v>
      </c>
      <c r="B8" s="56" t="s">
        <v>39</v>
      </c>
      <c r="C8" s="58" t="s">
        <v>40</v>
      </c>
      <c r="D8" s="59" t="s">
        <v>41</v>
      </c>
      <c r="E8" s="55" t="s">
        <v>81</v>
      </c>
      <c r="F8" s="53"/>
      <c r="G8" s="53"/>
      <c r="H8" s="53"/>
      <c r="I8" s="53"/>
      <c r="J8" s="53"/>
      <c r="K8" s="53"/>
      <c r="L8" s="53"/>
    </row>
    <row r="9" spans="1:12" ht="27" customHeight="1">
      <c r="A9" s="24">
        <v>2</v>
      </c>
      <c r="B9" s="56" t="s">
        <v>42</v>
      </c>
      <c r="C9" s="60" t="s">
        <v>43</v>
      </c>
      <c r="D9" s="61" t="s">
        <v>41</v>
      </c>
      <c r="E9" s="57" t="s">
        <v>82</v>
      </c>
      <c r="F9" s="53"/>
      <c r="G9" s="53"/>
      <c r="H9" s="53"/>
      <c r="I9" s="53"/>
      <c r="J9" s="53"/>
      <c r="K9" s="53"/>
      <c r="L9" s="53"/>
    </row>
    <row r="10" spans="1:12" ht="27" customHeight="1">
      <c r="A10" s="24">
        <v>3</v>
      </c>
      <c r="B10" s="56" t="s">
        <v>44</v>
      </c>
      <c r="C10" s="58" t="s">
        <v>45</v>
      </c>
      <c r="D10" s="59" t="s">
        <v>46</v>
      </c>
      <c r="E10" s="55" t="s">
        <v>83</v>
      </c>
      <c r="F10" s="53"/>
      <c r="G10" s="53"/>
      <c r="H10" s="53"/>
      <c r="I10" s="53"/>
      <c r="J10" s="53"/>
      <c r="K10" s="53"/>
      <c r="L10" s="53"/>
    </row>
    <row r="11" spans="1:12" ht="27" customHeight="1">
      <c r="A11" s="24">
        <v>4</v>
      </c>
      <c r="B11" s="56" t="s">
        <v>47</v>
      </c>
      <c r="C11" s="60" t="s">
        <v>48</v>
      </c>
      <c r="D11" s="61" t="s">
        <v>49</v>
      </c>
      <c r="E11" s="57" t="s">
        <v>84</v>
      </c>
      <c r="F11" s="53"/>
      <c r="G11" s="53"/>
      <c r="H11" s="53"/>
      <c r="I11" s="53"/>
      <c r="J11" s="53"/>
      <c r="K11" s="53"/>
      <c r="L11" s="53"/>
    </row>
    <row r="12" spans="1:12" ht="27" customHeight="1">
      <c r="A12" s="24">
        <v>5</v>
      </c>
      <c r="B12" s="56" t="s">
        <v>50</v>
      </c>
      <c r="C12" s="58" t="s">
        <v>51</v>
      </c>
      <c r="D12" s="59" t="s">
        <v>52</v>
      </c>
      <c r="E12" s="55" t="s">
        <v>85</v>
      </c>
      <c r="F12" s="53"/>
      <c r="G12" s="53"/>
      <c r="H12" s="53"/>
      <c r="I12" s="53"/>
      <c r="J12" s="53"/>
      <c r="K12" s="53"/>
      <c r="L12" s="53"/>
    </row>
    <row r="13" spans="1:12" ht="27" customHeight="1">
      <c r="A13" s="24">
        <v>6</v>
      </c>
      <c r="B13" s="56" t="s">
        <v>53</v>
      </c>
      <c r="C13" s="58" t="s">
        <v>37</v>
      </c>
      <c r="D13" s="59" t="s">
        <v>54</v>
      </c>
      <c r="E13" s="55" t="s">
        <v>86</v>
      </c>
      <c r="F13" s="53"/>
      <c r="G13" s="53"/>
      <c r="H13" s="53"/>
      <c r="I13" s="53"/>
      <c r="J13" s="53"/>
      <c r="K13" s="53"/>
      <c r="L13" s="53"/>
    </row>
    <row r="14" spans="1:12" ht="27" customHeight="1">
      <c r="A14" s="24">
        <v>7</v>
      </c>
      <c r="B14" s="56" t="s">
        <v>55</v>
      </c>
      <c r="C14" s="58" t="s">
        <v>56</v>
      </c>
      <c r="D14" s="59" t="s">
        <v>57</v>
      </c>
      <c r="E14" s="55" t="s">
        <v>87</v>
      </c>
      <c r="F14" s="53"/>
      <c r="G14" s="53"/>
      <c r="H14" s="53"/>
      <c r="I14" s="53"/>
      <c r="J14" s="53"/>
      <c r="K14" s="53"/>
      <c r="L14" s="53"/>
    </row>
    <row r="15" spans="1:12" ht="27" customHeight="1">
      <c r="A15" s="24">
        <v>8</v>
      </c>
      <c r="B15" s="56" t="s">
        <v>58</v>
      </c>
      <c r="C15" s="58" t="s">
        <v>32</v>
      </c>
      <c r="D15" s="59" t="s">
        <v>59</v>
      </c>
      <c r="E15" s="55" t="s">
        <v>88</v>
      </c>
      <c r="F15" s="53"/>
      <c r="G15" s="53"/>
      <c r="H15" s="53"/>
      <c r="I15" s="53"/>
      <c r="J15" s="53"/>
      <c r="K15" s="53"/>
      <c r="L15" s="53"/>
    </row>
    <row r="16" spans="1:12" ht="27" customHeight="1">
      <c r="A16" s="24">
        <v>9</v>
      </c>
      <c r="B16" s="56" t="s">
        <v>60</v>
      </c>
      <c r="C16" s="58" t="s">
        <v>61</v>
      </c>
      <c r="D16" s="59" t="s">
        <v>62</v>
      </c>
      <c r="E16" s="55" t="s">
        <v>89</v>
      </c>
      <c r="F16" s="53"/>
      <c r="G16" s="53"/>
      <c r="H16" s="53"/>
      <c r="I16" s="53"/>
      <c r="J16" s="53"/>
      <c r="K16" s="53"/>
      <c r="L16" s="53"/>
    </row>
    <row r="17" spans="1:12" ht="27" customHeight="1">
      <c r="A17" s="24">
        <v>10</v>
      </c>
      <c r="B17" s="56" t="s">
        <v>63</v>
      </c>
      <c r="C17" s="58" t="s">
        <v>64</v>
      </c>
      <c r="D17" s="59" t="s">
        <v>65</v>
      </c>
      <c r="E17" s="55" t="s">
        <v>90</v>
      </c>
      <c r="F17" s="53"/>
      <c r="G17" s="53"/>
      <c r="H17" s="53"/>
      <c r="I17" s="53"/>
      <c r="J17" s="53"/>
      <c r="K17" s="53"/>
      <c r="L17" s="53"/>
    </row>
    <row r="18" spans="1:12" ht="27" customHeight="1">
      <c r="A18" s="24">
        <v>11</v>
      </c>
      <c r="B18" s="56" t="s">
        <v>66</v>
      </c>
      <c r="C18" s="58" t="s">
        <v>67</v>
      </c>
      <c r="D18" s="59" t="s">
        <v>68</v>
      </c>
      <c r="E18" s="55" t="s">
        <v>91</v>
      </c>
      <c r="F18" s="53"/>
      <c r="G18" s="53"/>
      <c r="H18" s="53"/>
      <c r="I18" s="53"/>
      <c r="J18" s="53"/>
      <c r="K18" s="53"/>
      <c r="L18" s="53"/>
    </row>
    <row r="19" spans="1:12" ht="27" customHeight="1">
      <c r="A19" s="24">
        <v>12</v>
      </c>
      <c r="B19" s="56" t="s">
        <v>69</v>
      </c>
      <c r="C19" s="58" t="s">
        <v>70</v>
      </c>
      <c r="D19" s="59" t="s">
        <v>71</v>
      </c>
      <c r="E19" s="55" t="s">
        <v>92</v>
      </c>
      <c r="F19" s="53"/>
      <c r="G19" s="53"/>
      <c r="H19" s="53"/>
      <c r="I19" s="53"/>
      <c r="J19" s="53"/>
      <c r="K19" s="53"/>
      <c r="L19" s="53"/>
    </row>
    <row r="20" spans="1:12" ht="27" customHeight="1">
      <c r="A20" s="24">
        <v>13</v>
      </c>
      <c r="B20" s="56" t="s">
        <v>72</v>
      </c>
      <c r="C20" s="58" t="s">
        <v>40</v>
      </c>
      <c r="D20" s="59" t="s">
        <v>71</v>
      </c>
      <c r="E20" s="55" t="s">
        <v>93</v>
      </c>
      <c r="F20" s="53"/>
      <c r="G20" s="53"/>
      <c r="H20" s="53"/>
      <c r="I20" s="53"/>
      <c r="J20" s="53"/>
      <c r="K20" s="53"/>
      <c r="L20" s="53"/>
    </row>
    <row r="21" spans="1:12" ht="27" customHeight="1">
      <c r="A21" s="24">
        <v>14</v>
      </c>
      <c r="B21" s="56" t="s">
        <v>73</v>
      </c>
      <c r="C21" s="60" t="s">
        <v>74</v>
      </c>
      <c r="D21" s="61" t="s">
        <v>71</v>
      </c>
      <c r="E21" s="57" t="s">
        <v>94</v>
      </c>
      <c r="F21" s="53"/>
      <c r="G21" s="53"/>
      <c r="H21" s="53"/>
      <c r="I21" s="53"/>
      <c r="J21" s="53"/>
      <c r="K21" s="53"/>
      <c r="L21" s="53"/>
    </row>
    <row r="22" spans="1:12" ht="27" customHeight="1">
      <c r="A22" s="24">
        <v>15</v>
      </c>
      <c r="B22" s="56" t="s">
        <v>75</v>
      </c>
      <c r="C22" s="58" t="s">
        <v>76</v>
      </c>
      <c r="D22" s="59" t="s">
        <v>77</v>
      </c>
      <c r="E22" s="55" t="s">
        <v>95</v>
      </c>
      <c r="F22" s="53"/>
      <c r="G22" s="53"/>
      <c r="H22" s="53"/>
      <c r="I22" s="53"/>
      <c r="J22" s="53"/>
      <c r="K22" s="53"/>
      <c r="L22" s="53"/>
    </row>
    <row r="23" spans="1:12" ht="27" customHeight="1">
      <c r="A23" s="24">
        <v>16</v>
      </c>
      <c r="B23" s="56" t="s">
        <v>78</v>
      </c>
      <c r="C23" s="58" t="s">
        <v>79</v>
      </c>
      <c r="D23" s="59" t="s">
        <v>80</v>
      </c>
      <c r="E23" s="55" t="s">
        <v>96</v>
      </c>
      <c r="F23" s="53"/>
      <c r="G23" s="53"/>
      <c r="H23" s="53"/>
      <c r="I23" s="53"/>
      <c r="J23" s="53"/>
      <c r="K23" s="53"/>
      <c r="L23" s="53"/>
    </row>
    <row r="24" spans="1:13" ht="27" customHeight="1">
      <c r="A24" s="24">
        <v>17</v>
      </c>
      <c r="B24" s="56" t="s">
        <v>99</v>
      </c>
      <c r="C24" s="62" t="s">
        <v>37</v>
      </c>
      <c r="D24" s="62" t="s">
        <v>98</v>
      </c>
      <c r="E24" s="55" t="s">
        <v>84</v>
      </c>
      <c r="F24" s="53"/>
      <c r="G24" s="53"/>
      <c r="H24" s="53"/>
      <c r="I24" s="53"/>
      <c r="J24" s="53"/>
      <c r="K24" s="53"/>
      <c r="L24" s="53"/>
      <c r="M24" t="s">
        <v>100</v>
      </c>
    </row>
    <row r="25" spans="1:13" ht="27" customHeight="1">
      <c r="A25" s="24">
        <v>18</v>
      </c>
      <c r="B25" s="56" t="s">
        <v>102</v>
      </c>
      <c r="C25" s="62" t="s">
        <v>36</v>
      </c>
      <c r="D25" s="62" t="s">
        <v>101</v>
      </c>
      <c r="E25" s="55" t="s">
        <v>103</v>
      </c>
      <c r="F25" s="53"/>
      <c r="G25" s="53"/>
      <c r="H25" s="53"/>
      <c r="I25" s="53"/>
      <c r="J25" s="53"/>
      <c r="K25" s="53"/>
      <c r="L25" s="53"/>
      <c r="M25" t="s">
        <v>104</v>
      </c>
    </row>
    <row r="26" spans="1:12" ht="15">
      <c r="A26" s="42" t="s">
        <v>21</v>
      </c>
      <c r="B26" s="42"/>
      <c r="C26" s="43"/>
      <c r="D26" s="43"/>
      <c r="E26" s="41"/>
      <c r="F26" s="43"/>
      <c r="G26" s="43"/>
      <c r="H26" s="43"/>
      <c r="I26" s="43"/>
      <c r="J26" s="43"/>
      <c r="K26" s="43"/>
      <c r="L26" s="43"/>
    </row>
    <row r="27" spans="1:12" ht="15.75">
      <c r="A27" s="1"/>
      <c r="B27" s="44"/>
      <c r="C27" s="45"/>
      <c r="D27" s="45"/>
      <c r="E27" s="46"/>
      <c r="F27" s="47"/>
      <c r="G27" s="117" t="s">
        <v>22</v>
      </c>
      <c r="H27" s="117"/>
      <c r="I27" s="117"/>
      <c r="J27" s="117"/>
      <c r="K27" s="117"/>
      <c r="L27" s="117"/>
    </row>
    <row r="28" spans="1:12" ht="16.5">
      <c r="A28" s="131" t="s">
        <v>23</v>
      </c>
      <c r="B28" s="131"/>
      <c r="C28" s="131"/>
      <c r="G28" s="48"/>
      <c r="H28" s="48"/>
      <c r="I28" s="131" t="s">
        <v>24</v>
      </c>
      <c r="J28" s="131"/>
      <c r="K28" s="131"/>
      <c r="L28" s="131"/>
    </row>
    <row r="29" spans="1:8" ht="15.75">
      <c r="A29" s="117" t="s">
        <v>25</v>
      </c>
      <c r="B29" s="117"/>
      <c r="C29" s="117"/>
      <c r="D29" s="89"/>
      <c r="E29" s="41"/>
      <c r="F29" s="43"/>
      <c r="G29" s="43"/>
      <c r="H29" s="43"/>
    </row>
    <row r="30" spans="1:12" ht="18">
      <c r="A30" s="42"/>
      <c r="B30" s="42"/>
      <c r="C30" s="49"/>
      <c r="D30" s="49"/>
      <c r="E30" s="50"/>
      <c r="F30" s="49"/>
      <c r="G30" s="49"/>
      <c r="H30" s="49"/>
      <c r="I30" s="49"/>
      <c r="J30" s="49"/>
      <c r="K30" s="49"/>
      <c r="L30" s="49"/>
    </row>
    <row r="31" spans="1:12" ht="18">
      <c r="A31" s="42"/>
      <c r="B31" s="42"/>
      <c r="C31" s="49"/>
      <c r="D31" s="49"/>
      <c r="E31" s="50"/>
      <c r="F31" s="49"/>
      <c r="G31" s="49"/>
      <c r="H31" s="49"/>
      <c r="I31" s="49"/>
      <c r="J31" s="49"/>
      <c r="K31" s="49"/>
      <c r="L31" s="49"/>
    </row>
    <row r="32" spans="1:12" ht="18">
      <c r="A32" s="42"/>
      <c r="B32" s="42"/>
      <c r="C32" s="49"/>
      <c r="D32" s="49"/>
      <c r="E32" s="50"/>
      <c r="F32" s="49"/>
      <c r="G32" s="49"/>
      <c r="H32" s="49"/>
      <c r="I32" s="49"/>
      <c r="J32" s="49"/>
      <c r="K32" s="49"/>
      <c r="L32" s="49"/>
    </row>
    <row r="33" spans="1:12" ht="18">
      <c r="A33" s="42"/>
      <c r="B33" s="42"/>
      <c r="C33" s="49"/>
      <c r="D33" s="49"/>
      <c r="E33" s="50"/>
      <c r="F33" s="49"/>
      <c r="G33" s="49"/>
      <c r="H33" s="49"/>
      <c r="I33" s="49"/>
      <c r="J33" s="49"/>
      <c r="K33" s="49"/>
      <c r="L33" s="49"/>
    </row>
  </sheetData>
  <mergeCells count="17">
    <mergeCell ref="D4:L4"/>
    <mergeCell ref="I28:L28"/>
    <mergeCell ref="A5:C5"/>
    <mergeCell ref="L6:L7"/>
    <mergeCell ref="A28:C28"/>
    <mergeCell ref="G27:L27"/>
    <mergeCell ref="K6:K7"/>
    <mergeCell ref="A29:C29"/>
    <mergeCell ref="D2:L2"/>
    <mergeCell ref="D1:L1"/>
    <mergeCell ref="A4:C4"/>
    <mergeCell ref="A6:A7"/>
    <mergeCell ref="B6:B7"/>
    <mergeCell ref="C6:D7"/>
    <mergeCell ref="E6:E7"/>
    <mergeCell ref="F6:I6"/>
    <mergeCell ref="J6:J7"/>
  </mergeCells>
  <printOptions/>
  <pageMargins left="0.75" right="0.56" top="0.65" bottom="0.31" header="0.5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H13" sqref="H13"/>
    </sheetView>
  </sheetViews>
  <sheetFormatPr defaultColWidth="9.140625" defaultRowHeight="12.75"/>
  <cols>
    <col min="1" max="1" width="4.28125" style="10" customWidth="1"/>
    <col min="2" max="2" width="10.7109375" style="10" customWidth="1"/>
    <col min="3" max="3" width="14.28125" style="13" customWidth="1"/>
    <col min="4" max="4" width="7.57421875" style="13" customWidth="1"/>
    <col min="5" max="5" width="9.00390625" style="8" customWidth="1"/>
    <col min="6" max="6" width="6.8515625" style="13" customWidth="1"/>
    <col min="7" max="7" width="6.00390625" style="13" customWidth="1"/>
    <col min="8" max="8" width="8.57421875" style="13" customWidth="1"/>
    <col min="9" max="10" width="8.7109375" style="13" customWidth="1"/>
    <col min="11" max="11" width="9.57421875" style="13" customWidth="1"/>
    <col min="12" max="16384" width="9.140625" style="5" customWidth="1"/>
  </cols>
  <sheetData>
    <row r="1" spans="1:11" ht="18.75" customHeight="1">
      <c r="A1" s="2" t="s">
        <v>2</v>
      </c>
      <c r="B1" s="3"/>
      <c r="C1" s="4"/>
      <c r="D1" s="4"/>
      <c r="E1" s="135" t="s">
        <v>35</v>
      </c>
      <c r="F1" s="135"/>
      <c r="G1" s="135"/>
      <c r="H1" s="135"/>
      <c r="I1" s="135"/>
      <c r="J1" s="135"/>
      <c r="K1" s="135"/>
    </row>
    <row r="2" spans="1:11" ht="15.75">
      <c r="A2" s="2" t="s">
        <v>3</v>
      </c>
      <c r="B2" s="6"/>
      <c r="C2" s="7"/>
      <c r="D2" s="7"/>
      <c r="E2" s="137" t="s">
        <v>38</v>
      </c>
      <c r="F2" s="137"/>
      <c r="G2" s="137"/>
      <c r="H2" s="137"/>
      <c r="I2" s="137"/>
      <c r="J2" s="137"/>
      <c r="K2" s="137"/>
    </row>
    <row r="3" spans="1:11" ht="9.75" customHeight="1">
      <c r="A3" s="2"/>
      <c r="B3" s="6"/>
      <c r="C3" s="7"/>
      <c r="D3" s="7"/>
      <c r="F3" s="9"/>
      <c r="G3" s="9"/>
      <c r="H3" s="9"/>
      <c r="I3" s="9"/>
      <c r="J3" s="9"/>
      <c r="K3" s="9"/>
    </row>
    <row r="4" spans="1:11" ht="12.75">
      <c r="A4" s="136" t="s">
        <v>118</v>
      </c>
      <c r="B4" s="136"/>
      <c r="C4" s="136"/>
      <c r="D4" s="2"/>
      <c r="E4" s="136" t="s">
        <v>33</v>
      </c>
      <c r="F4" s="136"/>
      <c r="G4" s="136"/>
      <c r="H4" s="136"/>
      <c r="I4" s="136"/>
      <c r="J4" s="136"/>
      <c r="K4" s="136"/>
    </row>
    <row r="5" spans="1:11" ht="24" customHeight="1">
      <c r="A5" s="11" t="s">
        <v>4</v>
      </c>
      <c r="B5" s="11"/>
      <c r="C5" s="12"/>
      <c r="D5" s="12"/>
      <c r="E5" s="114" t="s">
        <v>34</v>
      </c>
      <c r="F5" s="114"/>
      <c r="G5" s="114"/>
      <c r="H5" s="114"/>
      <c r="I5" s="114"/>
      <c r="J5" s="114"/>
      <c r="K5" s="114"/>
    </row>
    <row r="6" spans="1:11" ht="15" customHeight="1">
      <c r="A6" s="122" t="s">
        <v>0</v>
      </c>
      <c r="B6" s="122" t="s">
        <v>1</v>
      </c>
      <c r="C6" s="115" t="s">
        <v>9</v>
      </c>
      <c r="D6" s="111"/>
      <c r="E6" s="122" t="s">
        <v>10</v>
      </c>
      <c r="F6" s="122" t="s">
        <v>11</v>
      </c>
      <c r="G6" s="122" t="s">
        <v>12</v>
      </c>
      <c r="H6" s="122" t="s">
        <v>13</v>
      </c>
      <c r="I6" s="140" t="s">
        <v>14</v>
      </c>
      <c r="J6" s="141"/>
      <c r="K6" s="142" t="s">
        <v>17</v>
      </c>
    </row>
    <row r="7" spans="1:11" ht="21" customHeight="1">
      <c r="A7" s="123"/>
      <c r="B7" s="123"/>
      <c r="C7" s="112"/>
      <c r="D7" s="113"/>
      <c r="E7" s="123"/>
      <c r="F7" s="123"/>
      <c r="G7" s="123"/>
      <c r="H7" s="123"/>
      <c r="I7" s="23" t="s">
        <v>15</v>
      </c>
      <c r="J7" s="23" t="s">
        <v>16</v>
      </c>
      <c r="K7" s="143"/>
    </row>
    <row r="8" spans="1:11" ht="24.75" customHeight="1">
      <c r="A8" s="24">
        <v>1</v>
      </c>
      <c r="B8" s="56" t="s">
        <v>39</v>
      </c>
      <c r="C8" s="58" t="s">
        <v>40</v>
      </c>
      <c r="D8" s="59" t="s">
        <v>41</v>
      </c>
      <c r="E8" s="55" t="s">
        <v>81</v>
      </c>
      <c r="F8" s="23"/>
      <c r="G8" s="23"/>
      <c r="H8" s="23"/>
      <c r="I8" s="23"/>
      <c r="J8" s="23"/>
      <c r="K8" s="23"/>
    </row>
    <row r="9" spans="1:11" ht="24.75" customHeight="1">
      <c r="A9" s="24">
        <v>2</v>
      </c>
      <c r="B9" s="56" t="s">
        <v>42</v>
      </c>
      <c r="C9" s="60" t="s">
        <v>43</v>
      </c>
      <c r="D9" s="61" t="s">
        <v>41</v>
      </c>
      <c r="E9" s="57" t="s">
        <v>82</v>
      </c>
      <c r="F9" s="23"/>
      <c r="G9" s="23"/>
      <c r="H9" s="23"/>
      <c r="I9" s="23"/>
      <c r="J9" s="23"/>
      <c r="K9" s="23"/>
    </row>
    <row r="10" spans="1:11" ht="24.75" customHeight="1">
      <c r="A10" s="24">
        <v>3</v>
      </c>
      <c r="B10" s="56" t="s">
        <v>44</v>
      </c>
      <c r="C10" s="58" t="s">
        <v>45</v>
      </c>
      <c r="D10" s="59" t="s">
        <v>46</v>
      </c>
      <c r="E10" s="55" t="s">
        <v>83</v>
      </c>
      <c r="F10" s="23"/>
      <c r="G10" s="23"/>
      <c r="H10" s="23"/>
      <c r="I10" s="23"/>
      <c r="J10" s="23"/>
      <c r="K10" s="23"/>
    </row>
    <row r="11" spans="1:11" ht="24.75" customHeight="1">
      <c r="A11" s="24">
        <v>4</v>
      </c>
      <c r="B11" s="56" t="s">
        <v>47</v>
      </c>
      <c r="C11" s="60" t="s">
        <v>48</v>
      </c>
      <c r="D11" s="61" t="s">
        <v>49</v>
      </c>
      <c r="E11" s="57" t="s">
        <v>84</v>
      </c>
      <c r="F11" s="23"/>
      <c r="G11" s="23"/>
      <c r="H11" s="23"/>
      <c r="I11" s="23"/>
      <c r="J11" s="23"/>
      <c r="K11" s="23"/>
    </row>
    <row r="12" spans="1:11" ht="24.75" customHeight="1">
      <c r="A12" s="24">
        <v>5</v>
      </c>
      <c r="B12" s="56" t="s">
        <v>50</v>
      </c>
      <c r="C12" s="58" t="s">
        <v>51</v>
      </c>
      <c r="D12" s="59" t="s">
        <v>52</v>
      </c>
      <c r="E12" s="55" t="s">
        <v>85</v>
      </c>
      <c r="F12" s="23"/>
      <c r="G12" s="23"/>
      <c r="H12" s="23"/>
      <c r="I12" s="23"/>
      <c r="J12" s="23"/>
      <c r="K12" s="23"/>
    </row>
    <row r="13" spans="1:11" ht="24.75" customHeight="1">
      <c r="A13" s="24">
        <v>6</v>
      </c>
      <c r="B13" s="56" t="s">
        <v>53</v>
      </c>
      <c r="C13" s="58" t="s">
        <v>37</v>
      </c>
      <c r="D13" s="59" t="s">
        <v>54</v>
      </c>
      <c r="E13" s="55" t="s">
        <v>86</v>
      </c>
      <c r="F13" s="23"/>
      <c r="G13" s="23"/>
      <c r="H13" s="23"/>
      <c r="I13" s="23"/>
      <c r="J13" s="23"/>
      <c r="K13" s="23"/>
    </row>
    <row r="14" spans="1:11" ht="24.75" customHeight="1">
      <c r="A14" s="24">
        <v>7</v>
      </c>
      <c r="B14" s="56" t="s">
        <v>55</v>
      </c>
      <c r="C14" s="58" t="s">
        <v>56</v>
      </c>
      <c r="D14" s="59" t="s">
        <v>57</v>
      </c>
      <c r="E14" s="55" t="s">
        <v>87</v>
      </c>
      <c r="F14" s="23"/>
      <c r="G14" s="23"/>
      <c r="H14" s="23"/>
      <c r="I14" s="23"/>
      <c r="J14" s="23"/>
      <c r="K14" s="23"/>
    </row>
    <row r="15" spans="1:11" ht="24.75" customHeight="1">
      <c r="A15" s="24">
        <v>8</v>
      </c>
      <c r="B15" s="56" t="s">
        <v>58</v>
      </c>
      <c r="C15" s="58" t="s">
        <v>32</v>
      </c>
      <c r="D15" s="59" t="s">
        <v>59</v>
      </c>
      <c r="E15" s="55" t="s">
        <v>88</v>
      </c>
      <c r="F15" s="23"/>
      <c r="G15" s="23"/>
      <c r="H15" s="23"/>
      <c r="I15" s="23"/>
      <c r="J15" s="23"/>
      <c r="K15" s="23"/>
    </row>
    <row r="16" spans="1:11" ht="24.75" customHeight="1">
      <c r="A16" s="24">
        <v>9</v>
      </c>
      <c r="B16" s="56" t="s">
        <v>60</v>
      </c>
      <c r="C16" s="58" t="s">
        <v>61</v>
      </c>
      <c r="D16" s="59" t="s">
        <v>62</v>
      </c>
      <c r="E16" s="55" t="s">
        <v>89</v>
      </c>
      <c r="F16" s="23"/>
      <c r="G16" s="23"/>
      <c r="H16" s="23"/>
      <c r="I16" s="23"/>
      <c r="J16" s="23"/>
      <c r="K16" s="23"/>
    </row>
    <row r="17" spans="1:11" ht="24.75" customHeight="1">
      <c r="A17" s="24">
        <v>10</v>
      </c>
      <c r="B17" s="56" t="s">
        <v>63</v>
      </c>
      <c r="C17" s="58" t="s">
        <v>64</v>
      </c>
      <c r="D17" s="59" t="s">
        <v>65</v>
      </c>
      <c r="E17" s="55" t="s">
        <v>90</v>
      </c>
      <c r="F17" s="23"/>
      <c r="G17" s="23"/>
      <c r="H17" s="23"/>
      <c r="I17" s="23"/>
      <c r="J17" s="23"/>
      <c r="K17" s="23"/>
    </row>
    <row r="18" spans="1:11" ht="24.75" customHeight="1">
      <c r="A18" s="24">
        <v>11</v>
      </c>
      <c r="B18" s="56" t="s">
        <v>66</v>
      </c>
      <c r="C18" s="58" t="s">
        <v>67</v>
      </c>
      <c r="D18" s="59" t="s">
        <v>68</v>
      </c>
      <c r="E18" s="55" t="s">
        <v>91</v>
      </c>
      <c r="F18" s="23"/>
      <c r="G18" s="23"/>
      <c r="H18" s="23"/>
      <c r="I18" s="23"/>
      <c r="J18" s="23"/>
      <c r="K18" s="23"/>
    </row>
    <row r="19" spans="1:11" ht="24.75" customHeight="1">
      <c r="A19" s="24">
        <v>12</v>
      </c>
      <c r="B19" s="56" t="s">
        <v>69</v>
      </c>
      <c r="C19" s="58" t="s">
        <v>70</v>
      </c>
      <c r="D19" s="59" t="s">
        <v>71</v>
      </c>
      <c r="E19" s="55" t="s">
        <v>92</v>
      </c>
      <c r="F19" s="23"/>
      <c r="G19" s="23"/>
      <c r="H19" s="23"/>
      <c r="I19" s="23"/>
      <c r="J19" s="23"/>
      <c r="K19" s="23"/>
    </row>
    <row r="20" spans="1:11" ht="24.75" customHeight="1">
      <c r="A20" s="24">
        <v>13</v>
      </c>
      <c r="B20" s="56" t="s">
        <v>72</v>
      </c>
      <c r="C20" s="58" t="s">
        <v>40</v>
      </c>
      <c r="D20" s="59" t="s">
        <v>71</v>
      </c>
      <c r="E20" s="55" t="s">
        <v>93</v>
      </c>
      <c r="F20" s="23"/>
      <c r="G20" s="23"/>
      <c r="H20" s="23"/>
      <c r="I20" s="23"/>
      <c r="J20" s="23"/>
      <c r="K20" s="23"/>
    </row>
    <row r="21" spans="1:11" ht="24.75" customHeight="1">
      <c r="A21" s="24">
        <v>14</v>
      </c>
      <c r="B21" s="56" t="s">
        <v>73</v>
      </c>
      <c r="C21" s="60" t="s">
        <v>74</v>
      </c>
      <c r="D21" s="61" t="s">
        <v>71</v>
      </c>
      <c r="E21" s="57" t="s">
        <v>94</v>
      </c>
      <c r="F21" s="23"/>
      <c r="G21" s="23"/>
      <c r="H21" s="23"/>
      <c r="I21" s="23"/>
      <c r="J21" s="23"/>
      <c r="K21" s="23"/>
    </row>
    <row r="22" spans="1:11" ht="24.75" customHeight="1">
      <c r="A22" s="24">
        <v>15</v>
      </c>
      <c r="B22" s="56" t="s">
        <v>75</v>
      </c>
      <c r="C22" s="58" t="s">
        <v>76</v>
      </c>
      <c r="D22" s="59" t="s">
        <v>77</v>
      </c>
      <c r="E22" s="55" t="s">
        <v>95</v>
      </c>
      <c r="F22" s="23"/>
      <c r="G22" s="23"/>
      <c r="H22" s="23"/>
      <c r="I22" s="23"/>
      <c r="J22" s="23"/>
      <c r="K22" s="23"/>
    </row>
    <row r="23" spans="1:11" ht="24.75" customHeight="1">
      <c r="A23" s="24">
        <v>16</v>
      </c>
      <c r="B23" s="56" t="s">
        <v>78</v>
      </c>
      <c r="C23" s="58" t="s">
        <v>79</v>
      </c>
      <c r="D23" s="59" t="s">
        <v>80</v>
      </c>
      <c r="E23" s="55" t="s">
        <v>96</v>
      </c>
      <c r="F23" s="23"/>
      <c r="G23" s="23"/>
      <c r="H23" s="23"/>
      <c r="I23" s="23"/>
      <c r="J23" s="23"/>
      <c r="K23" s="23"/>
    </row>
    <row r="24" spans="1:11" ht="24.75" customHeight="1">
      <c r="A24" s="24">
        <v>17</v>
      </c>
      <c r="B24" s="56" t="s">
        <v>99</v>
      </c>
      <c r="C24" s="62" t="s">
        <v>37</v>
      </c>
      <c r="D24" s="62" t="s">
        <v>98</v>
      </c>
      <c r="E24" s="55" t="s">
        <v>84</v>
      </c>
      <c r="F24" s="23"/>
      <c r="G24" s="23"/>
      <c r="H24" s="23"/>
      <c r="I24" s="23"/>
      <c r="J24" s="23"/>
      <c r="K24" s="23"/>
    </row>
    <row r="25" spans="1:11" ht="24.75" customHeight="1">
      <c r="A25" s="24">
        <v>18</v>
      </c>
      <c r="B25" s="56" t="s">
        <v>102</v>
      </c>
      <c r="C25" s="62" t="s">
        <v>36</v>
      </c>
      <c r="D25" s="62" t="s">
        <v>101</v>
      </c>
      <c r="E25" s="55" t="s">
        <v>103</v>
      </c>
      <c r="F25" s="23"/>
      <c r="G25" s="23"/>
      <c r="H25" s="23"/>
      <c r="I25" s="23"/>
      <c r="J25" s="23"/>
      <c r="K25" s="23"/>
    </row>
    <row r="26" spans="1:11" ht="15.75">
      <c r="A26" s="1"/>
      <c r="B26" s="25"/>
      <c r="C26" s="26"/>
      <c r="D26" s="26"/>
      <c r="E26" s="27"/>
      <c r="F26" s="22"/>
      <c r="G26" s="22"/>
      <c r="H26" s="22"/>
      <c r="I26" s="22"/>
      <c r="J26" s="22"/>
      <c r="K26" s="22"/>
    </row>
    <row r="27" spans="1:11" ht="15.75">
      <c r="A27" s="14" t="s">
        <v>5</v>
      </c>
      <c r="B27" s="14"/>
      <c r="C27" s="15"/>
      <c r="D27" s="15"/>
      <c r="E27" s="16"/>
      <c r="F27" s="15"/>
      <c r="G27" s="15"/>
      <c r="H27" s="15"/>
      <c r="I27" s="15"/>
      <c r="J27" s="15"/>
      <c r="K27" s="15"/>
    </row>
    <row r="28" spans="1:11" ht="15.75">
      <c r="A28" s="14" t="s">
        <v>6</v>
      </c>
      <c r="B28" s="14"/>
      <c r="C28" s="15"/>
      <c r="D28" s="15"/>
      <c r="E28" s="16"/>
      <c r="F28" s="15"/>
      <c r="G28" s="15"/>
      <c r="H28" s="15"/>
      <c r="I28" s="15"/>
      <c r="J28" s="15"/>
      <c r="K28" s="15"/>
    </row>
    <row r="29" spans="1:11" ht="15.75">
      <c r="A29" s="14" t="s">
        <v>7</v>
      </c>
      <c r="B29" s="14"/>
      <c r="C29" s="15"/>
      <c r="D29" s="15"/>
      <c r="E29" s="16"/>
      <c r="F29" s="15"/>
      <c r="G29" s="15"/>
      <c r="H29" s="15"/>
      <c r="I29" s="15"/>
      <c r="J29" s="15"/>
      <c r="K29" s="15"/>
    </row>
    <row r="30" spans="1:11" ht="15.75">
      <c r="A30" s="1"/>
      <c r="B30" s="1"/>
      <c r="C30" s="17"/>
      <c r="D30" s="17"/>
      <c r="E30" s="18"/>
      <c r="F30" s="19"/>
      <c r="G30" s="19"/>
      <c r="H30" s="19"/>
      <c r="I30" s="19"/>
      <c r="J30" s="19"/>
      <c r="K30" s="19"/>
    </row>
    <row r="31" spans="1:11" ht="15.75" customHeight="1">
      <c r="A31" s="139" t="s">
        <v>8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11" ht="15.75">
      <c r="A32" s="14"/>
      <c r="B32" s="14"/>
      <c r="C32" s="15"/>
      <c r="D32" s="15"/>
      <c r="E32" s="16"/>
      <c r="F32" s="15"/>
      <c r="G32" s="15"/>
      <c r="H32" s="15"/>
      <c r="I32" s="15"/>
      <c r="J32" s="138"/>
      <c r="K32" s="138"/>
    </row>
    <row r="33" spans="1:11" ht="18.75">
      <c r="A33" s="14"/>
      <c r="B33" s="14"/>
      <c r="C33" s="20"/>
      <c r="D33" s="20"/>
      <c r="E33" s="21"/>
      <c r="F33" s="20"/>
      <c r="G33" s="20"/>
      <c r="H33" s="20"/>
      <c r="I33" s="20"/>
      <c r="J33" s="20"/>
      <c r="K33" s="20"/>
    </row>
    <row r="34" spans="1:11" ht="15.75">
      <c r="A34" s="14"/>
      <c r="B34" s="14"/>
      <c r="C34" s="15"/>
      <c r="D34" s="15"/>
      <c r="E34" s="16"/>
      <c r="F34" s="15"/>
      <c r="G34" s="15"/>
      <c r="H34" s="15"/>
      <c r="I34" s="15"/>
      <c r="J34" s="138"/>
      <c r="K34" s="138"/>
    </row>
    <row r="35" spans="1:11" ht="18.75">
      <c r="A35" s="14"/>
      <c r="B35" s="14"/>
      <c r="C35" s="20"/>
      <c r="D35" s="20"/>
      <c r="E35" s="21"/>
      <c r="F35" s="20"/>
      <c r="G35" s="20"/>
      <c r="H35" s="20"/>
      <c r="I35" s="20"/>
      <c r="J35" s="20"/>
      <c r="K35" s="20"/>
    </row>
    <row r="36" spans="1:11" ht="18.75">
      <c r="A36" s="14"/>
      <c r="B36" s="14"/>
      <c r="C36" s="20"/>
      <c r="D36" s="20"/>
      <c r="E36" s="21"/>
      <c r="F36" s="20"/>
      <c r="G36" s="20"/>
      <c r="H36" s="20"/>
      <c r="I36" s="20"/>
      <c r="J36" s="20"/>
      <c r="K36" s="20"/>
    </row>
  </sheetData>
  <mergeCells count="17">
    <mergeCell ref="J34:K34"/>
    <mergeCell ref="J32:K32"/>
    <mergeCell ref="A31:K31"/>
    <mergeCell ref="F6:F7"/>
    <mergeCell ref="G6:G7"/>
    <mergeCell ref="H6:H7"/>
    <mergeCell ref="I6:J6"/>
    <mergeCell ref="K6:K7"/>
    <mergeCell ref="E1:K1"/>
    <mergeCell ref="A4:C4"/>
    <mergeCell ref="E4:K4"/>
    <mergeCell ref="A6:A7"/>
    <mergeCell ref="B6:B7"/>
    <mergeCell ref="E6:E7"/>
    <mergeCell ref="E2:K2"/>
    <mergeCell ref="C6:D7"/>
    <mergeCell ref="E5:K5"/>
  </mergeCells>
  <printOptions/>
  <pageMargins left="0.75" right="0.32" top="0.45" bottom="0.4" header="0.32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34"/>
  <sheetViews>
    <sheetView workbookViewId="0" topLeftCell="BS1">
      <selection activeCell="CW21" sqref="CW21"/>
    </sheetView>
  </sheetViews>
  <sheetFormatPr defaultColWidth="9.140625" defaultRowHeight="12.75"/>
  <cols>
    <col min="1" max="1" width="5.28125" style="79" customWidth="1"/>
    <col min="2" max="2" width="11.28125" style="79" customWidth="1"/>
    <col min="3" max="3" width="17.00390625" style="79" customWidth="1"/>
    <col min="4" max="4" width="7.140625" style="79" customWidth="1"/>
    <col min="5" max="5" width="9.00390625" style="87" customWidth="1"/>
    <col min="6" max="11" width="4.00390625" style="87" customWidth="1"/>
    <col min="12" max="19" width="4.00390625" style="79" customWidth="1"/>
    <col min="20" max="20" width="4.8515625" style="79" customWidth="1"/>
    <col min="21" max="21" width="4.00390625" style="79" customWidth="1"/>
    <col min="22" max="22" width="5.140625" style="0" customWidth="1"/>
    <col min="23" max="23" width="11.00390625" style="0" customWidth="1"/>
    <col min="24" max="24" width="14.421875" style="0" customWidth="1"/>
    <col min="27" max="42" width="4.140625" style="0" customWidth="1"/>
    <col min="43" max="43" width="5.00390625" style="0" customWidth="1"/>
    <col min="44" max="44" width="11.421875" style="0" customWidth="1"/>
    <col min="45" max="45" width="16.28125" style="0" customWidth="1"/>
    <col min="48" max="57" width="5.00390625" style="0" customWidth="1"/>
    <col min="58" max="61" width="5.00390625" style="0" hidden="1" customWidth="1"/>
    <col min="62" max="63" width="5.00390625" style="0" customWidth="1"/>
    <col min="64" max="64" width="5.28125" style="0" customWidth="1"/>
    <col min="65" max="65" width="12.8515625" style="0" customWidth="1"/>
    <col min="66" max="66" width="15.8515625" style="0" customWidth="1"/>
    <col min="69" max="80" width="5.28125" style="0" customWidth="1"/>
    <col min="81" max="82" width="5.28125" style="0" hidden="1" customWidth="1"/>
    <col min="83" max="84" width="5.28125" style="0" customWidth="1"/>
    <col min="85" max="85" width="5.140625" style="0" customWidth="1"/>
    <col min="86" max="86" width="10.421875" style="0" customWidth="1"/>
    <col min="87" max="87" width="15.421875" style="0" customWidth="1"/>
    <col min="90" max="105" width="4.57421875" style="0" customWidth="1"/>
  </cols>
  <sheetData>
    <row r="1" spans="2:105" ht="14.25">
      <c r="B1" s="167" t="s">
        <v>126</v>
      </c>
      <c r="C1" s="167"/>
      <c r="D1" s="167"/>
      <c r="E1" s="167"/>
      <c r="F1" s="80"/>
      <c r="G1" s="80"/>
      <c r="H1" s="80"/>
      <c r="I1" s="80"/>
      <c r="J1" s="80"/>
      <c r="K1" s="80"/>
      <c r="L1" s="64"/>
      <c r="M1" s="64"/>
      <c r="N1" s="64"/>
      <c r="O1" s="64"/>
      <c r="P1" s="64"/>
      <c r="Q1" s="64"/>
      <c r="R1" s="64"/>
      <c r="S1" s="64"/>
      <c r="T1" s="64"/>
      <c r="U1" s="64"/>
      <c r="V1" s="79"/>
      <c r="W1" s="167" t="s">
        <v>126</v>
      </c>
      <c r="X1" s="167"/>
      <c r="Y1" s="167"/>
      <c r="Z1" s="167"/>
      <c r="AA1" s="80"/>
      <c r="AB1" s="80"/>
      <c r="AC1" s="80"/>
      <c r="AD1" s="80"/>
      <c r="AE1" s="80"/>
      <c r="AF1" s="80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79"/>
      <c r="AR1" s="167" t="s">
        <v>126</v>
      </c>
      <c r="AS1" s="167"/>
      <c r="AT1" s="167"/>
      <c r="AU1" s="167"/>
      <c r="AV1" s="80"/>
      <c r="AW1" s="80"/>
      <c r="AX1" s="80"/>
      <c r="AY1" s="80"/>
      <c r="AZ1" s="80"/>
      <c r="BA1" s="80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79"/>
      <c r="BM1" s="167" t="s">
        <v>126</v>
      </c>
      <c r="BN1" s="167"/>
      <c r="BO1" s="167"/>
      <c r="BP1" s="167"/>
      <c r="BQ1" s="80"/>
      <c r="BR1" s="80"/>
      <c r="BS1" s="80"/>
      <c r="BT1" s="80"/>
      <c r="BU1" s="80"/>
      <c r="BV1" s="80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79"/>
      <c r="CH1" s="167" t="s">
        <v>126</v>
      </c>
      <c r="CI1" s="167"/>
      <c r="CJ1" s="167"/>
      <c r="CK1" s="167"/>
      <c r="CL1" s="80"/>
      <c r="CM1" s="80"/>
      <c r="CN1" s="80"/>
      <c r="CO1" s="80"/>
      <c r="CP1" s="80"/>
      <c r="CQ1" s="80"/>
      <c r="CR1" s="64"/>
      <c r="CS1" s="64"/>
      <c r="CT1" s="64"/>
      <c r="CU1" s="64"/>
      <c r="CV1" s="64"/>
      <c r="CW1" s="64"/>
      <c r="CX1" s="64"/>
      <c r="CY1" s="64"/>
      <c r="CZ1" s="64"/>
      <c r="DA1" s="64"/>
    </row>
    <row r="2" spans="2:105" ht="14.25">
      <c r="B2" s="167" t="s">
        <v>127</v>
      </c>
      <c r="C2" s="167"/>
      <c r="D2" s="167"/>
      <c r="E2" s="167"/>
      <c r="F2" s="80"/>
      <c r="G2" s="80"/>
      <c r="H2" s="80"/>
      <c r="I2" s="80"/>
      <c r="J2" s="80"/>
      <c r="K2" s="80"/>
      <c r="L2" s="64"/>
      <c r="M2" s="64"/>
      <c r="N2" s="64"/>
      <c r="O2" s="64"/>
      <c r="P2" s="64"/>
      <c r="Q2" s="64"/>
      <c r="R2" s="64"/>
      <c r="S2" s="64"/>
      <c r="T2" s="64"/>
      <c r="U2" s="64"/>
      <c r="V2" s="79"/>
      <c r="W2" s="167" t="s">
        <v>127</v>
      </c>
      <c r="X2" s="167"/>
      <c r="Y2" s="167"/>
      <c r="Z2" s="167"/>
      <c r="AA2" s="80"/>
      <c r="AB2" s="80"/>
      <c r="AC2" s="80"/>
      <c r="AD2" s="80"/>
      <c r="AE2" s="80"/>
      <c r="AF2" s="80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79"/>
      <c r="AR2" s="167" t="s">
        <v>127</v>
      </c>
      <c r="AS2" s="167"/>
      <c r="AT2" s="167"/>
      <c r="AU2" s="167"/>
      <c r="AV2" s="80"/>
      <c r="AW2" s="80"/>
      <c r="AX2" s="80"/>
      <c r="AY2" s="80"/>
      <c r="AZ2" s="80"/>
      <c r="BA2" s="80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79"/>
      <c r="BM2" s="167" t="s">
        <v>127</v>
      </c>
      <c r="BN2" s="167"/>
      <c r="BO2" s="167"/>
      <c r="BP2" s="167"/>
      <c r="BQ2" s="80"/>
      <c r="BR2" s="80"/>
      <c r="BS2" s="80"/>
      <c r="BT2" s="80"/>
      <c r="BU2" s="80"/>
      <c r="BV2" s="80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79"/>
      <c r="CH2" s="167" t="s">
        <v>127</v>
      </c>
      <c r="CI2" s="167"/>
      <c r="CJ2" s="167"/>
      <c r="CK2" s="167"/>
      <c r="CL2" s="80"/>
      <c r="CM2" s="80"/>
      <c r="CN2" s="80"/>
      <c r="CO2" s="80"/>
      <c r="CP2" s="80"/>
      <c r="CQ2" s="80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2:105" ht="17.25">
      <c r="B3" s="167" t="s">
        <v>143</v>
      </c>
      <c r="C3" s="167"/>
      <c r="D3" s="167"/>
      <c r="E3" s="168" t="s">
        <v>128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79"/>
      <c r="W3" s="167" t="s">
        <v>143</v>
      </c>
      <c r="X3" s="167"/>
      <c r="Y3" s="167"/>
      <c r="Z3" s="168" t="s">
        <v>157</v>
      </c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79"/>
      <c r="AR3" s="167" t="s">
        <v>143</v>
      </c>
      <c r="AS3" s="167"/>
      <c r="AT3" s="167"/>
      <c r="AU3" s="168" t="s">
        <v>173</v>
      </c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79"/>
      <c r="BM3" s="167" t="s">
        <v>143</v>
      </c>
      <c r="BN3" s="167"/>
      <c r="BO3" s="167"/>
      <c r="BP3" s="168" t="s">
        <v>190</v>
      </c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79"/>
      <c r="CH3" s="167" t="s">
        <v>143</v>
      </c>
      <c r="CI3" s="167"/>
      <c r="CJ3" s="167"/>
      <c r="CK3" s="168" t="s">
        <v>204</v>
      </c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</row>
    <row r="4" spans="2:105" ht="12.7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79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79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79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79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</row>
    <row r="5" spans="1:105" ht="20.25" customHeight="1">
      <c r="A5" s="155" t="s">
        <v>0</v>
      </c>
      <c r="B5" s="158" t="s">
        <v>26</v>
      </c>
      <c r="C5" s="161" t="s">
        <v>9</v>
      </c>
      <c r="D5" s="162"/>
      <c r="E5" s="158" t="s">
        <v>10</v>
      </c>
      <c r="F5" s="153" t="s">
        <v>129</v>
      </c>
      <c r="G5" s="154"/>
      <c r="H5" s="153" t="s">
        <v>130</v>
      </c>
      <c r="I5" s="154"/>
      <c r="J5" s="153" t="s">
        <v>131</v>
      </c>
      <c r="K5" s="154"/>
      <c r="L5" s="153" t="s">
        <v>132</v>
      </c>
      <c r="M5" s="154"/>
      <c r="N5" s="153" t="s">
        <v>133</v>
      </c>
      <c r="O5" s="154"/>
      <c r="P5" s="153" t="s">
        <v>134</v>
      </c>
      <c r="Q5" s="154"/>
      <c r="R5" s="153" t="s">
        <v>135</v>
      </c>
      <c r="S5" s="154"/>
      <c r="T5" s="153" t="s">
        <v>165</v>
      </c>
      <c r="U5" s="154"/>
      <c r="V5" s="155" t="s">
        <v>0</v>
      </c>
      <c r="W5" s="158" t="s">
        <v>26</v>
      </c>
      <c r="X5" s="161" t="s">
        <v>9</v>
      </c>
      <c r="Y5" s="162"/>
      <c r="Z5" s="158" t="s">
        <v>10</v>
      </c>
      <c r="AA5" s="153" t="s">
        <v>158</v>
      </c>
      <c r="AB5" s="154"/>
      <c r="AC5" s="153" t="s">
        <v>159</v>
      </c>
      <c r="AD5" s="154"/>
      <c r="AE5" s="153" t="s">
        <v>160</v>
      </c>
      <c r="AF5" s="154"/>
      <c r="AG5" s="153" t="s">
        <v>161</v>
      </c>
      <c r="AH5" s="154"/>
      <c r="AI5" s="153" t="s">
        <v>162</v>
      </c>
      <c r="AJ5" s="154"/>
      <c r="AK5" s="153" t="s">
        <v>163</v>
      </c>
      <c r="AL5" s="154"/>
      <c r="AM5" s="153" t="s">
        <v>164</v>
      </c>
      <c r="AN5" s="154"/>
      <c r="AO5" s="153" t="s">
        <v>165</v>
      </c>
      <c r="AP5" s="154"/>
      <c r="AQ5" s="155" t="s">
        <v>0</v>
      </c>
      <c r="AR5" s="158" t="s">
        <v>26</v>
      </c>
      <c r="AS5" s="161" t="s">
        <v>9</v>
      </c>
      <c r="AT5" s="162"/>
      <c r="AU5" s="158" t="s">
        <v>10</v>
      </c>
      <c r="AV5" s="153" t="s">
        <v>176</v>
      </c>
      <c r="AW5" s="154"/>
      <c r="AX5" s="153" t="s">
        <v>177</v>
      </c>
      <c r="AY5" s="154"/>
      <c r="AZ5" s="153" t="s">
        <v>178</v>
      </c>
      <c r="BA5" s="154"/>
      <c r="BB5" s="153" t="s">
        <v>179</v>
      </c>
      <c r="BC5" s="154"/>
      <c r="BD5" s="153" t="s">
        <v>180</v>
      </c>
      <c r="BE5" s="154"/>
      <c r="BF5" s="153"/>
      <c r="BG5" s="154"/>
      <c r="BH5" s="153"/>
      <c r="BI5" s="154"/>
      <c r="BJ5" s="153" t="s">
        <v>165</v>
      </c>
      <c r="BK5" s="154"/>
      <c r="BL5" s="155" t="s">
        <v>0</v>
      </c>
      <c r="BM5" s="158" t="s">
        <v>26</v>
      </c>
      <c r="BN5" s="161" t="s">
        <v>9</v>
      </c>
      <c r="BO5" s="162"/>
      <c r="BP5" s="158" t="s">
        <v>10</v>
      </c>
      <c r="BQ5" s="169" t="s">
        <v>191</v>
      </c>
      <c r="BR5" s="152"/>
      <c r="BS5" s="170" t="s">
        <v>192</v>
      </c>
      <c r="BT5" s="171"/>
      <c r="BU5" s="153" t="s">
        <v>193</v>
      </c>
      <c r="BV5" s="154"/>
      <c r="BW5" s="153" t="s">
        <v>194</v>
      </c>
      <c r="BX5" s="154"/>
      <c r="BY5" s="153" t="s">
        <v>195</v>
      </c>
      <c r="BZ5" s="154"/>
      <c r="CA5" s="153" t="s">
        <v>196</v>
      </c>
      <c r="CB5" s="154"/>
      <c r="CC5" s="153"/>
      <c r="CD5" s="154"/>
      <c r="CE5" s="153" t="s">
        <v>165</v>
      </c>
      <c r="CF5" s="154"/>
      <c r="CG5" s="155" t="s">
        <v>0</v>
      </c>
      <c r="CH5" s="158" t="s">
        <v>26</v>
      </c>
      <c r="CI5" s="161" t="s">
        <v>9</v>
      </c>
      <c r="CJ5" s="162"/>
      <c r="CK5" s="158" t="s">
        <v>10</v>
      </c>
      <c r="CL5" s="169" t="s">
        <v>205</v>
      </c>
      <c r="CM5" s="152"/>
      <c r="CN5" s="170" t="s">
        <v>206</v>
      </c>
      <c r="CO5" s="171"/>
      <c r="CP5" s="170" t="s">
        <v>207</v>
      </c>
      <c r="CQ5" s="171"/>
      <c r="CR5" s="153" t="s">
        <v>208</v>
      </c>
      <c r="CS5" s="154"/>
      <c r="CT5" s="153" t="s">
        <v>209</v>
      </c>
      <c r="CU5" s="154"/>
      <c r="CV5" s="153" t="s">
        <v>211</v>
      </c>
      <c r="CW5" s="154"/>
      <c r="CX5" s="153" t="s">
        <v>212</v>
      </c>
      <c r="CY5" s="154"/>
      <c r="CZ5" s="153" t="s">
        <v>165</v>
      </c>
      <c r="DA5" s="154"/>
    </row>
    <row r="6" spans="1:105" ht="17.25" customHeight="1">
      <c r="A6" s="156"/>
      <c r="B6" s="159"/>
      <c r="C6" s="163"/>
      <c r="D6" s="164"/>
      <c r="E6" s="159"/>
      <c r="F6" s="149">
        <v>4</v>
      </c>
      <c r="G6" s="150"/>
      <c r="H6" s="149">
        <v>2</v>
      </c>
      <c r="I6" s="150"/>
      <c r="J6" s="149">
        <v>2</v>
      </c>
      <c r="K6" s="150"/>
      <c r="L6" s="149">
        <v>2</v>
      </c>
      <c r="M6" s="150"/>
      <c r="N6" s="149">
        <v>2</v>
      </c>
      <c r="O6" s="150"/>
      <c r="P6" s="151">
        <v>4</v>
      </c>
      <c r="Q6" s="152"/>
      <c r="R6" s="151">
        <v>2</v>
      </c>
      <c r="S6" s="152"/>
      <c r="T6" s="151" t="s">
        <v>172</v>
      </c>
      <c r="U6" s="152"/>
      <c r="V6" s="156"/>
      <c r="W6" s="159"/>
      <c r="X6" s="163"/>
      <c r="Y6" s="164"/>
      <c r="Z6" s="159"/>
      <c r="AA6" s="149">
        <v>4</v>
      </c>
      <c r="AB6" s="150"/>
      <c r="AC6" s="149">
        <v>3</v>
      </c>
      <c r="AD6" s="150"/>
      <c r="AE6" s="149">
        <v>3</v>
      </c>
      <c r="AF6" s="150"/>
      <c r="AG6" s="149">
        <v>3</v>
      </c>
      <c r="AH6" s="150"/>
      <c r="AI6" s="149">
        <v>2</v>
      </c>
      <c r="AJ6" s="150"/>
      <c r="AK6" s="151">
        <v>2</v>
      </c>
      <c r="AL6" s="152"/>
      <c r="AM6" s="151">
        <v>4</v>
      </c>
      <c r="AN6" s="152"/>
      <c r="AO6" s="151" t="s">
        <v>166</v>
      </c>
      <c r="AP6" s="152"/>
      <c r="AQ6" s="156"/>
      <c r="AR6" s="159"/>
      <c r="AS6" s="163"/>
      <c r="AT6" s="164"/>
      <c r="AU6" s="159"/>
      <c r="AV6" s="149">
        <v>3</v>
      </c>
      <c r="AW6" s="150"/>
      <c r="AX6" s="149">
        <v>3</v>
      </c>
      <c r="AY6" s="150"/>
      <c r="AZ6" s="149">
        <v>2</v>
      </c>
      <c r="BA6" s="150"/>
      <c r="BB6" s="149">
        <v>3</v>
      </c>
      <c r="BC6" s="150"/>
      <c r="BD6" s="149">
        <v>3</v>
      </c>
      <c r="BE6" s="150"/>
      <c r="BF6" s="151"/>
      <c r="BG6" s="152"/>
      <c r="BH6" s="151"/>
      <c r="BI6" s="152"/>
      <c r="BJ6" s="151" t="s">
        <v>175</v>
      </c>
      <c r="BK6" s="152"/>
      <c r="BL6" s="156"/>
      <c r="BM6" s="159"/>
      <c r="BN6" s="163"/>
      <c r="BO6" s="164"/>
      <c r="BP6" s="159"/>
      <c r="BQ6" s="149">
        <v>2</v>
      </c>
      <c r="BR6" s="150"/>
      <c r="BS6" s="149">
        <v>2</v>
      </c>
      <c r="BT6" s="150"/>
      <c r="BU6" s="149">
        <v>3</v>
      </c>
      <c r="BV6" s="150"/>
      <c r="BW6" s="149">
        <v>3</v>
      </c>
      <c r="BX6" s="150"/>
      <c r="BY6" s="149">
        <v>3</v>
      </c>
      <c r="BZ6" s="150"/>
      <c r="CA6" s="151">
        <v>2</v>
      </c>
      <c r="CB6" s="152"/>
      <c r="CC6" s="151"/>
      <c r="CD6" s="152"/>
      <c r="CE6" s="151" t="s">
        <v>197</v>
      </c>
      <c r="CF6" s="152"/>
      <c r="CG6" s="156"/>
      <c r="CH6" s="159"/>
      <c r="CI6" s="163"/>
      <c r="CJ6" s="164"/>
      <c r="CK6" s="159"/>
      <c r="CL6" s="149">
        <v>3</v>
      </c>
      <c r="CM6" s="150"/>
      <c r="CN6" s="149">
        <v>3</v>
      </c>
      <c r="CO6" s="150"/>
      <c r="CP6" s="149">
        <v>2</v>
      </c>
      <c r="CQ6" s="150"/>
      <c r="CR6" s="149">
        <v>3</v>
      </c>
      <c r="CS6" s="150"/>
      <c r="CT6" s="149">
        <v>3</v>
      </c>
      <c r="CU6" s="150"/>
      <c r="CV6" s="151">
        <v>3</v>
      </c>
      <c r="CW6" s="152"/>
      <c r="CX6" s="151">
        <v>2</v>
      </c>
      <c r="CY6" s="152"/>
      <c r="CZ6" s="151" t="s">
        <v>214</v>
      </c>
      <c r="DA6" s="152"/>
    </row>
    <row r="7" spans="1:105" ht="12.75">
      <c r="A7" s="157"/>
      <c r="B7" s="160"/>
      <c r="C7" s="165"/>
      <c r="D7" s="166"/>
      <c r="E7" s="160"/>
      <c r="F7" s="81" t="s">
        <v>136</v>
      </c>
      <c r="G7" s="82" t="s">
        <v>137</v>
      </c>
      <c r="H7" s="81" t="s">
        <v>136</v>
      </c>
      <c r="I7" s="82" t="s">
        <v>137</v>
      </c>
      <c r="J7" s="81" t="s">
        <v>136</v>
      </c>
      <c r="K7" s="82" t="s">
        <v>137</v>
      </c>
      <c r="L7" s="81" t="s">
        <v>136</v>
      </c>
      <c r="M7" s="82" t="s">
        <v>137</v>
      </c>
      <c r="N7" s="81" t="s">
        <v>136</v>
      </c>
      <c r="O7" s="82" t="s">
        <v>137</v>
      </c>
      <c r="P7" s="81" t="s">
        <v>136</v>
      </c>
      <c r="Q7" s="82" t="s">
        <v>137</v>
      </c>
      <c r="R7" s="81" t="s">
        <v>136</v>
      </c>
      <c r="S7" s="82" t="s">
        <v>137</v>
      </c>
      <c r="T7" s="81" t="s">
        <v>136</v>
      </c>
      <c r="U7" s="82" t="s">
        <v>137</v>
      </c>
      <c r="V7" s="157"/>
      <c r="W7" s="160"/>
      <c r="X7" s="165"/>
      <c r="Y7" s="166"/>
      <c r="Z7" s="160"/>
      <c r="AA7" s="81" t="s">
        <v>136</v>
      </c>
      <c r="AB7" s="82" t="s">
        <v>137</v>
      </c>
      <c r="AC7" s="81" t="s">
        <v>136</v>
      </c>
      <c r="AD7" s="82" t="s">
        <v>137</v>
      </c>
      <c r="AE7" s="81" t="s">
        <v>136</v>
      </c>
      <c r="AF7" s="82" t="s">
        <v>137</v>
      </c>
      <c r="AG7" s="81" t="s">
        <v>136</v>
      </c>
      <c r="AH7" s="82" t="s">
        <v>137</v>
      </c>
      <c r="AI7" s="81" t="s">
        <v>136</v>
      </c>
      <c r="AJ7" s="82" t="s">
        <v>137</v>
      </c>
      <c r="AK7" s="81" t="s">
        <v>136</v>
      </c>
      <c r="AL7" s="82" t="s">
        <v>137</v>
      </c>
      <c r="AM7" s="81" t="s">
        <v>136</v>
      </c>
      <c r="AN7" s="82" t="s">
        <v>137</v>
      </c>
      <c r="AO7" s="81" t="s">
        <v>136</v>
      </c>
      <c r="AP7" s="82" t="s">
        <v>137</v>
      </c>
      <c r="AQ7" s="157"/>
      <c r="AR7" s="160"/>
      <c r="AS7" s="165"/>
      <c r="AT7" s="166"/>
      <c r="AU7" s="160"/>
      <c r="AV7" s="81" t="s">
        <v>136</v>
      </c>
      <c r="AW7" s="82" t="s">
        <v>137</v>
      </c>
      <c r="AX7" s="81" t="s">
        <v>136</v>
      </c>
      <c r="AY7" s="82" t="s">
        <v>137</v>
      </c>
      <c r="AZ7" s="81" t="s">
        <v>136</v>
      </c>
      <c r="BA7" s="82" t="s">
        <v>137</v>
      </c>
      <c r="BB7" s="81" t="s">
        <v>136</v>
      </c>
      <c r="BC7" s="82" t="s">
        <v>137</v>
      </c>
      <c r="BD7" s="81" t="s">
        <v>136</v>
      </c>
      <c r="BE7" s="82" t="s">
        <v>137</v>
      </c>
      <c r="BF7" s="81" t="s">
        <v>136</v>
      </c>
      <c r="BG7" s="82" t="s">
        <v>137</v>
      </c>
      <c r="BH7" s="81" t="s">
        <v>136</v>
      </c>
      <c r="BI7" s="82" t="s">
        <v>137</v>
      </c>
      <c r="BJ7" s="81" t="s">
        <v>136</v>
      </c>
      <c r="BK7" s="82" t="s">
        <v>137</v>
      </c>
      <c r="BL7" s="157"/>
      <c r="BM7" s="160"/>
      <c r="BN7" s="165"/>
      <c r="BO7" s="166"/>
      <c r="BP7" s="160"/>
      <c r="BQ7" s="81" t="s">
        <v>136</v>
      </c>
      <c r="BR7" s="82" t="s">
        <v>137</v>
      </c>
      <c r="BS7" s="81" t="s">
        <v>136</v>
      </c>
      <c r="BT7" s="82" t="s">
        <v>137</v>
      </c>
      <c r="BU7" s="81" t="s">
        <v>136</v>
      </c>
      <c r="BV7" s="82" t="s">
        <v>137</v>
      </c>
      <c r="BW7" s="81" t="s">
        <v>136</v>
      </c>
      <c r="BX7" s="82" t="s">
        <v>137</v>
      </c>
      <c r="BY7" s="81" t="s">
        <v>136</v>
      </c>
      <c r="BZ7" s="82" t="s">
        <v>137</v>
      </c>
      <c r="CA7" s="81" t="s">
        <v>136</v>
      </c>
      <c r="CB7" s="82" t="s">
        <v>137</v>
      </c>
      <c r="CC7" s="81" t="s">
        <v>136</v>
      </c>
      <c r="CD7" s="82" t="s">
        <v>137</v>
      </c>
      <c r="CE7" s="81" t="s">
        <v>136</v>
      </c>
      <c r="CF7" s="82" t="s">
        <v>137</v>
      </c>
      <c r="CG7" s="157"/>
      <c r="CH7" s="160"/>
      <c r="CI7" s="165"/>
      <c r="CJ7" s="166"/>
      <c r="CK7" s="160"/>
      <c r="CL7" s="81" t="s">
        <v>136</v>
      </c>
      <c r="CM7" s="82" t="s">
        <v>137</v>
      </c>
      <c r="CN7" s="81" t="s">
        <v>136</v>
      </c>
      <c r="CO7" s="82" t="s">
        <v>137</v>
      </c>
      <c r="CP7" s="81" t="s">
        <v>136</v>
      </c>
      <c r="CQ7" s="82" t="s">
        <v>137</v>
      </c>
      <c r="CR7" s="81" t="s">
        <v>136</v>
      </c>
      <c r="CS7" s="82" t="s">
        <v>137</v>
      </c>
      <c r="CT7" s="81" t="s">
        <v>136</v>
      </c>
      <c r="CU7" s="82" t="s">
        <v>137</v>
      </c>
      <c r="CV7" s="81" t="s">
        <v>136</v>
      </c>
      <c r="CW7" s="82" t="s">
        <v>137</v>
      </c>
      <c r="CX7" s="81" t="s">
        <v>136</v>
      </c>
      <c r="CY7" s="82" t="s">
        <v>137</v>
      </c>
      <c r="CZ7" s="81" t="s">
        <v>136</v>
      </c>
      <c r="DA7" s="82" t="s">
        <v>137</v>
      </c>
    </row>
    <row r="8" spans="1:105" s="104" customFormat="1" ht="15.75">
      <c r="A8" s="98">
        <v>1</v>
      </c>
      <c r="B8" s="99" t="s">
        <v>39</v>
      </c>
      <c r="C8" s="100" t="s">
        <v>40</v>
      </c>
      <c r="D8" s="101" t="s">
        <v>41</v>
      </c>
      <c r="E8" s="102" t="s">
        <v>81</v>
      </c>
      <c r="F8" s="106">
        <f>'Ky 1'!M8</f>
        <v>5</v>
      </c>
      <c r="G8" s="106"/>
      <c r="H8" s="106">
        <f>'Ky 1'!AA8</f>
        <v>7</v>
      </c>
      <c r="I8" s="106"/>
      <c r="J8" s="106">
        <f>'Ky 1'!AO8</f>
        <v>6</v>
      </c>
      <c r="K8" s="106"/>
      <c r="L8" s="107">
        <f>'Ky 1'!BC8</f>
        <v>6</v>
      </c>
      <c r="M8" s="108"/>
      <c r="N8" s="107">
        <f>'Ky 1'!BQ8</f>
        <v>4</v>
      </c>
      <c r="O8" s="107">
        <f>'Ky 1'!BR8</f>
        <v>5</v>
      </c>
      <c r="P8" s="107">
        <f>'Ky 1'!CE8</f>
        <v>5</v>
      </c>
      <c r="Q8" s="107">
        <f>'Ky 1'!CF8</f>
        <v>0</v>
      </c>
      <c r="R8" s="107">
        <f>'Ky 1'!CS8</f>
        <v>5</v>
      </c>
      <c r="S8" s="109"/>
      <c r="T8" s="110">
        <f>ROUND((MAX(F8:G8)*4+MAX(H8:I8)*2+MAX(J8:K8)*2+MAX(L8:M8)*2+MAX(N8:O8)*2+MAX(P8:Q8)*4+MAX(R8:S8)*2)/18,2)</f>
        <v>5.44</v>
      </c>
      <c r="U8" s="108"/>
      <c r="V8" s="98">
        <v>1</v>
      </c>
      <c r="W8" s="99" t="s">
        <v>39</v>
      </c>
      <c r="X8" s="100" t="s">
        <v>40</v>
      </c>
      <c r="Y8" s="101" t="s">
        <v>41</v>
      </c>
      <c r="Z8" s="102" t="s">
        <v>81</v>
      </c>
      <c r="AA8" s="106">
        <f>'ky 2'!M8</f>
        <v>7</v>
      </c>
      <c r="AB8" s="106"/>
      <c r="AC8" s="106">
        <f>'ky 2'!AA8</f>
        <v>6</v>
      </c>
      <c r="AD8" s="106"/>
      <c r="AE8" s="106">
        <f>'ky 2'!AO8</f>
        <v>7</v>
      </c>
      <c r="AF8" s="106"/>
      <c r="AG8" s="107">
        <f>'ky 2'!BC8</f>
        <v>6</v>
      </c>
      <c r="AH8" s="108"/>
      <c r="AI8" s="107">
        <f>'ky 2'!BQ8</f>
        <v>5</v>
      </c>
      <c r="AJ8" s="108"/>
      <c r="AK8" s="107">
        <f>'ky 2'!CE8</f>
        <v>6</v>
      </c>
      <c r="AL8" s="109"/>
      <c r="AM8" s="107">
        <f>'ky 2'!CS8</f>
        <v>6</v>
      </c>
      <c r="AN8" s="109"/>
      <c r="AO8" s="110">
        <f>ROUND((MAX(AA8:AB8)*4+MAX(AC8:AD8)*3+MAX(AE8:AF8)*3+MAX(AG8:AH8)*3+MAX(AI8:AJ8)*2+MAX(AK8:AL8)*2+MAX(AM8:AN8)*4)/21,2)</f>
        <v>6.24</v>
      </c>
      <c r="AP8" s="108"/>
      <c r="AQ8" s="98">
        <v>1</v>
      </c>
      <c r="AR8" s="99" t="s">
        <v>39</v>
      </c>
      <c r="AS8" s="100" t="s">
        <v>40</v>
      </c>
      <c r="AT8" s="101" t="s">
        <v>41</v>
      </c>
      <c r="AU8" s="102" t="s">
        <v>81</v>
      </c>
      <c r="AV8" s="107">
        <f>'KY 3'!M8</f>
        <v>5</v>
      </c>
      <c r="AW8" s="106"/>
      <c r="AX8" s="107">
        <f>'KY 3'!AA8</f>
        <v>6</v>
      </c>
      <c r="AY8" s="106"/>
      <c r="AZ8" s="107">
        <f>'KY 3'!AO8</f>
        <v>6</v>
      </c>
      <c r="BA8" s="106"/>
      <c r="BB8" s="107">
        <f>'KY 3'!BC8</f>
        <v>5</v>
      </c>
      <c r="BC8" s="108"/>
      <c r="BD8" s="107">
        <f>'KY 3'!BQ8</f>
        <v>6</v>
      </c>
      <c r="BE8" s="108"/>
      <c r="BF8" s="107">
        <f>'ky 2'!CZ8</f>
        <v>0</v>
      </c>
      <c r="BG8" s="109"/>
      <c r="BH8" s="107">
        <f>'ky 2'!DN8</f>
        <v>0</v>
      </c>
      <c r="BI8" s="109"/>
      <c r="BJ8" s="110">
        <f>ROUND((MAX(AV8:AW8)*3+MAX(AX8:AY8)*3+MAX(AZ8:BA8)*2+MAX(BB8:BC8)*3+MAX(BD8:BE8)*3)/14,2)</f>
        <v>5.57</v>
      </c>
      <c r="BK8" s="108"/>
      <c r="BL8" s="98">
        <v>1</v>
      </c>
      <c r="BM8" s="99" t="s">
        <v>39</v>
      </c>
      <c r="BN8" s="105" t="s">
        <v>40</v>
      </c>
      <c r="BO8" s="101" t="s">
        <v>41</v>
      </c>
      <c r="BP8" s="102" t="s">
        <v>81</v>
      </c>
      <c r="BQ8" s="107">
        <f>'ky 4'!M8</f>
        <v>8</v>
      </c>
      <c r="BR8" s="106"/>
      <c r="BS8" s="107">
        <f>'ky 4'!AA8</f>
        <v>9</v>
      </c>
      <c r="BT8" s="106"/>
      <c r="BU8" s="107">
        <f>'ky 4'!AO8</f>
        <v>6</v>
      </c>
      <c r="BV8" s="106"/>
      <c r="BW8" s="107">
        <f>'ky 4'!BC8</f>
        <v>8</v>
      </c>
      <c r="BX8" s="108"/>
      <c r="BY8" s="107">
        <f>'ky 4'!BQ8</f>
        <v>6</v>
      </c>
      <c r="BZ8" s="108"/>
      <c r="CA8" s="107">
        <f>'ky 4'!CE8</f>
        <v>6</v>
      </c>
      <c r="CB8" s="109"/>
      <c r="CC8" s="107"/>
      <c r="CD8" s="109"/>
      <c r="CE8" s="110">
        <f>ROUND((MAX(BQ8:BR8)*2+MAX(BS8:BT8)*2+MAX(BU8:BV8)*3+MAX(BW8:BX8)*3+MAX(BY8:BZ8)*3+MAX(CA8:CB8)*2)/15,2)</f>
        <v>7.07</v>
      </c>
      <c r="CF8" s="108"/>
      <c r="CG8" s="98">
        <v>1</v>
      </c>
      <c r="CH8" s="99" t="s">
        <v>39</v>
      </c>
      <c r="CI8" s="100" t="s">
        <v>40</v>
      </c>
      <c r="CJ8" s="101" t="s">
        <v>41</v>
      </c>
      <c r="CK8" s="102" t="s">
        <v>81</v>
      </c>
      <c r="CL8" s="107">
        <f>'ky 5'!M8</f>
        <v>6</v>
      </c>
      <c r="CM8" s="106"/>
      <c r="CN8" s="107">
        <f>'ky 5'!AA8</f>
        <v>6</v>
      </c>
      <c r="CO8" s="106"/>
      <c r="CP8" s="107">
        <f>'ky 5'!AO8</f>
        <v>5</v>
      </c>
      <c r="CQ8" s="106"/>
      <c r="CR8" s="107">
        <f>'ky 5'!BC8</f>
        <v>7</v>
      </c>
      <c r="CS8" s="108"/>
      <c r="CT8" s="107">
        <f>'ky 5'!BQ8</f>
        <v>7</v>
      </c>
      <c r="CU8" s="108"/>
      <c r="CV8" s="107">
        <f>'ky 5'!CE8</f>
        <v>8</v>
      </c>
      <c r="CW8" s="109"/>
      <c r="CX8" s="107">
        <f>'ky 5'!CS8</f>
        <v>7</v>
      </c>
      <c r="CY8" s="109"/>
      <c r="CZ8" s="110">
        <f>ROUND((MAX(CL8:CM8)*3+MAX(CN8:CO8)*3+MAX(CP8:CQ8)*2+MAX(CR8:CS8)*3+MAX(CT8:CU8)*3+MAX(CV8:CW8)*3+MAX(CX8:CY8)*2)/19,2)</f>
        <v>6.63</v>
      </c>
      <c r="DA8" s="108"/>
    </row>
    <row r="9" spans="1:105" ht="15.75">
      <c r="A9" s="24">
        <v>2</v>
      </c>
      <c r="B9" s="56" t="s">
        <v>42</v>
      </c>
      <c r="C9" s="60" t="s">
        <v>43</v>
      </c>
      <c r="D9" s="61" t="s">
        <v>41</v>
      </c>
      <c r="E9" s="57" t="s">
        <v>82</v>
      </c>
      <c r="F9" s="83">
        <f>'Ky 1'!M9</f>
        <v>5</v>
      </c>
      <c r="G9" s="83"/>
      <c r="H9" s="83">
        <f>'Ky 1'!AA9</f>
        <v>7</v>
      </c>
      <c r="I9" s="83"/>
      <c r="J9" s="83">
        <f>'Ky 1'!AO9</f>
        <v>7</v>
      </c>
      <c r="K9" s="83"/>
      <c r="L9" s="84">
        <f>'Ky 1'!BC9</f>
        <v>6</v>
      </c>
      <c r="M9" s="85"/>
      <c r="N9" s="84">
        <f>'Ky 1'!BQ9</f>
        <v>3</v>
      </c>
      <c r="O9" s="84">
        <f>'Ky 1'!BR9</f>
        <v>5</v>
      </c>
      <c r="P9" s="84">
        <f>'Ky 1'!CE9</f>
        <v>4</v>
      </c>
      <c r="Q9" s="84">
        <f>'Ky 1'!CF9</f>
        <v>6</v>
      </c>
      <c r="R9" s="84">
        <f>'Ky 1'!CS9</f>
        <v>5</v>
      </c>
      <c r="S9" s="86"/>
      <c r="T9" s="90">
        <f aca="true" t="shared" si="0" ref="T9:T25">ROUND((MAX(F9:G9)*4+MAX(H9:I9)*2+MAX(J9:K9)*2+MAX(L9:M9)*2+MAX(N9:O9)*2+MAX(P9:Q9)*4+MAX(R9:S9)*2)/18,2)</f>
        <v>5.78</v>
      </c>
      <c r="U9" s="85"/>
      <c r="V9" s="24">
        <v>2</v>
      </c>
      <c r="W9" s="56" t="s">
        <v>42</v>
      </c>
      <c r="X9" s="60" t="s">
        <v>43</v>
      </c>
      <c r="Y9" s="61" t="s">
        <v>41</v>
      </c>
      <c r="Z9" s="57" t="s">
        <v>82</v>
      </c>
      <c r="AA9" s="83">
        <f>'ky 2'!M9</f>
        <v>6</v>
      </c>
      <c r="AB9" s="83"/>
      <c r="AC9" s="83">
        <f>'ky 2'!AA9</f>
        <v>4</v>
      </c>
      <c r="AD9" s="83"/>
      <c r="AE9" s="83">
        <f>'ky 2'!AO9</f>
        <v>6</v>
      </c>
      <c r="AF9" s="83"/>
      <c r="AG9" s="84">
        <f>'ky 2'!BC9</f>
        <v>7</v>
      </c>
      <c r="AH9" s="85"/>
      <c r="AI9" s="84">
        <f>'ky 2'!BQ9</f>
        <v>4</v>
      </c>
      <c r="AJ9" s="85"/>
      <c r="AK9" s="84">
        <f>'ky 2'!CE9</f>
        <v>5</v>
      </c>
      <c r="AL9" s="86"/>
      <c r="AM9" s="84">
        <f>'ky 2'!CS9</f>
        <v>7</v>
      </c>
      <c r="AN9" s="86"/>
      <c r="AO9" s="90">
        <f aca="true" t="shared" si="1" ref="AO9:AO25">ROUND((MAX(AA9:AB9)*4+MAX(AC9:AD9)*3+MAX(AE9:AF9)*3+MAX(AG9:AH9)*3+MAX(AI9:AJ9)*2+MAX(AK9:AL9)*2+MAX(AM9:AN9)*4)/21,2)</f>
        <v>5.76</v>
      </c>
      <c r="AP9" s="85"/>
      <c r="AQ9" s="24">
        <v>2</v>
      </c>
      <c r="AR9" s="56" t="s">
        <v>42</v>
      </c>
      <c r="AS9" s="60" t="s">
        <v>43</v>
      </c>
      <c r="AT9" s="61" t="s">
        <v>41</v>
      </c>
      <c r="AU9" s="57" t="s">
        <v>82</v>
      </c>
      <c r="AV9" s="84">
        <f>'KY 3'!M9</f>
        <v>0</v>
      </c>
      <c r="AW9" s="83"/>
      <c r="AX9" s="84">
        <f>'KY 3'!AA9</f>
        <v>0</v>
      </c>
      <c r="AY9" s="83"/>
      <c r="AZ9" s="84">
        <f>'KY 3'!AO9</f>
        <v>0</v>
      </c>
      <c r="BA9" s="83"/>
      <c r="BB9" s="84">
        <f>'KY 3'!BC9</f>
        <v>0</v>
      </c>
      <c r="BC9" s="85"/>
      <c r="BD9" s="84">
        <f>'KY 3'!BQ9</f>
        <v>0</v>
      </c>
      <c r="BE9" s="85"/>
      <c r="BF9" s="84">
        <f>'ky 2'!CZ9</f>
        <v>0</v>
      </c>
      <c r="BG9" s="86"/>
      <c r="BH9" s="84">
        <f>'ky 2'!DN9</f>
        <v>0</v>
      </c>
      <c r="BI9" s="86"/>
      <c r="BJ9" s="90">
        <f aca="true" t="shared" si="2" ref="BJ9:BJ25">ROUND((MAX(AV9:AW9)*3+MAX(AX9:AY9)*3+MAX(AZ9:BA9)*2+MAX(BB9:BC9)*3+MAX(BD9:BE9)*3)/14,2)</f>
        <v>0</v>
      </c>
      <c r="BK9" s="85"/>
      <c r="BL9" s="24">
        <v>2</v>
      </c>
      <c r="BM9" s="56" t="s">
        <v>42</v>
      </c>
      <c r="BN9" s="62" t="s">
        <v>43</v>
      </c>
      <c r="BO9" s="59" t="s">
        <v>41</v>
      </c>
      <c r="BP9" s="55" t="s">
        <v>82</v>
      </c>
      <c r="BQ9" s="84">
        <f>'ky 4'!M9</f>
        <v>0</v>
      </c>
      <c r="BR9" s="83"/>
      <c r="BS9" s="84">
        <f>'ky 4'!AA9</f>
        <v>0</v>
      </c>
      <c r="BT9" s="83"/>
      <c r="BU9" s="84">
        <f>'ky 4'!AO9</f>
        <v>0</v>
      </c>
      <c r="BV9" s="83"/>
      <c r="BW9" s="84">
        <f>'ky 4'!BC9</f>
        <v>0</v>
      </c>
      <c r="BX9" s="85"/>
      <c r="BY9" s="84">
        <f>'ky 4'!BQ9</f>
        <v>0</v>
      </c>
      <c r="BZ9" s="85"/>
      <c r="CA9" s="84">
        <f>'ky 4'!CE9</f>
        <v>0</v>
      </c>
      <c r="CB9" s="86"/>
      <c r="CC9" s="84"/>
      <c r="CD9" s="86"/>
      <c r="CE9" s="90">
        <f aca="true" t="shared" si="3" ref="CE9:CE25">ROUND((MAX(BQ9:BR9)*2+MAX(BS9:BT9)*2+MAX(BU9:BV9)*3+MAX(BW9:BX9)*3+MAX(BY9:BZ9)*3+MAX(CA9:CB9)*2)/15,2)</f>
        <v>0</v>
      </c>
      <c r="CF9" s="85"/>
      <c r="CG9" s="24">
        <v>2</v>
      </c>
      <c r="CH9" s="56" t="s">
        <v>42</v>
      </c>
      <c r="CI9" s="58" t="s">
        <v>43</v>
      </c>
      <c r="CJ9" s="59" t="s">
        <v>41</v>
      </c>
      <c r="CK9" s="55" t="s">
        <v>82</v>
      </c>
      <c r="CL9" s="84">
        <f>'ky 5'!M9</f>
        <v>0</v>
      </c>
      <c r="CM9" s="83"/>
      <c r="CN9" s="84">
        <f>'ky 5'!AA9</f>
        <v>0</v>
      </c>
      <c r="CO9" s="83"/>
      <c r="CP9" s="84">
        <f>'ky 5'!AO9</f>
        <v>0</v>
      </c>
      <c r="CQ9" s="83"/>
      <c r="CR9" s="84">
        <f>'ky 5'!BC9</f>
        <v>0</v>
      </c>
      <c r="CS9" s="85"/>
      <c r="CT9" s="84">
        <f>'ky 5'!BQ9</f>
        <v>0</v>
      </c>
      <c r="CU9" s="85"/>
      <c r="CV9" s="84">
        <f>'ky 5'!CE9</f>
        <v>0</v>
      </c>
      <c r="CW9" s="86"/>
      <c r="CX9" s="84">
        <f>'ky 5'!CS9</f>
        <v>0</v>
      </c>
      <c r="CY9" s="86"/>
      <c r="CZ9" s="90">
        <f aca="true" t="shared" si="4" ref="CZ9:CZ25">ROUND((MAX(CL9:CM9)*3+MAX(CN9:CO9)*3+MAX(CP9:CQ9)*2+MAX(CR9:CS9)*3+MAX(CT9:CU9)*3+MAX(CV9:CW9)*3+MAX(CX9:CY9)*2)/19,2)</f>
        <v>0</v>
      </c>
      <c r="DA9" s="85"/>
    </row>
    <row r="10" spans="1:105" ht="15.75">
      <c r="A10" s="24">
        <v>3</v>
      </c>
      <c r="B10" s="56" t="s">
        <v>44</v>
      </c>
      <c r="C10" s="58" t="s">
        <v>45</v>
      </c>
      <c r="D10" s="59" t="s">
        <v>46</v>
      </c>
      <c r="E10" s="55" t="s">
        <v>83</v>
      </c>
      <c r="F10" s="83">
        <f>'Ky 1'!M10</f>
        <v>2</v>
      </c>
      <c r="G10" s="83"/>
      <c r="H10" s="83">
        <f>'Ky 1'!AA10</f>
        <v>2</v>
      </c>
      <c r="I10" s="83"/>
      <c r="J10" s="83">
        <f>'Ky 1'!AO10</f>
        <v>2</v>
      </c>
      <c r="K10" s="83"/>
      <c r="L10" s="84">
        <f>'Ky 1'!BC10</f>
        <v>2</v>
      </c>
      <c r="M10" s="85"/>
      <c r="N10" s="84">
        <f>'Ky 1'!BQ10</f>
        <v>2</v>
      </c>
      <c r="O10" s="85"/>
      <c r="P10" s="84">
        <f>'Ky 1'!CE10</f>
        <v>2</v>
      </c>
      <c r="Q10" s="86"/>
      <c r="R10" s="84">
        <f>'Ky 1'!CS10</f>
        <v>0</v>
      </c>
      <c r="S10" s="86"/>
      <c r="T10" s="90">
        <f t="shared" si="0"/>
        <v>1.78</v>
      </c>
      <c r="U10" s="85"/>
      <c r="V10" s="24">
        <v>3</v>
      </c>
      <c r="W10" s="56" t="s">
        <v>44</v>
      </c>
      <c r="X10" s="58" t="s">
        <v>45</v>
      </c>
      <c r="Y10" s="59" t="s">
        <v>46</v>
      </c>
      <c r="Z10" s="55" t="s">
        <v>83</v>
      </c>
      <c r="AA10" s="83">
        <f>'ky 2'!M10</f>
        <v>0</v>
      </c>
      <c r="AB10" s="83"/>
      <c r="AC10" s="83">
        <f>'ky 2'!AA10</f>
        <v>0</v>
      </c>
      <c r="AD10" s="83"/>
      <c r="AE10" s="83">
        <f>'ky 2'!AO10</f>
        <v>0</v>
      </c>
      <c r="AF10" s="83"/>
      <c r="AG10" s="84">
        <f>'ky 2'!BC10</f>
        <v>0</v>
      </c>
      <c r="AH10" s="85"/>
      <c r="AI10" s="84">
        <f>'ky 2'!BQ10</f>
        <v>0</v>
      </c>
      <c r="AJ10" s="85"/>
      <c r="AK10" s="84">
        <f>'ky 2'!CE10</f>
        <v>0</v>
      </c>
      <c r="AL10" s="86"/>
      <c r="AM10" s="84">
        <f>'ky 2'!CS10</f>
        <v>0</v>
      </c>
      <c r="AN10" s="86"/>
      <c r="AO10" s="90">
        <f t="shared" si="1"/>
        <v>0</v>
      </c>
      <c r="AP10" s="85"/>
      <c r="AQ10" s="24">
        <v>3</v>
      </c>
      <c r="AR10" s="56" t="s">
        <v>44</v>
      </c>
      <c r="AS10" s="58" t="s">
        <v>45</v>
      </c>
      <c r="AT10" s="59" t="s">
        <v>46</v>
      </c>
      <c r="AU10" s="55" t="s">
        <v>83</v>
      </c>
      <c r="AV10" s="84">
        <f>'KY 3'!M10</f>
        <v>0</v>
      </c>
      <c r="AW10" s="83"/>
      <c r="AX10" s="84">
        <f>'KY 3'!AA10</f>
        <v>0</v>
      </c>
      <c r="AY10" s="83"/>
      <c r="AZ10" s="84">
        <f>'KY 3'!AO10</f>
        <v>0</v>
      </c>
      <c r="BA10" s="83"/>
      <c r="BB10" s="84">
        <f>'KY 3'!BC10</f>
        <v>0</v>
      </c>
      <c r="BC10" s="85"/>
      <c r="BD10" s="84">
        <f>'KY 3'!BQ10</f>
        <v>0</v>
      </c>
      <c r="BE10" s="85"/>
      <c r="BF10" s="84">
        <f>'ky 2'!CZ10</f>
        <v>0</v>
      </c>
      <c r="BG10" s="86"/>
      <c r="BH10" s="84">
        <f>'ky 2'!DN10</f>
        <v>0</v>
      </c>
      <c r="BI10" s="86"/>
      <c r="BJ10" s="90">
        <f t="shared" si="2"/>
        <v>0</v>
      </c>
      <c r="BK10" s="85"/>
      <c r="BL10" s="24">
        <v>3</v>
      </c>
      <c r="BM10" s="56" t="s">
        <v>44</v>
      </c>
      <c r="BN10" s="62" t="s">
        <v>45</v>
      </c>
      <c r="BO10" s="59" t="s">
        <v>46</v>
      </c>
      <c r="BP10" s="55" t="s">
        <v>83</v>
      </c>
      <c r="BQ10" s="84">
        <f>'ky 4'!M10</f>
        <v>0</v>
      </c>
      <c r="BR10" s="83"/>
      <c r="BS10" s="84">
        <f>'ky 4'!AA10</f>
        <v>0</v>
      </c>
      <c r="BT10" s="83"/>
      <c r="BU10" s="84">
        <f>'ky 4'!AO10</f>
        <v>0</v>
      </c>
      <c r="BV10" s="83"/>
      <c r="BW10" s="84">
        <f>'ky 4'!BC10</f>
        <v>0</v>
      </c>
      <c r="BX10" s="85"/>
      <c r="BY10" s="84">
        <f>'ky 4'!BQ10</f>
        <v>0</v>
      </c>
      <c r="BZ10" s="85"/>
      <c r="CA10" s="84">
        <f>'ky 4'!CE10</f>
        <v>0</v>
      </c>
      <c r="CB10" s="86"/>
      <c r="CC10" s="84"/>
      <c r="CD10" s="86"/>
      <c r="CE10" s="90">
        <f t="shared" si="3"/>
        <v>0</v>
      </c>
      <c r="CF10" s="85"/>
      <c r="CG10" s="24">
        <v>3</v>
      </c>
      <c r="CH10" s="56" t="s">
        <v>44</v>
      </c>
      <c r="CI10" s="58" t="s">
        <v>45</v>
      </c>
      <c r="CJ10" s="59" t="s">
        <v>46</v>
      </c>
      <c r="CK10" s="55" t="s">
        <v>83</v>
      </c>
      <c r="CL10" s="84">
        <f>'ky 5'!M10</f>
        <v>0</v>
      </c>
      <c r="CM10" s="83"/>
      <c r="CN10" s="84">
        <f>'ky 5'!AA10</f>
        <v>0</v>
      </c>
      <c r="CO10" s="83"/>
      <c r="CP10" s="84">
        <f>'ky 5'!AO10</f>
        <v>0</v>
      </c>
      <c r="CQ10" s="83"/>
      <c r="CR10" s="84">
        <f>'ky 5'!BC10</f>
        <v>0</v>
      </c>
      <c r="CS10" s="85"/>
      <c r="CT10" s="84">
        <f>'ky 5'!BQ10</f>
        <v>0</v>
      </c>
      <c r="CU10" s="85"/>
      <c r="CV10" s="84">
        <f>'ky 5'!CE10</f>
        <v>0</v>
      </c>
      <c r="CW10" s="86"/>
      <c r="CX10" s="84">
        <f>'ky 5'!CS10</f>
        <v>0</v>
      </c>
      <c r="CY10" s="86"/>
      <c r="CZ10" s="90">
        <f t="shared" si="4"/>
        <v>0</v>
      </c>
      <c r="DA10" s="85"/>
    </row>
    <row r="11" spans="1:105" ht="15.75">
      <c r="A11" s="24">
        <v>4</v>
      </c>
      <c r="B11" s="56" t="s">
        <v>47</v>
      </c>
      <c r="C11" s="60" t="s">
        <v>48</v>
      </c>
      <c r="D11" s="61" t="s">
        <v>49</v>
      </c>
      <c r="E11" s="57" t="s">
        <v>84</v>
      </c>
      <c r="F11" s="83">
        <f>'Ky 1'!M11</f>
        <v>6</v>
      </c>
      <c r="G11" s="83"/>
      <c r="H11" s="83">
        <f>'Ky 1'!AA11</f>
        <v>6</v>
      </c>
      <c r="I11" s="83"/>
      <c r="J11" s="83">
        <f>'Ky 1'!AO11</f>
        <v>0</v>
      </c>
      <c r="K11" s="83"/>
      <c r="L11" s="84">
        <f>'Ky 1'!BC11</f>
        <v>6</v>
      </c>
      <c r="M11" s="85"/>
      <c r="N11" s="84">
        <f>'Ky 1'!BQ11</f>
        <v>7</v>
      </c>
      <c r="O11" s="85"/>
      <c r="P11" s="84">
        <f>'Ky 1'!CE11</f>
        <v>5</v>
      </c>
      <c r="Q11" s="86"/>
      <c r="R11" s="84">
        <f>'Ky 1'!CS11</f>
        <v>6</v>
      </c>
      <c r="S11" s="86"/>
      <c r="T11" s="90">
        <f t="shared" si="0"/>
        <v>5.22</v>
      </c>
      <c r="U11" s="85"/>
      <c r="V11" s="24">
        <v>4</v>
      </c>
      <c r="W11" s="56" t="s">
        <v>47</v>
      </c>
      <c r="X11" s="60" t="s">
        <v>48</v>
      </c>
      <c r="Y11" s="61" t="s">
        <v>49</v>
      </c>
      <c r="Z11" s="57" t="s">
        <v>84</v>
      </c>
      <c r="AA11" s="83">
        <f>'ky 2'!M11</f>
        <v>0</v>
      </c>
      <c r="AB11" s="83"/>
      <c r="AC11" s="83">
        <f>'ky 2'!AA11</f>
        <v>4</v>
      </c>
      <c r="AD11" s="83">
        <f>'ky 2'!AB11</f>
        <v>5</v>
      </c>
      <c r="AE11" s="83">
        <f>'ky 2'!AO11</f>
        <v>6</v>
      </c>
      <c r="AF11" s="83"/>
      <c r="AG11" s="84">
        <f>'ky 2'!BC11</f>
        <v>6</v>
      </c>
      <c r="AH11" s="85"/>
      <c r="AI11" s="84">
        <f>'ky 2'!BQ11</f>
        <v>7</v>
      </c>
      <c r="AJ11" s="85"/>
      <c r="AK11" s="84">
        <f>'ky 2'!CE11</f>
        <v>6</v>
      </c>
      <c r="AL11" s="86"/>
      <c r="AM11" s="84">
        <f>'ky 2'!CS11</f>
        <v>5</v>
      </c>
      <c r="AN11" s="86"/>
      <c r="AO11" s="90">
        <f t="shared" si="1"/>
        <v>4.62</v>
      </c>
      <c r="AP11" s="85"/>
      <c r="AQ11" s="24">
        <v>4</v>
      </c>
      <c r="AR11" s="56" t="s">
        <v>47</v>
      </c>
      <c r="AS11" s="60" t="s">
        <v>48</v>
      </c>
      <c r="AT11" s="61" t="s">
        <v>49</v>
      </c>
      <c r="AU11" s="57" t="s">
        <v>84</v>
      </c>
      <c r="AV11" s="84">
        <f>'KY 3'!M11</f>
        <v>2</v>
      </c>
      <c r="AW11" s="83"/>
      <c r="AX11" s="84">
        <f>'KY 3'!AA11</f>
        <v>2</v>
      </c>
      <c r="AY11" s="83"/>
      <c r="AZ11" s="84">
        <f>'KY 3'!AO11</f>
        <v>0</v>
      </c>
      <c r="BA11" s="83"/>
      <c r="BB11" s="84">
        <f>'KY 3'!BC11</f>
        <v>1</v>
      </c>
      <c r="BC11" s="85"/>
      <c r="BD11" s="84">
        <f>'KY 3'!BQ11</f>
        <v>2</v>
      </c>
      <c r="BE11" s="85"/>
      <c r="BF11" s="84">
        <f>'ky 2'!CZ11</f>
        <v>0</v>
      </c>
      <c r="BG11" s="86"/>
      <c r="BH11" s="84">
        <f>'ky 2'!DN11</f>
        <v>0</v>
      </c>
      <c r="BI11" s="86"/>
      <c r="BJ11" s="90">
        <f t="shared" si="2"/>
        <v>1.5</v>
      </c>
      <c r="BK11" s="85"/>
      <c r="BL11" s="24">
        <v>4</v>
      </c>
      <c r="BM11" s="56" t="s">
        <v>47</v>
      </c>
      <c r="BN11" s="62" t="s">
        <v>48</v>
      </c>
      <c r="BO11" s="59" t="s">
        <v>49</v>
      </c>
      <c r="BP11" s="55" t="s">
        <v>84</v>
      </c>
      <c r="BQ11" s="84">
        <f>'ky 4'!M11</f>
        <v>0</v>
      </c>
      <c r="BR11" s="83"/>
      <c r="BS11" s="84">
        <f>'ky 4'!AA11</f>
        <v>0</v>
      </c>
      <c r="BT11" s="83"/>
      <c r="BU11" s="84">
        <f>'ky 4'!AO11</f>
        <v>0</v>
      </c>
      <c r="BV11" s="83"/>
      <c r="BW11" s="84">
        <f>'ky 4'!BC11</f>
        <v>0</v>
      </c>
      <c r="BX11" s="85"/>
      <c r="BY11" s="84">
        <f>'ky 4'!BQ11</f>
        <v>0</v>
      </c>
      <c r="BZ11" s="85"/>
      <c r="CA11" s="84">
        <f>'ky 4'!CE11</f>
        <v>0</v>
      </c>
      <c r="CB11" s="86"/>
      <c r="CC11" s="84"/>
      <c r="CD11" s="86"/>
      <c r="CE11" s="90">
        <f t="shared" si="3"/>
        <v>0</v>
      </c>
      <c r="CF11" s="85"/>
      <c r="CG11" s="24">
        <v>4</v>
      </c>
      <c r="CH11" s="56" t="s">
        <v>47</v>
      </c>
      <c r="CI11" s="58" t="s">
        <v>48</v>
      </c>
      <c r="CJ11" s="59" t="s">
        <v>49</v>
      </c>
      <c r="CK11" s="55" t="s">
        <v>84</v>
      </c>
      <c r="CL11" s="84">
        <f>'ky 5'!M11</f>
        <v>0</v>
      </c>
      <c r="CM11" s="83"/>
      <c r="CN11" s="84">
        <f>'ky 5'!AA11</f>
        <v>0</v>
      </c>
      <c r="CO11" s="83"/>
      <c r="CP11" s="84">
        <f>'ky 5'!AO11</f>
        <v>0</v>
      </c>
      <c r="CQ11" s="83"/>
      <c r="CR11" s="84">
        <f>'ky 5'!BC11</f>
        <v>0</v>
      </c>
      <c r="CS11" s="85"/>
      <c r="CT11" s="84">
        <f>'ky 5'!BQ11</f>
        <v>0</v>
      </c>
      <c r="CU11" s="85"/>
      <c r="CV11" s="84">
        <f>'ky 5'!CE11</f>
        <v>2</v>
      </c>
      <c r="CW11" s="86"/>
      <c r="CX11" s="84">
        <f>'ky 5'!CS11</f>
        <v>0</v>
      </c>
      <c r="CY11" s="86"/>
      <c r="CZ11" s="90">
        <f t="shared" si="4"/>
        <v>0.32</v>
      </c>
      <c r="DA11" s="85"/>
    </row>
    <row r="12" spans="1:105" ht="15.75">
      <c r="A12" s="24">
        <v>5</v>
      </c>
      <c r="B12" s="56" t="s">
        <v>50</v>
      </c>
      <c r="C12" s="58" t="s">
        <v>51</v>
      </c>
      <c r="D12" s="59" t="s">
        <v>52</v>
      </c>
      <c r="E12" s="55" t="s">
        <v>85</v>
      </c>
      <c r="F12" s="83">
        <f>'Ky 1'!M12</f>
        <v>6</v>
      </c>
      <c r="G12" s="83"/>
      <c r="H12" s="83">
        <f>'Ky 1'!AA12</f>
        <v>6</v>
      </c>
      <c r="I12" s="83"/>
      <c r="J12" s="83">
        <f>'Ky 1'!AO12</f>
        <v>8</v>
      </c>
      <c r="K12" s="83"/>
      <c r="L12" s="84">
        <f>'Ky 1'!BC12</f>
        <v>7</v>
      </c>
      <c r="M12" s="85"/>
      <c r="N12" s="84">
        <f>'Ky 1'!BQ12</f>
        <v>5</v>
      </c>
      <c r="O12" s="85"/>
      <c r="P12" s="84">
        <f>'Ky 1'!CE12</f>
        <v>5</v>
      </c>
      <c r="Q12" s="86"/>
      <c r="R12" s="84">
        <f>'Ky 1'!CS12</f>
        <v>6</v>
      </c>
      <c r="S12" s="86"/>
      <c r="T12" s="90">
        <f t="shared" si="0"/>
        <v>6</v>
      </c>
      <c r="U12" s="85"/>
      <c r="V12" s="24">
        <v>5</v>
      </c>
      <c r="W12" s="56" t="s">
        <v>50</v>
      </c>
      <c r="X12" s="58" t="s">
        <v>51</v>
      </c>
      <c r="Y12" s="59" t="s">
        <v>52</v>
      </c>
      <c r="Z12" s="55" t="s">
        <v>85</v>
      </c>
      <c r="AA12" s="83">
        <f>'ky 2'!M12</f>
        <v>6</v>
      </c>
      <c r="AB12" s="83"/>
      <c r="AC12" s="83">
        <f>'ky 2'!AA12</f>
        <v>7</v>
      </c>
      <c r="AD12" s="83"/>
      <c r="AE12" s="83">
        <f>'ky 2'!AO12</f>
        <v>7</v>
      </c>
      <c r="AF12" s="83"/>
      <c r="AG12" s="84">
        <f>'ky 2'!BC12</f>
        <v>6</v>
      </c>
      <c r="AH12" s="85"/>
      <c r="AI12" s="84">
        <f>'ky 2'!BQ12</f>
        <v>6</v>
      </c>
      <c r="AJ12" s="85"/>
      <c r="AK12" s="84">
        <f>'ky 2'!CE12</f>
        <v>6</v>
      </c>
      <c r="AL12" s="86"/>
      <c r="AM12" s="84">
        <f>'ky 2'!CS12</f>
        <v>7</v>
      </c>
      <c r="AN12" s="86"/>
      <c r="AO12" s="90">
        <f t="shared" si="1"/>
        <v>6.48</v>
      </c>
      <c r="AP12" s="85"/>
      <c r="AQ12" s="24">
        <v>5</v>
      </c>
      <c r="AR12" s="56" t="s">
        <v>50</v>
      </c>
      <c r="AS12" s="58" t="s">
        <v>51</v>
      </c>
      <c r="AT12" s="59" t="s">
        <v>52</v>
      </c>
      <c r="AU12" s="55" t="s">
        <v>85</v>
      </c>
      <c r="AV12" s="84">
        <f>'KY 3'!M12</f>
        <v>4</v>
      </c>
      <c r="AW12" s="84">
        <f>'KY 3'!N12</f>
        <v>7</v>
      </c>
      <c r="AX12" s="84">
        <f>'KY 3'!AA12</f>
        <v>5</v>
      </c>
      <c r="AY12" s="83"/>
      <c r="AZ12" s="84">
        <f>'KY 3'!AO12</f>
        <v>7</v>
      </c>
      <c r="BA12" s="83"/>
      <c r="BB12" s="84">
        <f>'KY 3'!BC12</f>
        <v>7</v>
      </c>
      <c r="BC12" s="85"/>
      <c r="BD12" s="84">
        <f>'KY 3'!BQ12</f>
        <v>7</v>
      </c>
      <c r="BE12" s="85"/>
      <c r="BF12" s="84">
        <f>'ky 2'!CZ12</f>
        <v>0</v>
      </c>
      <c r="BG12" s="86"/>
      <c r="BH12" s="84">
        <f>'ky 2'!DN12</f>
        <v>0</v>
      </c>
      <c r="BI12" s="86"/>
      <c r="BJ12" s="90">
        <f t="shared" si="2"/>
        <v>6.57</v>
      </c>
      <c r="BK12" s="85"/>
      <c r="BL12" s="24">
        <v>5</v>
      </c>
      <c r="BM12" s="56" t="s">
        <v>50</v>
      </c>
      <c r="BN12" s="62" t="s">
        <v>51</v>
      </c>
      <c r="BO12" s="59" t="s">
        <v>52</v>
      </c>
      <c r="BP12" s="55" t="s">
        <v>85</v>
      </c>
      <c r="BQ12" s="84">
        <f>'ky 4'!M12</f>
        <v>7</v>
      </c>
      <c r="BR12" s="83"/>
      <c r="BS12" s="84">
        <f>'ky 4'!AA12</f>
        <v>7</v>
      </c>
      <c r="BT12" s="83"/>
      <c r="BU12" s="84">
        <f>'ky 4'!AO12</f>
        <v>5</v>
      </c>
      <c r="BV12" s="83"/>
      <c r="BW12" s="84">
        <f>'ky 4'!BC12</f>
        <v>7</v>
      </c>
      <c r="BX12" s="85"/>
      <c r="BY12" s="84">
        <f>'ky 4'!BQ12</f>
        <v>6</v>
      </c>
      <c r="BZ12" s="85"/>
      <c r="CA12" s="84">
        <f>'ky 4'!CE12</f>
        <v>7</v>
      </c>
      <c r="CB12" s="86"/>
      <c r="CC12" s="84"/>
      <c r="CD12" s="86"/>
      <c r="CE12" s="90">
        <f t="shared" si="3"/>
        <v>6.4</v>
      </c>
      <c r="CF12" s="85"/>
      <c r="CG12" s="24">
        <v>5</v>
      </c>
      <c r="CH12" s="56" t="s">
        <v>50</v>
      </c>
      <c r="CI12" s="58" t="s">
        <v>51</v>
      </c>
      <c r="CJ12" s="59" t="s">
        <v>52</v>
      </c>
      <c r="CK12" s="55" t="s">
        <v>85</v>
      </c>
      <c r="CL12" s="84">
        <f>'ky 5'!M12</f>
        <v>2</v>
      </c>
      <c r="CM12" s="84">
        <f>'ky 5'!N12</f>
        <v>0</v>
      </c>
      <c r="CN12" s="84">
        <f>'ky 5'!AA12</f>
        <v>2</v>
      </c>
      <c r="CO12" s="84">
        <f>'ky 5'!AB12</f>
        <v>0</v>
      </c>
      <c r="CP12" s="84">
        <f>'ky 5'!AO12</f>
        <v>2</v>
      </c>
      <c r="CQ12" s="84">
        <f>'ky 5'!AP12</f>
        <v>7</v>
      </c>
      <c r="CR12" s="84">
        <f>'ky 5'!BC12</f>
        <v>2</v>
      </c>
      <c r="CS12" s="85"/>
      <c r="CT12" s="84">
        <f>'ky 5'!BQ12</f>
        <v>2</v>
      </c>
      <c r="CU12" s="84">
        <f>'ky 5'!BR12</f>
        <v>0</v>
      </c>
      <c r="CV12" s="84">
        <f>'ky 5'!CE12</f>
        <v>3</v>
      </c>
      <c r="CW12" s="84">
        <f>'ky 5'!CF12</f>
        <v>0</v>
      </c>
      <c r="CX12" s="84">
        <f>'ky 5'!CS12</f>
        <v>2</v>
      </c>
      <c r="CY12" s="84">
        <f>'ky 5'!CT12</f>
        <v>0</v>
      </c>
      <c r="CZ12" s="90">
        <f t="shared" si="4"/>
        <v>2.68</v>
      </c>
      <c r="DA12" s="85"/>
    </row>
    <row r="13" spans="1:105" ht="15.75">
      <c r="A13" s="24">
        <v>6</v>
      </c>
      <c r="B13" s="56" t="s">
        <v>53</v>
      </c>
      <c r="C13" s="58" t="s">
        <v>37</v>
      </c>
      <c r="D13" s="59" t="s">
        <v>54</v>
      </c>
      <c r="E13" s="55" t="s">
        <v>86</v>
      </c>
      <c r="F13" s="83">
        <f>'Ky 1'!M13</f>
        <v>6</v>
      </c>
      <c r="G13" s="83"/>
      <c r="H13" s="83">
        <f>'Ky 1'!AA13</f>
        <v>7</v>
      </c>
      <c r="I13" s="83"/>
      <c r="J13" s="83">
        <f>'Ky 1'!AO13</f>
        <v>7</v>
      </c>
      <c r="K13" s="83"/>
      <c r="L13" s="84">
        <f>'Ky 1'!BC13</f>
        <v>5</v>
      </c>
      <c r="M13" s="85"/>
      <c r="N13" s="84">
        <f>'Ky 1'!BQ13</f>
        <v>4</v>
      </c>
      <c r="O13" s="84">
        <f>'Ky 1'!BR13</f>
        <v>5</v>
      </c>
      <c r="P13" s="84">
        <f>'Ky 1'!CE13</f>
        <v>5</v>
      </c>
      <c r="Q13" s="86"/>
      <c r="R13" s="84">
        <f>'Ky 1'!CS13</f>
        <v>8</v>
      </c>
      <c r="S13" s="86"/>
      <c r="T13" s="90">
        <f t="shared" si="0"/>
        <v>6</v>
      </c>
      <c r="U13" s="85"/>
      <c r="V13" s="24">
        <v>6</v>
      </c>
      <c r="W13" s="56" t="s">
        <v>53</v>
      </c>
      <c r="X13" s="58" t="s">
        <v>37</v>
      </c>
      <c r="Y13" s="59" t="s">
        <v>54</v>
      </c>
      <c r="Z13" s="55" t="s">
        <v>86</v>
      </c>
      <c r="AA13" s="83">
        <f>'ky 2'!M13</f>
        <v>0</v>
      </c>
      <c r="AB13" s="83"/>
      <c r="AC13" s="83">
        <f>'ky 2'!AA13</f>
        <v>5</v>
      </c>
      <c r="AD13" s="83"/>
      <c r="AE13" s="83">
        <f>'ky 2'!AO13</f>
        <v>6</v>
      </c>
      <c r="AF13" s="83"/>
      <c r="AG13" s="84">
        <f>'ky 2'!BC13</f>
        <v>5</v>
      </c>
      <c r="AH13" s="85"/>
      <c r="AI13" s="84">
        <f>'ky 2'!BQ13</f>
        <v>5</v>
      </c>
      <c r="AJ13" s="85"/>
      <c r="AK13" s="84">
        <f>'ky 2'!CE13</f>
        <v>6</v>
      </c>
      <c r="AL13" s="86"/>
      <c r="AM13" s="84">
        <f>'ky 2'!CS13</f>
        <v>7</v>
      </c>
      <c r="AN13" s="86"/>
      <c r="AO13" s="90">
        <f t="shared" si="1"/>
        <v>4.67</v>
      </c>
      <c r="AP13" s="85"/>
      <c r="AQ13" s="24">
        <v>6</v>
      </c>
      <c r="AR13" s="56" t="s">
        <v>53</v>
      </c>
      <c r="AS13" s="58" t="s">
        <v>37</v>
      </c>
      <c r="AT13" s="59" t="s">
        <v>54</v>
      </c>
      <c r="AU13" s="55" t="s">
        <v>86</v>
      </c>
      <c r="AV13" s="84">
        <f>'KY 3'!M13</f>
        <v>5</v>
      </c>
      <c r="AW13" s="83"/>
      <c r="AX13" s="84">
        <f>'KY 3'!AA13</f>
        <v>6</v>
      </c>
      <c r="AY13" s="83"/>
      <c r="AZ13" s="84">
        <f>'KY 3'!AO13</f>
        <v>7</v>
      </c>
      <c r="BA13" s="83"/>
      <c r="BB13" s="84">
        <f>'KY 3'!BC13</f>
        <v>6</v>
      </c>
      <c r="BC13" s="85"/>
      <c r="BD13" s="84">
        <f>'KY 3'!BQ13</f>
        <v>5</v>
      </c>
      <c r="BE13" s="85"/>
      <c r="BF13" s="84">
        <f>'ky 2'!CZ13</f>
        <v>0</v>
      </c>
      <c r="BG13" s="86"/>
      <c r="BH13" s="84">
        <f>'ky 2'!DN13</f>
        <v>0</v>
      </c>
      <c r="BI13" s="86"/>
      <c r="BJ13" s="90">
        <f t="shared" si="2"/>
        <v>5.71</v>
      </c>
      <c r="BK13" s="85"/>
      <c r="BL13" s="24">
        <v>6</v>
      </c>
      <c r="BM13" s="56" t="s">
        <v>53</v>
      </c>
      <c r="BN13" s="62" t="s">
        <v>37</v>
      </c>
      <c r="BO13" s="59" t="s">
        <v>54</v>
      </c>
      <c r="BP13" s="55" t="s">
        <v>86</v>
      </c>
      <c r="BQ13" s="84">
        <f>'ky 4'!M13</f>
        <v>6</v>
      </c>
      <c r="BR13" s="83"/>
      <c r="BS13" s="84">
        <f>'ky 4'!AA13</f>
        <v>6</v>
      </c>
      <c r="BT13" s="83"/>
      <c r="BU13" s="84">
        <f>'ky 4'!AO13</f>
        <v>8</v>
      </c>
      <c r="BV13" s="83"/>
      <c r="BW13" s="84">
        <f>'ky 4'!BC13</f>
        <v>7</v>
      </c>
      <c r="BX13" s="85"/>
      <c r="BY13" s="84">
        <f>'ky 4'!BQ13</f>
        <v>7</v>
      </c>
      <c r="BZ13" s="85"/>
      <c r="CA13" s="84">
        <f>'ky 4'!CE13</f>
        <v>7</v>
      </c>
      <c r="CB13" s="86"/>
      <c r="CC13" s="84"/>
      <c r="CD13" s="86"/>
      <c r="CE13" s="90">
        <f t="shared" si="3"/>
        <v>6.93</v>
      </c>
      <c r="CF13" s="85"/>
      <c r="CG13" s="24">
        <v>6</v>
      </c>
      <c r="CH13" s="56" t="s">
        <v>53</v>
      </c>
      <c r="CI13" s="58" t="s">
        <v>37</v>
      </c>
      <c r="CJ13" s="59" t="s">
        <v>54</v>
      </c>
      <c r="CK13" s="55" t="s">
        <v>86</v>
      </c>
      <c r="CL13" s="84">
        <f>'ky 5'!M13</f>
        <v>0</v>
      </c>
      <c r="CM13" s="83"/>
      <c r="CN13" s="84">
        <f>'ky 5'!AA13</f>
        <v>6</v>
      </c>
      <c r="CO13" s="83"/>
      <c r="CP13" s="84">
        <f>'ky 5'!AO13</f>
        <v>7</v>
      </c>
      <c r="CQ13" s="83"/>
      <c r="CR13" s="84">
        <f>'ky 5'!BC13</f>
        <v>7</v>
      </c>
      <c r="CS13" s="85"/>
      <c r="CT13" s="84">
        <f>'ky 5'!BQ13</f>
        <v>7</v>
      </c>
      <c r="CU13" s="85"/>
      <c r="CV13" s="84">
        <f>'ky 5'!CE13</f>
        <v>8</v>
      </c>
      <c r="CW13" s="86"/>
      <c r="CX13" s="84">
        <f>'ky 5'!CS13</f>
        <v>7</v>
      </c>
      <c r="CY13" s="86"/>
      <c r="CZ13" s="90">
        <f t="shared" si="4"/>
        <v>5.89</v>
      </c>
      <c r="DA13" s="85"/>
    </row>
    <row r="14" spans="1:105" ht="15.75">
      <c r="A14" s="24">
        <v>7</v>
      </c>
      <c r="B14" s="56" t="s">
        <v>55</v>
      </c>
      <c r="C14" s="58" t="s">
        <v>56</v>
      </c>
      <c r="D14" s="59" t="s">
        <v>57</v>
      </c>
      <c r="E14" s="55" t="s">
        <v>87</v>
      </c>
      <c r="F14" s="83">
        <f>'Ky 1'!M14</f>
        <v>5</v>
      </c>
      <c r="G14" s="83"/>
      <c r="H14" s="83">
        <f>'Ky 1'!AA14</f>
        <v>8</v>
      </c>
      <c r="I14" s="83"/>
      <c r="J14" s="83">
        <f>'Ky 1'!AO14</f>
        <v>6</v>
      </c>
      <c r="K14" s="83"/>
      <c r="L14" s="84">
        <f>'Ky 1'!BC14</f>
        <v>6</v>
      </c>
      <c r="M14" s="85"/>
      <c r="N14" s="84">
        <f>'Ky 1'!BQ14</f>
        <v>2</v>
      </c>
      <c r="O14" s="84">
        <f>'Ky 1'!BR14</f>
        <v>6</v>
      </c>
      <c r="P14" s="84">
        <f>'Ky 1'!CE14</f>
        <v>5</v>
      </c>
      <c r="Q14" s="86"/>
      <c r="R14" s="84">
        <f>'Ky 1'!CS14</f>
        <v>0</v>
      </c>
      <c r="S14" s="86"/>
      <c r="T14" s="90">
        <f t="shared" si="0"/>
        <v>5.11</v>
      </c>
      <c r="U14" s="85"/>
      <c r="V14" s="24">
        <v>7</v>
      </c>
      <c r="W14" s="56" t="s">
        <v>55</v>
      </c>
      <c r="X14" s="58" t="s">
        <v>56</v>
      </c>
      <c r="Y14" s="59" t="s">
        <v>57</v>
      </c>
      <c r="Z14" s="55" t="s">
        <v>87</v>
      </c>
      <c r="AA14" s="83">
        <f>'ky 2'!M14</f>
        <v>0</v>
      </c>
      <c r="AB14" s="83"/>
      <c r="AC14" s="83">
        <f>'ky 2'!AA14</f>
        <v>3</v>
      </c>
      <c r="AD14" s="83">
        <f>'ky 2'!AB14</f>
        <v>5</v>
      </c>
      <c r="AE14" s="83">
        <f>'ky 2'!AO14</f>
        <v>5</v>
      </c>
      <c r="AF14" s="83"/>
      <c r="AG14" s="84">
        <f>'ky 2'!BC14</f>
        <v>0</v>
      </c>
      <c r="AH14" s="85"/>
      <c r="AI14" s="84">
        <f>'ky 2'!BQ14</f>
        <v>2</v>
      </c>
      <c r="AJ14" s="84">
        <f>'ky 2'!BR14</f>
        <v>2</v>
      </c>
      <c r="AK14" s="84">
        <f>'ky 2'!CE14</f>
        <v>7</v>
      </c>
      <c r="AL14" s="86"/>
      <c r="AM14" s="84">
        <f>'ky 2'!CS14</f>
        <v>7</v>
      </c>
      <c r="AN14" s="86"/>
      <c r="AO14" s="90">
        <f t="shared" si="1"/>
        <v>3.62</v>
      </c>
      <c r="AP14" s="85"/>
      <c r="AQ14" s="24">
        <v>7</v>
      </c>
      <c r="AR14" s="56" t="s">
        <v>55</v>
      </c>
      <c r="AS14" s="58" t="s">
        <v>56</v>
      </c>
      <c r="AT14" s="59" t="s">
        <v>57</v>
      </c>
      <c r="AU14" s="55" t="s">
        <v>87</v>
      </c>
      <c r="AV14" s="84">
        <f>'KY 3'!M14</f>
        <v>6</v>
      </c>
      <c r="AW14" s="83"/>
      <c r="AX14" s="84">
        <f>'KY 3'!AA14</f>
        <v>0</v>
      </c>
      <c r="AY14" s="83"/>
      <c r="AZ14" s="84">
        <f>'KY 3'!AO14</f>
        <v>6</v>
      </c>
      <c r="BA14" s="83"/>
      <c r="BB14" s="84">
        <f>'KY 3'!BC14</f>
        <v>0</v>
      </c>
      <c r="BC14" s="85"/>
      <c r="BD14" s="84">
        <f>'KY 3'!BQ14</f>
        <v>4</v>
      </c>
      <c r="BE14" s="85"/>
      <c r="BF14" s="84">
        <f>'ky 2'!CZ14</f>
        <v>0</v>
      </c>
      <c r="BG14" s="86"/>
      <c r="BH14" s="84">
        <f>'ky 2'!DN14</f>
        <v>0</v>
      </c>
      <c r="BI14" s="86"/>
      <c r="BJ14" s="90">
        <f t="shared" si="2"/>
        <v>3</v>
      </c>
      <c r="BK14" s="85"/>
      <c r="BL14" s="24">
        <v>7</v>
      </c>
      <c r="BM14" s="56" t="s">
        <v>55</v>
      </c>
      <c r="BN14" s="62" t="s">
        <v>56</v>
      </c>
      <c r="BO14" s="59" t="s">
        <v>57</v>
      </c>
      <c r="BP14" s="55" t="s">
        <v>87</v>
      </c>
      <c r="BQ14" s="84">
        <f>'ky 4'!M14</f>
        <v>0</v>
      </c>
      <c r="BR14" s="83"/>
      <c r="BS14" s="84">
        <f>'ky 4'!AA14</f>
        <v>0</v>
      </c>
      <c r="BT14" s="83"/>
      <c r="BU14" s="84">
        <f>'ky 4'!AO14</f>
        <v>0</v>
      </c>
      <c r="BV14" s="83"/>
      <c r="BW14" s="84">
        <f>'ky 4'!BC14</f>
        <v>0</v>
      </c>
      <c r="BX14" s="85"/>
      <c r="BY14" s="84">
        <f>'ky 4'!BQ14</f>
        <v>0</v>
      </c>
      <c r="BZ14" s="85"/>
      <c r="CA14" s="84">
        <f>'ky 4'!CE14</f>
        <v>0</v>
      </c>
      <c r="CB14" s="86"/>
      <c r="CC14" s="84"/>
      <c r="CD14" s="86"/>
      <c r="CE14" s="90">
        <f t="shared" si="3"/>
        <v>0</v>
      </c>
      <c r="CF14" s="85"/>
      <c r="CG14" s="24">
        <v>7</v>
      </c>
      <c r="CH14" s="56" t="s">
        <v>55</v>
      </c>
      <c r="CI14" s="58" t="s">
        <v>56</v>
      </c>
      <c r="CJ14" s="59" t="s">
        <v>57</v>
      </c>
      <c r="CK14" s="55" t="s">
        <v>87</v>
      </c>
      <c r="CL14" s="84">
        <f>'ky 5'!M14</f>
        <v>2</v>
      </c>
      <c r="CM14" s="83"/>
      <c r="CN14" s="84">
        <f>'ky 5'!AA14</f>
        <v>2</v>
      </c>
      <c r="CO14" s="83"/>
      <c r="CP14" s="84">
        <f>'ky 5'!AO14</f>
        <v>0</v>
      </c>
      <c r="CQ14" s="83"/>
      <c r="CR14" s="84">
        <f>'ky 5'!BC14</f>
        <v>0</v>
      </c>
      <c r="CS14" s="85"/>
      <c r="CT14" s="84">
        <f>'ky 5'!BQ14</f>
        <v>2</v>
      </c>
      <c r="CU14" s="85"/>
      <c r="CV14" s="84">
        <f>'ky 5'!CE14</f>
        <v>2</v>
      </c>
      <c r="CW14" s="86"/>
      <c r="CX14" s="84">
        <f>'ky 5'!CS14</f>
        <v>0</v>
      </c>
      <c r="CY14" s="86"/>
      <c r="CZ14" s="90">
        <f t="shared" si="4"/>
        <v>1.26</v>
      </c>
      <c r="DA14" s="85"/>
    </row>
    <row r="15" spans="1:105" ht="15.75">
      <c r="A15" s="24">
        <v>8</v>
      </c>
      <c r="B15" s="56" t="s">
        <v>58</v>
      </c>
      <c r="C15" s="58" t="s">
        <v>32</v>
      </c>
      <c r="D15" s="59" t="s">
        <v>59</v>
      </c>
      <c r="E15" s="55" t="s">
        <v>88</v>
      </c>
      <c r="F15" s="83">
        <f>'Ky 1'!M15</f>
        <v>0</v>
      </c>
      <c r="G15" s="83"/>
      <c r="H15" s="83">
        <f>'Ky 1'!AA15</f>
        <v>0</v>
      </c>
      <c r="I15" s="83"/>
      <c r="J15" s="83">
        <f>'Ky 1'!AO15</f>
        <v>0</v>
      </c>
      <c r="K15" s="83"/>
      <c r="L15" s="84">
        <f>'Ky 1'!BC15</f>
        <v>0</v>
      </c>
      <c r="M15" s="85"/>
      <c r="N15" s="84">
        <f>'Ky 1'!BQ15</f>
        <v>0</v>
      </c>
      <c r="O15" s="85"/>
      <c r="P15" s="84">
        <f>'Ky 1'!CE15</f>
        <v>0</v>
      </c>
      <c r="Q15" s="86"/>
      <c r="R15" s="84">
        <f>'Ky 1'!CS15</f>
        <v>0</v>
      </c>
      <c r="S15" s="86"/>
      <c r="T15" s="90">
        <f t="shared" si="0"/>
        <v>0</v>
      </c>
      <c r="U15" s="85"/>
      <c r="V15" s="24">
        <v>8</v>
      </c>
      <c r="W15" s="56" t="s">
        <v>58</v>
      </c>
      <c r="X15" s="58" t="s">
        <v>32</v>
      </c>
      <c r="Y15" s="59" t="s">
        <v>59</v>
      </c>
      <c r="Z15" s="55" t="s">
        <v>88</v>
      </c>
      <c r="AA15" s="83">
        <f>'ky 2'!M15</f>
        <v>0</v>
      </c>
      <c r="AB15" s="83"/>
      <c r="AC15" s="83">
        <f>'ky 2'!AA15</f>
        <v>0</v>
      </c>
      <c r="AD15" s="83"/>
      <c r="AE15" s="83">
        <f>'ky 2'!AO15</f>
        <v>0</v>
      </c>
      <c r="AF15" s="83"/>
      <c r="AG15" s="84">
        <f>'ky 2'!BC15</f>
        <v>0</v>
      </c>
      <c r="AH15" s="85"/>
      <c r="AI15" s="84">
        <f>'ky 2'!BQ15</f>
        <v>0</v>
      </c>
      <c r="AJ15" s="85"/>
      <c r="AK15" s="84">
        <f>'ky 2'!CE15</f>
        <v>0</v>
      </c>
      <c r="AL15" s="86"/>
      <c r="AM15" s="84">
        <f>'ky 2'!CS15</f>
        <v>0</v>
      </c>
      <c r="AN15" s="86"/>
      <c r="AO15" s="90">
        <f t="shared" si="1"/>
        <v>0</v>
      </c>
      <c r="AP15" s="85"/>
      <c r="AQ15" s="24">
        <v>8</v>
      </c>
      <c r="AR15" s="56" t="s">
        <v>58</v>
      </c>
      <c r="AS15" s="58" t="s">
        <v>32</v>
      </c>
      <c r="AT15" s="59" t="s">
        <v>59</v>
      </c>
      <c r="AU15" s="55" t="s">
        <v>88</v>
      </c>
      <c r="AV15" s="84">
        <f>'KY 3'!M15</f>
        <v>0</v>
      </c>
      <c r="AW15" s="83"/>
      <c r="AX15" s="84">
        <f>'KY 3'!AA15</f>
        <v>0</v>
      </c>
      <c r="AY15" s="83"/>
      <c r="AZ15" s="84">
        <f>'KY 3'!AO15</f>
        <v>0</v>
      </c>
      <c r="BA15" s="83"/>
      <c r="BB15" s="84">
        <f>'KY 3'!BC15</f>
        <v>0</v>
      </c>
      <c r="BC15" s="85"/>
      <c r="BD15" s="84">
        <f>'KY 3'!BQ15</f>
        <v>0</v>
      </c>
      <c r="BE15" s="85"/>
      <c r="BF15" s="84">
        <f>'ky 2'!CZ15</f>
        <v>0</v>
      </c>
      <c r="BG15" s="86"/>
      <c r="BH15" s="84">
        <f>'ky 2'!DN15</f>
        <v>0</v>
      </c>
      <c r="BI15" s="86"/>
      <c r="BJ15" s="90">
        <f t="shared" si="2"/>
        <v>0</v>
      </c>
      <c r="BK15" s="85"/>
      <c r="BL15" s="24">
        <v>8</v>
      </c>
      <c r="BM15" s="56" t="s">
        <v>58</v>
      </c>
      <c r="BN15" s="62" t="s">
        <v>32</v>
      </c>
      <c r="BO15" s="59" t="s">
        <v>59</v>
      </c>
      <c r="BP15" s="55" t="s">
        <v>88</v>
      </c>
      <c r="BQ15" s="84">
        <f>'ky 4'!M15</f>
        <v>0</v>
      </c>
      <c r="BR15" s="83"/>
      <c r="BS15" s="84">
        <f>'ky 4'!AA15</f>
        <v>0</v>
      </c>
      <c r="BT15" s="83"/>
      <c r="BU15" s="84">
        <f>'ky 4'!AO15</f>
        <v>0</v>
      </c>
      <c r="BV15" s="83"/>
      <c r="BW15" s="84">
        <f>'ky 4'!BC15</f>
        <v>0</v>
      </c>
      <c r="BX15" s="85"/>
      <c r="BY15" s="84">
        <f>'ky 4'!BQ15</f>
        <v>0</v>
      </c>
      <c r="BZ15" s="85"/>
      <c r="CA15" s="84">
        <f>'ky 4'!CE15</f>
        <v>0</v>
      </c>
      <c r="CB15" s="86"/>
      <c r="CC15" s="84"/>
      <c r="CD15" s="86"/>
      <c r="CE15" s="90">
        <f t="shared" si="3"/>
        <v>0</v>
      </c>
      <c r="CF15" s="85"/>
      <c r="CG15" s="24">
        <v>8</v>
      </c>
      <c r="CH15" s="56" t="s">
        <v>58</v>
      </c>
      <c r="CI15" s="58" t="s">
        <v>32</v>
      </c>
      <c r="CJ15" s="59" t="s">
        <v>59</v>
      </c>
      <c r="CK15" s="55" t="s">
        <v>88</v>
      </c>
      <c r="CL15" s="84">
        <f>'ky 5'!M15</f>
        <v>0</v>
      </c>
      <c r="CM15" s="83"/>
      <c r="CN15" s="84">
        <f>'ky 5'!AA15</f>
        <v>0</v>
      </c>
      <c r="CO15" s="83"/>
      <c r="CP15" s="84">
        <f>'ky 5'!AO15</f>
        <v>0</v>
      </c>
      <c r="CQ15" s="83"/>
      <c r="CR15" s="84">
        <f>'ky 5'!BC15</f>
        <v>0</v>
      </c>
      <c r="CS15" s="85"/>
      <c r="CT15" s="84">
        <f>'ky 5'!BQ15</f>
        <v>0</v>
      </c>
      <c r="CU15" s="85"/>
      <c r="CV15" s="84">
        <f>'ky 5'!CE15</f>
        <v>0</v>
      </c>
      <c r="CW15" s="86"/>
      <c r="CX15" s="84">
        <f>'ky 5'!CS15</f>
        <v>0</v>
      </c>
      <c r="CY15" s="86"/>
      <c r="CZ15" s="90">
        <f t="shared" si="4"/>
        <v>0</v>
      </c>
      <c r="DA15" s="85"/>
    </row>
    <row r="16" spans="1:105" ht="15.75">
      <c r="A16" s="24">
        <v>9</v>
      </c>
      <c r="B16" s="56" t="s">
        <v>60</v>
      </c>
      <c r="C16" s="58" t="s">
        <v>61</v>
      </c>
      <c r="D16" s="59" t="s">
        <v>62</v>
      </c>
      <c r="E16" s="55" t="s">
        <v>89</v>
      </c>
      <c r="F16" s="83">
        <f>'Ky 1'!M16</f>
        <v>7</v>
      </c>
      <c r="G16" s="83"/>
      <c r="H16" s="83">
        <f>'Ky 1'!AA16</f>
        <v>7</v>
      </c>
      <c r="I16" s="83"/>
      <c r="J16" s="83">
        <f>'Ky 1'!AO16</f>
        <v>6</v>
      </c>
      <c r="K16" s="83"/>
      <c r="L16" s="84">
        <f>'Ky 1'!BC16</f>
        <v>7</v>
      </c>
      <c r="M16" s="85"/>
      <c r="N16" s="84">
        <f>'Ky 1'!BQ16</f>
        <v>7</v>
      </c>
      <c r="O16" s="85"/>
      <c r="P16" s="84">
        <f>'Ky 1'!CE16</f>
        <v>7</v>
      </c>
      <c r="Q16" s="86"/>
      <c r="R16" s="84">
        <f>'Ky 1'!CS16</f>
        <v>7</v>
      </c>
      <c r="S16" s="86"/>
      <c r="T16" s="90">
        <f t="shared" si="0"/>
        <v>6.89</v>
      </c>
      <c r="U16" s="85"/>
      <c r="V16" s="24">
        <v>9</v>
      </c>
      <c r="W16" s="56" t="s">
        <v>60</v>
      </c>
      <c r="X16" s="58" t="s">
        <v>61</v>
      </c>
      <c r="Y16" s="59" t="s">
        <v>62</v>
      </c>
      <c r="Z16" s="55" t="s">
        <v>89</v>
      </c>
      <c r="AA16" s="83">
        <f>'ky 2'!M16</f>
        <v>6</v>
      </c>
      <c r="AB16" s="83"/>
      <c r="AC16" s="83">
        <f>'ky 2'!AA16</f>
        <v>7</v>
      </c>
      <c r="AD16" s="83"/>
      <c r="AE16" s="83">
        <f>'ky 2'!AO16</f>
        <v>8</v>
      </c>
      <c r="AF16" s="83"/>
      <c r="AG16" s="84">
        <f>'ky 2'!BC16</f>
        <v>7</v>
      </c>
      <c r="AH16" s="85"/>
      <c r="AI16" s="84">
        <f>'ky 2'!BQ16</f>
        <v>7</v>
      </c>
      <c r="AJ16" s="85"/>
      <c r="AK16" s="84">
        <f>'ky 2'!CE16</f>
        <v>7</v>
      </c>
      <c r="AL16" s="86"/>
      <c r="AM16" s="84">
        <f>'ky 2'!CS16</f>
        <v>7</v>
      </c>
      <c r="AN16" s="86"/>
      <c r="AO16" s="90">
        <f t="shared" si="1"/>
        <v>6.95</v>
      </c>
      <c r="AP16" s="85"/>
      <c r="AQ16" s="24">
        <v>9</v>
      </c>
      <c r="AR16" s="56" t="s">
        <v>60</v>
      </c>
      <c r="AS16" s="58" t="s">
        <v>61</v>
      </c>
      <c r="AT16" s="59" t="s">
        <v>62</v>
      </c>
      <c r="AU16" s="55" t="s">
        <v>89</v>
      </c>
      <c r="AV16" s="84">
        <f>'KY 3'!M16</f>
        <v>5</v>
      </c>
      <c r="AW16" s="83"/>
      <c r="AX16" s="84">
        <f>'KY 3'!AA16</f>
        <v>6</v>
      </c>
      <c r="AY16" s="83"/>
      <c r="AZ16" s="84">
        <f>'KY 3'!AO16</f>
        <v>6</v>
      </c>
      <c r="BA16" s="83"/>
      <c r="BB16" s="84">
        <f>'KY 3'!BC16</f>
        <v>8</v>
      </c>
      <c r="BC16" s="85"/>
      <c r="BD16" s="84">
        <f>'KY 3'!BQ16</f>
        <v>8</v>
      </c>
      <c r="BE16" s="85"/>
      <c r="BF16" s="84">
        <f>'ky 2'!CZ16</f>
        <v>0</v>
      </c>
      <c r="BG16" s="86"/>
      <c r="BH16" s="84">
        <f>'ky 2'!DN16</f>
        <v>0</v>
      </c>
      <c r="BI16" s="86"/>
      <c r="BJ16" s="90">
        <f t="shared" si="2"/>
        <v>6.64</v>
      </c>
      <c r="BK16" s="85"/>
      <c r="BL16" s="24">
        <v>9</v>
      </c>
      <c r="BM16" s="56" t="s">
        <v>60</v>
      </c>
      <c r="BN16" s="62" t="s">
        <v>61</v>
      </c>
      <c r="BO16" s="59" t="s">
        <v>62</v>
      </c>
      <c r="BP16" s="55" t="s">
        <v>89</v>
      </c>
      <c r="BQ16" s="84">
        <f>'ky 4'!M16</f>
        <v>8</v>
      </c>
      <c r="BR16" s="83"/>
      <c r="BS16" s="84">
        <f>'ky 4'!AA16</f>
        <v>6</v>
      </c>
      <c r="BT16" s="83"/>
      <c r="BU16" s="84">
        <f>'ky 4'!AO16</f>
        <v>5</v>
      </c>
      <c r="BV16" s="83"/>
      <c r="BW16" s="84">
        <f>'ky 4'!BC16</f>
        <v>8</v>
      </c>
      <c r="BX16" s="85"/>
      <c r="BY16" s="84">
        <f>'ky 4'!BQ16</f>
        <v>7</v>
      </c>
      <c r="BZ16" s="85"/>
      <c r="CA16" s="84">
        <f>'ky 4'!CE16</f>
        <v>7</v>
      </c>
      <c r="CB16" s="86"/>
      <c r="CC16" s="84"/>
      <c r="CD16" s="86"/>
      <c r="CE16" s="90">
        <f t="shared" si="3"/>
        <v>6.8</v>
      </c>
      <c r="CF16" s="85"/>
      <c r="CG16" s="24">
        <v>9</v>
      </c>
      <c r="CH16" s="56" t="s">
        <v>60</v>
      </c>
      <c r="CI16" s="58" t="s">
        <v>61</v>
      </c>
      <c r="CJ16" s="59" t="s">
        <v>62</v>
      </c>
      <c r="CK16" s="55" t="s">
        <v>89</v>
      </c>
      <c r="CL16" s="84">
        <f>'ky 5'!M16</f>
        <v>6</v>
      </c>
      <c r="CM16" s="83"/>
      <c r="CN16" s="84">
        <f>'ky 5'!AA16</f>
        <v>7</v>
      </c>
      <c r="CO16" s="83"/>
      <c r="CP16" s="84">
        <f>'ky 5'!AO16</f>
        <v>7</v>
      </c>
      <c r="CQ16" s="83"/>
      <c r="CR16" s="84">
        <f>'ky 5'!BC16</f>
        <v>8</v>
      </c>
      <c r="CS16" s="85"/>
      <c r="CT16" s="84">
        <f>'ky 5'!BQ16</f>
        <v>9</v>
      </c>
      <c r="CU16" s="85"/>
      <c r="CV16" s="84">
        <f>'ky 5'!CE16</f>
        <v>9</v>
      </c>
      <c r="CW16" s="86"/>
      <c r="CX16" s="84">
        <f>'ky 5'!CS16</f>
        <v>8</v>
      </c>
      <c r="CY16" s="86"/>
      <c r="CZ16" s="90">
        <f t="shared" si="4"/>
        <v>7.74</v>
      </c>
      <c r="DA16" s="85"/>
    </row>
    <row r="17" spans="1:105" ht="15.75">
      <c r="A17" s="24">
        <v>10</v>
      </c>
      <c r="B17" s="56" t="s">
        <v>63</v>
      </c>
      <c r="C17" s="58" t="s">
        <v>64</v>
      </c>
      <c r="D17" s="59" t="s">
        <v>65</v>
      </c>
      <c r="E17" s="55" t="s">
        <v>90</v>
      </c>
      <c r="F17" s="83">
        <f>'Ky 1'!M17</f>
        <v>7</v>
      </c>
      <c r="G17" s="83"/>
      <c r="H17" s="83">
        <f>'Ky 1'!AA17</f>
        <v>8</v>
      </c>
      <c r="I17" s="83"/>
      <c r="J17" s="83">
        <f>'Ky 1'!AO17</f>
        <v>6</v>
      </c>
      <c r="K17" s="83"/>
      <c r="L17" s="84">
        <f>'Ky 1'!BC17</f>
        <v>7</v>
      </c>
      <c r="M17" s="85"/>
      <c r="N17" s="84">
        <f>'Ky 1'!BQ17</f>
        <v>4</v>
      </c>
      <c r="O17" s="84">
        <f>'Ky 1'!BR17</f>
        <v>5</v>
      </c>
      <c r="P17" s="84">
        <f>'Ky 1'!CE17</f>
        <v>5</v>
      </c>
      <c r="Q17" s="86"/>
      <c r="R17" s="84">
        <f>'Ky 1'!CS17</f>
        <v>5</v>
      </c>
      <c r="S17" s="86"/>
      <c r="T17" s="90">
        <f t="shared" si="0"/>
        <v>6.11</v>
      </c>
      <c r="U17" s="85"/>
      <c r="V17" s="24">
        <v>10</v>
      </c>
      <c r="W17" s="56" t="s">
        <v>63</v>
      </c>
      <c r="X17" s="58" t="s">
        <v>64</v>
      </c>
      <c r="Y17" s="59" t="s">
        <v>65</v>
      </c>
      <c r="Z17" s="55" t="s">
        <v>90</v>
      </c>
      <c r="AA17" s="83">
        <f>'ky 2'!M17</f>
        <v>6</v>
      </c>
      <c r="AB17" s="83"/>
      <c r="AC17" s="83">
        <f>'ky 2'!AA17</f>
        <v>4</v>
      </c>
      <c r="AD17" s="83">
        <f>'ky 2'!AB17</f>
        <v>5</v>
      </c>
      <c r="AE17" s="83">
        <f>'ky 2'!AO17</f>
        <v>7</v>
      </c>
      <c r="AF17" s="83"/>
      <c r="AG17" s="84">
        <f>'ky 2'!BC17</f>
        <v>6</v>
      </c>
      <c r="AH17" s="85"/>
      <c r="AI17" s="84">
        <f>'ky 2'!BQ17</f>
        <v>6</v>
      </c>
      <c r="AJ17" s="85"/>
      <c r="AK17" s="84">
        <f>'ky 2'!CE17</f>
        <v>5</v>
      </c>
      <c r="AL17" s="86"/>
      <c r="AM17" s="84">
        <f>'ky 2'!CS17</f>
        <v>5</v>
      </c>
      <c r="AN17" s="86"/>
      <c r="AO17" s="90">
        <f t="shared" si="1"/>
        <v>5.71</v>
      </c>
      <c r="AP17" s="85"/>
      <c r="AQ17" s="24">
        <v>10</v>
      </c>
      <c r="AR17" s="56" t="s">
        <v>63</v>
      </c>
      <c r="AS17" s="58" t="s">
        <v>64</v>
      </c>
      <c r="AT17" s="59" t="s">
        <v>65</v>
      </c>
      <c r="AU17" s="55" t="s">
        <v>90</v>
      </c>
      <c r="AV17" s="84">
        <f>'KY 3'!M17</f>
        <v>5</v>
      </c>
      <c r="AW17" s="83"/>
      <c r="AX17" s="84">
        <f>'KY 3'!AA17</f>
        <v>0</v>
      </c>
      <c r="AY17" s="83"/>
      <c r="AZ17" s="84">
        <f>'KY 3'!AO17</f>
        <v>7</v>
      </c>
      <c r="BA17" s="83"/>
      <c r="BB17" s="84">
        <f>'KY 3'!BC17</f>
        <v>7</v>
      </c>
      <c r="BC17" s="85"/>
      <c r="BD17" s="84">
        <f>'KY 3'!BQ17</f>
        <v>5</v>
      </c>
      <c r="BE17" s="85"/>
      <c r="BF17" s="84">
        <f>'ky 2'!CZ17</f>
        <v>0</v>
      </c>
      <c r="BG17" s="86"/>
      <c r="BH17" s="84">
        <f>'ky 2'!DN17</f>
        <v>0</v>
      </c>
      <c r="BI17" s="86"/>
      <c r="BJ17" s="90">
        <f t="shared" si="2"/>
        <v>4.64</v>
      </c>
      <c r="BK17" s="85"/>
      <c r="BL17" s="24">
        <v>10</v>
      </c>
      <c r="BM17" s="56" t="s">
        <v>63</v>
      </c>
      <c r="BN17" s="62" t="s">
        <v>64</v>
      </c>
      <c r="BO17" s="59" t="s">
        <v>65</v>
      </c>
      <c r="BP17" s="55" t="s">
        <v>90</v>
      </c>
      <c r="BQ17" s="84">
        <f>'ky 4'!M17</f>
        <v>6</v>
      </c>
      <c r="BR17" s="83"/>
      <c r="BS17" s="84">
        <f>'ky 4'!AA17</f>
        <v>5</v>
      </c>
      <c r="BT17" s="83"/>
      <c r="BU17" s="84">
        <f>'ky 4'!AO17</f>
        <v>7</v>
      </c>
      <c r="BV17" s="83"/>
      <c r="BW17" s="84">
        <f>'ky 4'!BC17</f>
        <v>8</v>
      </c>
      <c r="BX17" s="85"/>
      <c r="BY17" s="84">
        <f>'ky 4'!BQ17</f>
        <v>8</v>
      </c>
      <c r="BZ17" s="85"/>
      <c r="CA17" s="84">
        <f>'ky 4'!CE17</f>
        <v>6</v>
      </c>
      <c r="CB17" s="86"/>
      <c r="CC17" s="84"/>
      <c r="CD17" s="86"/>
      <c r="CE17" s="90">
        <f t="shared" si="3"/>
        <v>6.87</v>
      </c>
      <c r="CF17" s="85"/>
      <c r="CG17" s="24">
        <v>10</v>
      </c>
      <c r="CH17" s="56" t="s">
        <v>63</v>
      </c>
      <c r="CI17" s="58" t="s">
        <v>64</v>
      </c>
      <c r="CJ17" s="59" t="s">
        <v>65</v>
      </c>
      <c r="CK17" s="55" t="s">
        <v>90</v>
      </c>
      <c r="CL17" s="84">
        <f>'ky 5'!M17</f>
        <v>0</v>
      </c>
      <c r="CM17" s="83"/>
      <c r="CN17" s="84">
        <f>'ky 5'!AA17</f>
        <v>6</v>
      </c>
      <c r="CO17" s="83"/>
      <c r="CP17" s="84">
        <f>'ky 5'!AO17</f>
        <v>6</v>
      </c>
      <c r="CQ17" s="83"/>
      <c r="CR17" s="84">
        <f>'ky 5'!BC17</f>
        <v>6</v>
      </c>
      <c r="CS17" s="85"/>
      <c r="CT17" s="84">
        <f>'ky 5'!BQ17</f>
        <v>6</v>
      </c>
      <c r="CU17" s="85"/>
      <c r="CV17" s="84">
        <f>'ky 5'!CE17</f>
        <v>7</v>
      </c>
      <c r="CW17" s="86"/>
      <c r="CX17" s="84">
        <f>'ky 5'!CS17</f>
        <v>7</v>
      </c>
      <c r="CY17" s="86"/>
      <c r="CZ17" s="90">
        <f t="shared" si="4"/>
        <v>5.32</v>
      </c>
      <c r="DA17" s="85"/>
    </row>
    <row r="18" spans="1:105" ht="15.75">
      <c r="A18" s="24">
        <v>11</v>
      </c>
      <c r="B18" s="56" t="s">
        <v>66</v>
      </c>
      <c r="C18" s="58" t="s">
        <v>67</v>
      </c>
      <c r="D18" s="59" t="s">
        <v>68</v>
      </c>
      <c r="E18" s="55" t="s">
        <v>91</v>
      </c>
      <c r="F18" s="83">
        <f>'Ky 1'!M18</f>
        <v>1</v>
      </c>
      <c r="G18" s="83"/>
      <c r="H18" s="83">
        <f>'Ky 1'!AA18</f>
        <v>0</v>
      </c>
      <c r="I18" s="83"/>
      <c r="J18" s="83">
        <f>'Ky 1'!AO18</f>
        <v>0</v>
      </c>
      <c r="K18" s="83"/>
      <c r="L18" s="84">
        <f>'Ky 1'!BC18</f>
        <v>2</v>
      </c>
      <c r="M18" s="85"/>
      <c r="N18" s="84">
        <f>'Ky 1'!BQ18</f>
        <v>2</v>
      </c>
      <c r="O18" s="84">
        <f>'Ky 1'!BR18</f>
        <v>2</v>
      </c>
      <c r="P18" s="84">
        <f>'Ky 1'!CE18</f>
        <v>0</v>
      </c>
      <c r="Q18" s="86"/>
      <c r="R18" s="84">
        <f>'Ky 1'!CS18</f>
        <v>0</v>
      </c>
      <c r="S18" s="86"/>
      <c r="T18" s="90">
        <f t="shared" si="0"/>
        <v>0.67</v>
      </c>
      <c r="U18" s="85"/>
      <c r="V18" s="24">
        <v>11</v>
      </c>
      <c r="W18" s="56" t="s">
        <v>66</v>
      </c>
      <c r="X18" s="58" t="s">
        <v>67</v>
      </c>
      <c r="Y18" s="59" t="s">
        <v>68</v>
      </c>
      <c r="Z18" s="55" t="s">
        <v>91</v>
      </c>
      <c r="AA18" s="83">
        <f>'ky 2'!M18</f>
        <v>0</v>
      </c>
      <c r="AB18" s="83"/>
      <c r="AC18" s="83">
        <f>'ky 2'!AA18</f>
        <v>0</v>
      </c>
      <c r="AD18" s="83"/>
      <c r="AE18" s="83">
        <f>'ky 2'!AO18</f>
        <v>0</v>
      </c>
      <c r="AF18" s="83"/>
      <c r="AG18" s="84">
        <f>'ky 2'!BC18</f>
        <v>0</v>
      </c>
      <c r="AH18" s="85"/>
      <c r="AI18" s="84">
        <f>'ky 2'!BQ18</f>
        <v>2</v>
      </c>
      <c r="AJ18" s="85"/>
      <c r="AK18" s="84">
        <f>'ky 2'!CE18</f>
        <v>0</v>
      </c>
      <c r="AL18" s="86"/>
      <c r="AM18" s="84">
        <f>'ky 2'!CS18</f>
        <v>2</v>
      </c>
      <c r="AN18" s="86"/>
      <c r="AO18" s="90">
        <f t="shared" si="1"/>
        <v>0.57</v>
      </c>
      <c r="AP18" s="85"/>
      <c r="AQ18" s="24">
        <v>11</v>
      </c>
      <c r="AR18" s="56" t="s">
        <v>66</v>
      </c>
      <c r="AS18" s="58" t="s">
        <v>67</v>
      </c>
      <c r="AT18" s="59" t="s">
        <v>68</v>
      </c>
      <c r="AU18" s="55" t="s">
        <v>91</v>
      </c>
      <c r="AV18" s="84">
        <f>'KY 3'!M18</f>
        <v>0</v>
      </c>
      <c r="AW18" s="83"/>
      <c r="AX18" s="84">
        <f>'KY 3'!AA18</f>
        <v>0</v>
      </c>
      <c r="AY18" s="83"/>
      <c r="AZ18" s="84">
        <f>'KY 3'!AO18</f>
        <v>0</v>
      </c>
      <c r="BA18" s="83"/>
      <c r="BB18" s="84">
        <f>'KY 3'!BC18</f>
        <v>0</v>
      </c>
      <c r="BC18" s="85"/>
      <c r="BD18" s="84">
        <f>'KY 3'!BQ18</f>
        <v>0</v>
      </c>
      <c r="BE18" s="85"/>
      <c r="BF18" s="84">
        <f>'ky 2'!CZ18</f>
        <v>0</v>
      </c>
      <c r="BG18" s="86"/>
      <c r="BH18" s="84">
        <f>'ky 2'!DN18</f>
        <v>0</v>
      </c>
      <c r="BI18" s="86"/>
      <c r="BJ18" s="90">
        <f t="shared" si="2"/>
        <v>0</v>
      </c>
      <c r="BK18" s="85"/>
      <c r="BL18" s="24">
        <v>11</v>
      </c>
      <c r="BM18" s="56" t="s">
        <v>66</v>
      </c>
      <c r="BN18" s="62" t="s">
        <v>67</v>
      </c>
      <c r="BO18" s="59" t="s">
        <v>68</v>
      </c>
      <c r="BP18" s="55" t="s">
        <v>91</v>
      </c>
      <c r="BQ18" s="84">
        <f>'ky 4'!M18</f>
        <v>0</v>
      </c>
      <c r="BR18" s="83"/>
      <c r="BS18" s="84">
        <f>'ky 4'!AA18</f>
        <v>0</v>
      </c>
      <c r="BT18" s="83"/>
      <c r="BU18" s="84">
        <f>'ky 4'!AO18</f>
        <v>0</v>
      </c>
      <c r="BV18" s="83"/>
      <c r="BW18" s="84">
        <f>'ky 4'!BC18</f>
        <v>0</v>
      </c>
      <c r="BX18" s="85"/>
      <c r="BY18" s="84">
        <f>'ky 4'!BQ18</f>
        <v>0</v>
      </c>
      <c r="BZ18" s="85"/>
      <c r="CA18" s="84">
        <f>'ky 4'!CE18</f>
        <v>0</v>
      </c>
      <c r="CB18" s="86"/>
      <c r="CC18" s="84"/>
      <c r="CD18" s="86"/>
      <c r="CE18" s="90">
        <f t="shared" si="3"/>
        <v>0</v>
      </c>
      <c r="CF18" s="85"/>
      <c r="CG18" s="24">
        <v>11</v>
      </c>
      <c r="CH18" s="56" t="s">
        <v>66</v>
      </c>
      <c r="CI18" s="58" t="s">
        <v>67</v>
      </c>
      <c r="CJ18" s="59" t="s">
        <v>68</v>
      </c>
      <c r="CK18" s="55" t="s">
        <v>91</v>
      </c>
      <c r="CL18" s="84">
        <f>'ky 5'!M18</f>
        <v>0</v>
      </c>
      <c r="CM18" s="83"/>
      <c r="CN18" s="84">
        <f>'ky 5'!AA18</f>
        <v>0</v>
      </c>
      <c r="CO18" s="83"/>
      <c r="CP18" s="84">
        <f>'ky 5'!AO18</f>
        <v>0</v>
      </c>
      <c r="CQ18" s="83"/>
      <c r="CR18" s="84">
        <f>'ky 5'!BC18</f>
        <v>0</v>
      </c>
      <c r="CS18" s="85"/>
      <c r="CT18" s="84">
        <f>'ky 5'!BQ18</f>
        <v>0</v>
      </c>
      <c r="CU18" s="85"/>
      <c r="CV18" s="84">
        <f>'ky 5'!CE18</f>
        <v>0</v>
      </c>
      <c r="CW18" s="86"/>
      <c r="CX18" s="84">
        <f>'ky 5'!CS18</f>
        <v>0</v>
      </c>
      <c r="CY18" s="86"/>
      <c r="CZ18" s="90">
        <f t="shared" si="4"/>
        <v>0</v>
      </c>
      <c r="DA18" s="85"/>
    </row>
    <row r="19" spans="1:105" ht="15.75">
      <c r="A19" s="24">
        <v>12</v>
      </c>
      <c r="B19" s="56" t="s">
        <v>69</v>
      </c>
      <c r="C19" s="58" t="s">
        <v>70</v>
      </c>
      <c r="D19" s="59" t="s">
        <v>71</v>
      </c>
      <c r="E19" s="55" t="s">
        <v>92</v>
      </c>
      <c r="F19" s="83">
        <f>'Ky 1'!M19</f>
        <v>5</v>
      </c>
      <c r="G19" s="83"/>
      <c r="H19" s="83">
        <f>'Ky 1'!AA19</f>
        <v>6</v>
      </c>
      <c r="I19" s="83"/>
      <c r="J19" s="83">
        <f>'Ky 1'!AO19</f>
        <v>7</v>
      </c>
      <c r="K19" s="83"/>
      <c r="L19" s="84">
        <f>'Ky 1'!BC19</f>
        <v>6</v>
      </c>
      <c r="M19" s="85"/>
      <c r="N19" s="84">
        <f>'Ky 1'!BQ19</f>
        <v>2</v>
      </c>
      <c r="O19" s="84">
        <f>'Ky 1'!BR19</f>
        <v>6</v>
      </c>
      <c r="P19" s="84">
        <f>'Ky 1'!CE19</f>
        <v>2</v>
      </c>
      <c r="Q19" s="84">
        <f>'Ky 1'!CF19</f>
        <v>5</v>
      </c>
      <c r="R19" s="84">
        <f>'Ky 1'!CS19</f>
        <v>6</v>
      </c>
      <c r="S19" s="86"/>
      <c r="T19" s="90">
        <f t="shared" si="0"/>
        <v>5.67</v>
      </c>
      <c r="U19" s="85"/>
      <c r="V19" s="24">
        <v>12</v>
      </c>
      <c r="W19" s="56" t="s">
        <v>69</v>
      </c>
      <c r="X19" s="58" t="s">
        <v>70</v>
      </c>
      <c r="Y19" s="59" t="s">
        <v>71</v>
      </c>
      <c r="Z19" s="55" t="s">
        <v>92</v>
      </c>
      <c r="AA19" s="83">
        <f>'ky 2'!M19</f>
        <v>7</v>
      </c>
      <c r="AB19" s="83"/>
      <c r="AC19" s="83">
        <f>'ky 2'!AA19</f>
        <v>5</v>
      </c>
      <c r="AD19" s="83"/>
      <c r="AE19" s="83">
        <f>'ky 2'!AO19</f>
        <v>6</v>
      </c>
      <c r="AF19" s="83"/>
      <c r="AG19" s="84">
        <f>'ky 2'!BC19</f>
        <v>7</v>
      </c>
      <c r="AH19" s="85"/>
      <c r="AI19" s="84">
        <f>'ky 2'!BQ19</f>
        <v>7</v>
      </c>
      <c r="AJ19" s="85"/>
      <c r="AK19" s="84">
        <f>'ky 2'!CE19</f>
        <v>6</v>
      </c>
      <c r="AL19" s="86"/>
      <c r="AM19" s="84">
        <f>'ky 2'!CS19</f>
        <v>7</v>
      </c>
      <c r="AN19" s="86"/>
      <c r="AO19" s="90">
        <f t="shared" si="1"/>
        <v>6.48</v>
      </c>
      <c r="AP19" s="85"/>
      <c r="AQ19" s="24">
        <v>12</v>
      </c>
      <c r="AR19" s="56" t="s">
        <v>69</v>
      </c>
      <c r="AS19" s="58" t="s">
        <v>70</v>
      </c>
      <c r="AT19" s="59" t="s">
        <v>71</v>
      </c>
      <c r="AU19" s="55" t="s">
        <v>92</v>
      </c>
      <c r="AV19" s="84">
        <f>'KY 3'!M19</f>
        <v>4</v>
      </c>
      <c r="AW19" s="84">
        <f>'KY 3'!N19</f>
        <v>6</v>
      </c>
      <c r="AX19" s="84">
        <f>'KY 3'!AA19</f>
        <v>0</v>
      </c>
      <c r="AY19" s="83"/>
      <c r="AZ19" s="84">
        <f>'KY 3'!AO19</f>
        <v>3</v>
      </c>
      <c r="BA19" s="84">
        <f>'KY 3'!AP19</f>
        <v>3</v>
      </c>
      <c r="BB19" s="84">
        <f>'KY 3'!BC19</f>
        <v>5</v>
      </c>
      <c r="BC19" s="85"/>
      <c r="BD19" s="84">
        <f>'KY 3'!BQ19</f>
        <v>5</v>
      </c>
      <c r="BE19" s="85"/>
      <c r="BF19" s="84">
        <f>'ky 2'!CZ19</f>
        <v>0</v>
      </c>
      <c r="BG19" s="86"/>
      <c r="BH19" s="84">
        <f>'ky 2'!DN19</f>
        <v>0</v>
      </c>
      <c r="BI19" s="86"/>
      <c r="BJ19" s="90">
        <f t="shared" si="2"/>
        <v>3.86</v>
      </c>
      <c r="BK19" s="85"/>
      <c r="BL19" s="24">
        <v>12</v>
      </c>
      <c r="BM19" s="56" t="s">
        <v>69</v>
      </c>
      <c r="BN19" s="62" t="s">
        <v>70</v>
      </c>
      <c r="BO19" s="59" t="s">
        <v>71</v>
      </c>
      <c r="BP19" s="55" t="s">
        <v>92</v>
      </c>
      <c r="BQ19" s="84">
        <f>'ky 4'!M19</f>
        <v>0</v>
      </c>
      <c r="BR19" s="83"/>
      <c r="BS19" s="84">
        <f>'ky 4'!AA19</f>
        <v>0</v>
      </c>
      <c r="BT19" s="83"/>
      <c r="BU19" s="84">
        <f>'ky 4'!AO19</f>
        <v>0</v>
      </c>
      <c r="BV19" s="83"/>
      <c r="BW19" s="84">
        <f>'ky 4'!BC19</f>
        <v>0</v>
      </c>
      <c r="BX19" s="85"/>
      <c r="BY19" s="84">
        <f>'ky 4'!BQ19</f>
        <v>0</v>
      </c>
      <c r="BZ19" s="85"/>
      <c r="CA19" s="84">
        <f>'ky 4'!CE19</f>
        <v>0</v>
      </c>
      <c r="CB19" s="86"/>
      <c r="CC19" s="84"/>
      <c r="CD19" s="86"/>
      <c r="CE19" s="90">
        <f t="shared" si="3"/>
        <v>0</v>
      </c>
      <c r="CF19" s="85"/>
      <c r="CG19" s="24">
        <v>12</v>
      </c>
      <c r="CH19" s="56" t="s">
        <v>69</v>
      </c>
      <c r="CI19" s="58" t="s">
        <v>70</v>
      </c>
      <c r="CJ19" s="59" t="s">
        <v>71</v>
      </c>
      <c r="CK19" s="55" t="s">
        <v>92</v>
      </c>
      <c r="CL19" s="84">
        <f>'ky 5'!M19</f>
        <v>0</v>
      </c>
      <c r="CM19" s="83"/>
      <c r="CN19" s="84">
        <f>'ky 5'!AA19</f>
        <v>0</v>
      </c>
      <c r="CO19" s="83"/>
      <c r="CP19" s="84">
        <f>'ky 5'!AO19</f>
        <v>2</v>
      </c>
      <c r="CQ19" s="84">
        <f>'ky 5'!AP19</f>
        <v>0</v>
      </c>
      <c r="CR19" s="84">
        <f>'ky 5'!BC19</f>
        <v>0</v>
      </c>
      <c r="CS19" s="85"/>
      <c r="CT19" s="84">
        <f>'ky 5'!BQ19</f>
        <v>0</v>
      </c>
      <c r="CU19" s="85"/>
      <c r="CV19" s="84">
        <f>'ky 5'!CE19</f>
        <v>2</v>
      </c>
      <c r="CW19" s="84">
        <f>'ky 5'!CF19</f>
        <v>0</v>
      </c>
      <c r="CX19" s="84">
        <f>'ky 5'!CS19</f>
        <v>0</v>
      </c>
      <c r="CY19" s="86"/>
      <c r="CZ19" s="90">
        <f t="shared" si="4"/>
        <v>0.53</v>
      </c>
      <c r="DA19" s="85"/>
    </row>
    <row r="20" spans="1:105" ht="15.75">
      <c r="A20" s="24">
        <v>13</v>
      </c>
      <c r="B20" s="56" t="s">
        <v>72</v>
      </c>
      <c r="C20" s="58" t="s">
        <v>40</v>
      </c>
      <c r="D20" s="59" t="s">
        <v>71</v>
      </c>
      <c r="E20" s="55" t="s">
        <v>93</v>
      </c>
      <c r="F20" s="83">
        <f>'Ky 1'!M20</f>
        <v>5</v>
      </c>
      <c r="G20" s="83"/>
      <c r="H20" s="83">
        <f>'Ky 1'!AA20</f>
        <v>6</v>
      </c>
      <c r="I20" s="83"/>
      <c r="J20" s="83">
        <f>'Ky 1'!AO20</f>
        <v>7</v>
      </c>
      <c r="K20" s="83"/>
      <c r="L20" s="84">
        <f>'Ky 1'!BC20</f>
        <v>7</v>
      </c>
      <c r="M20" s="85"/>
      <c r="N20" s="84">
        <f>'Ky 1'!BQ20</f>
        <v>4</v>
      </c>
      <c r="O20" s="84">
        <f>'Ky 1'!BR20</f>
        <v>5</v>
      </c>
      <c r="P20" s="84">
        <f>'Ky 1'!CE20</f>
        <v>5</v>
      </c>
      <c r="Q20" s="86"/>
      <c r="R20" s="84">
        <f>'Ky 1'!CS20</f>
        <v>6</v>
      </c>
      <c r="S20" s="86"/>
      <c r="T20" s="90">
        <f t="shared" si="0"/>
        <v>5.67</v>
      </c>
      <c r="U20" s="85"/>
      <c r="V20" s="24">
        <v>13</v>
      </c>
      <c r="W20" s="56" t="s">
        <v>72</v>
      </c>
      <c r="X20" s="58" t="s">
        <v>40</v>
      </c>
      <c r="Y20" s="59" t="s">
        <v>71</v>
      </c>
      <c r="Z20" s="55" t="s">
        <v>93</v>
      </c>
      <c r="AA20" s="83">
        <f>'ky 2'!M20</f>
        <v>0</v>
      </c>
      <c r="AB20" s="83"/>
      <c r="AC20" s="83">
        <f>'ky 2'!AA20</f>
        <v>2</v>
      </c>
      <c r="AD20" s="83">
        <f>'ky 2'!AB20</f>
        <v>5</v>
      </c>
      <c r="AE20" s="83">
        <f>'ky 2'!AO20</f>
        <v>2</v>
      </c>
      <c r="AF20" s="83">
        <f>'ky 2'!AP20</f>
        <v>6</v>
      </c>
      <c r="AG20" s="84">
        <f>'ky 2'!BC20</f>
        <v>0</v>
      </c>
      <c r="AH20" s="85"/>
      <c r="AI20" s="84">
        <f>'ky 2'!BQ20</f>
        <v>2</v>
      </c>
      <c r="AJ20" s="84">
        <f>'ky 2'!BR20</f>
        <v>6</v>
      </c>
      <c r="AK20" s="84">
        <f>'ky 2'!CE20</f>
        <v>0</v>
      </c>
      <c r="AL20" s="86"/>
      <c r="AM20" s="84">
        <f>'ky 2'!CS20</f>
        <v>2</v>
      </c>
      <c r="AN20" s="86"/>
      <c r="AO20" s="90">
        <f t="shared" si="1"/>
        <v>2.52</v>
      </c>
      <c r="AP20" s="85"/>
      <c r="AQ20" s="24">
        <v>13</v>
      </c>
      <c r="AR20" s="56" t="s">
        <v>72</v>
      </c>
      <c r="AS20" s="58" t="s">
        <v>40</v>
      </c>
      <c r="AT20" s="59" t="s">
        <v>71</v>
      </c>
      <c r="AU20" s="55" t="s">
        <v>93</v>
      </c>
      <c r="AV20" s="84">
        <f>'KY 3'!M20</f>
        <v>0</v>
      </c>
      <c r="AW20" s="83"/>
      <c r="AX20" s="84">
        <f>'KY 3'!AA20</f>
        <v>2</v>
      </c>
      <c r="AY20" s="83"/>
      <c r="AZ20" s="84">
        <f>'KY 3'!AO20</f>
        <v>0</v>
      </c>
      <c r="BA20" s="83"/>
      <c r="BB20" s="84">
        <f>'KY 3'!BC20</f>
        <v>0</v>
      </c>
      <c r="BC20" s="85"/>
      <c r="BD20" s="84">
        <f>'KY 3'!BQ20</f>
        <v>2</v>
      </c>
      <c r="BE20" s="85"/>
      <c r="BF20" s="84">
        <f>'ky 2'!CZ20</f>
        <v>0</v>
      </c>
      <c r="BG20" s="86"/>
      <c r="BH20" s="84">
        <f>'ky 2'!DN20</f>
        <v>0</v>
      </c>
      <c r="BI20" s="86"/>
      <c r="BJ20" s="90">
        <f t="shared" si="2"/>
        <v>0.86</v>
      </c>
      <c r="BK20" s="85"/>
      <c r="BL20" s="24">
        <v>13</v>
      </c>
      <c r="BM20" s="56" t="s">
        <v>72</v>
      </c>
      <c r="BN20" s="62" t="s">
        <v>40</v>
      </c>
      <c r="BO20" s="59" t="s">
        <v>71</v>
      </c>
      <c r="BP20" s="55" t="s">
        <v>93</v>
      </c>
      <c r="BQ20" s="84">
        <f>'ky 4'!M20</f>
        <v>0</v>
      </c>
      <c r="BR20" s="83"/>
      <c r="BS20" s="84">
        <f>'ky 4'!AA20</f>
        <v>0</v>
      </c>
      <c r="BT20" s="83"/>
      <c r="BU20" s="84">
        <f>'ky 4'!AO20</f>
        <v>0</v>
      </c>
      <c r="BV20" s="83"/>
      <c r="BW20" s="84">
        <f>'ky 4'!BC20</f>
        <v>0</v>
      </c>
      <c r="BX20" s="85"/>
      <c r="BY20" s="84">
        <f>'ky 4'!BQ20</f>
        <v>0</v>
      </c>
      <c r="BZ20" s="85"/>
      <c r="CA20" s="84">
        <f>'ky 4'!CE20</f>
        <v>0</v>
      </c>
      <c r="CB20" s="86"/>
      <c r="CC20" s="84"/>
      <c r="CD20" s="86"/>
      <c r="CE20" s="90">
        <f t="shared" si="3"/>
        <v>0</v>
      </c>
      <c r="CF20" s="85"/>
      <c r="CG20" s="24">
        <v>13</v>
      </c>
      <c r="CH20" s="56" t="s">
        <v>72</v>
      </c>
      <c r="CI20" s="58" t="s">
        <v>40</v>
      </c>
      <c r="CJ20" s="59" t="s">
        <v>71</v>
      </c>
      <c r="CK20" s="55" t="s">
        <v>93</v>
      </c>
      <c r="CL20" s="84">
        <f>'ky 5'!M20</f>
        <v>0</v>
      </c>
      <c r="CM20" s="83"/>
      <c r="CN20" s="84">
        <f>'ky 5'!AA20</f>
        <v>0</v>
      </c>
      <c r="CO20" s="83"/>
      <c r="CP20" s="84">
        <f>'ky 5'!AO20</f>
        <v>0</v>
      </c>
      <c r="CQ20" s="83"/>
      <c r="CR20" s="84">
        <f>'ky 5'!BC20</f>
        <v>0</v>
      </c>
      <c r="CS20" s="85"/>
      <c r="CT20" s="84">
        <f>'ky 5'!BQ20</f>
        <v>0</v>
      </c>
      <c r="CU20" s="85"/>
      <c r="CV20" s="84">
        <f>'ky 5'!CE20</f>
        <v>0</v>
      </c>
      <c r="CW20" s="86"/>
      <c r="CX20" s="84">
        <f>'ky 5'!CS20</f>
        <v>0</v>
      </c>
      <c r="CY20" s="86"/>
      <c r="CZ20" s="90">
        <f t="shared" si="4"/>
        <v>0</v>
      </c>
      <c r="DA20" s="85"/>
    </row>
    <row r="21" spans="1:105" ht="15.75">
      <c r="A21" s="24">
        <v>14</v>
      </c>
      <c r="B21" s="56" t="s">
        <v>73</v>
      </c>
      <c r="C21" s="60" t="s">
        <v>74</v>
      </c>
      <c r="D21" s="61" t="s">
        <v>71</v>
      </c>
      <c r="E21" s="57" t="s">
        <v>94</v>
      </c>
      <c r="F21" s="83">
        <f>'Ky 1'!M21</f>
        <v>4</v>
      </c>
      <c r="G21" s="83">
        <f>'Ky 1'!N21</f>
        <v>6</v>
      </c>
      <c r="H21" s="83">
        <f>'Ky 1'!AA21</f>
        <v>6</v>
      </c>
      <c r="I21" s="83"/>
      <c r="J21" s="83">
        <f>'Ky 1'!AO21</f>
        <v>7</v>
      </c>
      <c r="K21" s="83"/>
      <c r="L21" s="84">
        <f>'Ky 1'!BC21</f>
        <v>6</v>
      </c>
      <c r="M21" s="85"/>
      <c r="N21" s="84">
        <f>'Ky 1'!BQ21</f>
        <v>2</v>
      </c>
      <c r="O21" s="84">
        <f>'Ky 1'!BR21</f>
        <v>5</v>
      </c>
      <c r="P21" s="84">
        <f>'Ky 1'!CE21</f>
        <v>4</v>
      </c>
      <c r="Q21" s="84">
        <f>'Ky 1'!CF21</f>
        <v>5</v>
      </c>
      <c r="R21" s="84">
        <f>'Ky 1'!CS21</f>
        <v>5</v>
      </c>
      <c r="S21" s="86"/>
      <c r="T21" s="90">
        <f t="shared" si="0"/>
        <v>5.67</v>
      </c>
      <c r="U21" s="85"/>
      <c r="V21" s="24">
        <v>14</v>
      </c>
      <c r="W21" s="56" t="s">
        <v>73</v>
      </c>
      <c r="X21" s="60" t="s">
        <v>74</v>
      </c>
      <c r="Y21" s="61" t="s">
        <v>71</v>
      </c>
      <c r="Z21" s="57" t="s">
        <v>94</v>
      </c>
      <c r="AA21" s="83">
        <f>'ky 2'!M21</f>
        <v>5</v>
      </c>
      <c r="AB21" s="83"/>
      <c r="AC21" s="83">
        <f>'ky 2'!AA21</f>
        <v>4</v>
      </c>
      <c r="AD21" s="83">
        <f>'ky 2'!AB21</f>
        <v>6</v>
      </c>
      <c r="AE21" s="83">
        <f>'ky 2'!AO21</f>
        <v>7</v>
      </c>
      <c r="AF21" s="83"/>
      <c r="AG21" s="84">
        <f>'ky 2'!BC21</f>
        <v>6</v>
      </c>
      <c r="AH21" s="85"/>
      <c r="AI21" s="84">
        <f>'ky 2'!BQ21</f>
        <v>4</v>
      </c>
      <c r="AJ21" s="84">
        <f>'ky 2'!BR21</f>
        <v>5</v>
      </c>
      <c r="AK21" s="84">
        <f>'ky 2'!CE21</f>
        <v>6</v>
      </c>
      <c r="AL21" s="86"/>
      <c r="AM21" s="84">
        <f>'ky 2'!CS21</f>
        <v>5</v>
      </c>
      <c r="AN21" s="86"/>
      <c r="AO21" s="90">
        <f t="shared" si="1"/>
        <v>5.67</v>
      </c>
      <c r="AP21" s="85"/>
      <c r="AQ21" s="24">
        <v>14</v>
      </c>
      <c r="AR21" s="56" t="s">
        <v>73</v>
      </c>
      <c r="AS21" s="60" t="s">
        <v>74</v>
      </c>
      <c r="AT21" s="61" t="s">
        <v>71</v>
      </c>
      <c r="AU21" s="57" t="s">
        <v>94</v>
      </c>
      <c r="AV21" s="84">
        <f>'KY 3'!M21</f>
        <v>5</v>
      </c>
      <c r="AW21" s="83"/>
      <c r="AX21" s="84">
        <f>'KY 3'!AA21</f>
        <v>2</v>
      </c>
      <c r="AY21" s="84">
        <f>'KY 3'!AB21</f>
        <v>4</v>
      </c>
      <c r="AZ21" s="84">
        <f>'KY 3'!AO21</f>
        <v>5</v>
      </c>
      <c r="BA21" s="83"/>
      <c r="BB21" s="84">
        <f>'KY 3'!BC21</f>
        <v>8</v>
      </c>
      <c r="BC21" s="85"/>
      <c r="BD21" s="84">
        <f>'KY 3'!BQ21</f>
        <v>6</v>
      </c>
      <c r="BE21" s="85"/>
      <c r="BF21" s="84">
        <f>'ky 2'!CZ21</f>
        <v>0</v>
      </c>
      <c r="BG21" s="86"/>
      <c r="BH21" s="84">
        <f>'ky 2'!DN21</f>
        <v>0</v>
      </c>
      <c r="BI21" s="86"/>
      <c r="BJ21" s="90">
        <f t="shared" si="2"/>
        <v>5.64</v>
      </c>
      <c r="BK21" s="85"/>
      <c r="BL21" s="24">
        <v>14</v>
      </c>
      <c r="BM21" s="56" t="s">
        <v>73</v>
      </c>
      <c r="BN21" s="62" t="s">
        <v>74</v>
      </c>
      <c r="BO21" s="59" t="s">
        <v>71</v>
      </c>
      <c r="BP21" s="55" t="s">
        <v>94</v>
      </c>
      <c r="BQ21" s="84">
        <f>'ky 4'!M21</f>
        <v>5</v>
      </c>
      <c r="BR21" s="83"/>
      <c r="BS21" s="84">
        <f>'ky 4'!AA21</f>
        <v>8</v>
      </c>
      <c r="BT21" s="83"/>
      <c r="BU21" s="84">
        <f>'ky 4'!AO21</f>
        <v>4</v>
      </c>
      <c r="BV21" s="84">
        <f>'ky 4'!AP21</f>
        <v>4</v>
      </c>
      <c r="BW21" s="84">
        <f>'ky 4'!BC21</f>
        <v>7</v>
      </c>
      <c r="BX21" s="85"/>
      <c r="BY21" s="84">
        <f>'ky 4'!BQ21</f>
        <v>6</v>
      </c>
      <c r="BZ21" s="85"/>
      <c r="CA21" s="84">
        <f>'ky 4'!CE21</f>
        <v>5</v>
      </c>
      <c r="CB21" s="86"/>
      <c r="CC21" s="84"/>
      <c r="CD21" s="86"/>
      <c r="CE21" s="90">
        <f t="shared" si="3"/>
        <v>5.8</v>
      </c>
      <c r="CF21" s="85"/>
      <c r="CG21" s="24">
        <v>14</v>
      </c>
      <c r="CH21" s="56" t="s">
        <v>73</v>
      </c>
      <c r="CI21" s="58" t="s">
        <v>74</v>
      </c>
      <c r="CJ21" s="59" t="s">
        <v>71</v>
      </c>
      <c r="CK21" s="55" t="s">
        <v>94</v>
      </c>
      <c r="CL21" s="84">
        <f>'ky 5'!M21</f>
        <v>6</v>
      </c>
      <c r="CM21" s="83"/>
      <c r="CN21" s="84">
        <f>'ky 5'!AA21</f>
        <v>6</v>
      </c>
      <c r="CO21" s="83"/>
      <c r="CP21" s="84">
        <f>'ky 5'!AO21</f>
        <v>7</v>
      </c>
      <c r="CQ21" s="83"/>
      <c r="CR21" s="84">
        <f>'ky 5'!BC21</f>
        <v>6</v>
      </c>
      <c r="CS21" s="85"/>
      <c r="CT21" s="84">
        <f>'ky 5'!BQ21</f>
        <v>9</v>
      </c>
      <c r="CU21" s="85"/>
      <c r="CV21" s="84">
        <f>'ky 5'!CE21</f>
        <v>8</v>
      </c>
      <c r="CW21" s="86"/>
      <c r="CX21" s="84">
        <f>'ky 5'!CS21</f>
        <v>6</v>
      </c>
      <c r="CY21" s="86"/>
      <c r="CZ21" s="90">
        <f t="shared" si="4"/>
        <v>6.89</v>
      </c>
      <c r="DA21" s="85"/>
    </row>
    <row r="22" spans="1:105" ht="15.75">
      <c r="A22" s="24">
        <v>15</v>
      </c>
      <c r="B22" s="56" t="s">
        <v>75</v>
      </c>
      <c r="C22" s="58" t="s">
        <v>76</v>
      </c>
      <c r="D22" s="59" t="s">
        <v>77</v>
      </c>
      <c r="E22" s="55" t="s">
        <v>95</v>
      </c>
      <c r="F22" s="83">
        <f>'Ky 1'!M22</f>
        <v>2</v>
      </c>
      <c r="G22" s="83"/>
      <c r="H22" s="83">
        <f>'Ky 1'!AA22</f>
        <v>7</v>
      </c>
      <c r="I22" s="83"/>
      <c r="J22" s="83">
        <f>'Ky 1'!AO22</f>
        <v>7</v>
      </c>
      <c r="K22" s="83"/>
      <c r="L22" s="84">
        <f>'Ky 1'!BC22</f>
        <v>5</v>
      </c>
      <c r="M22" s="85"/>
      <c r="N22" s="84">
        <f>'Ky 1'!BQ22</f>
        <v>3</v>
      </c>
      <c r="O22" s="84">
        <f>'Ky 1'!BR22</f>
        <v>2</v>
      </c>
      <c r="P22" s="84">
        <f>'Ky 1'!CE22</f>
        <v>2</v>
      </c>
      <c r="Q22" s="84">
        <f>'Ky 1'!CF22</f>
        <v>2</v>
      </c>
      <c r="R22" s="84">
        <f>'Ky 1'!CS22</f>
        <v>0</v>
      </c>
      <c r="S22" s="86"/>
      <c r="T22" s="90">
        <f t="shared" si="0"/>
        <v>3.33</v>
      </c>
      <c r="U22" s="85"/>
      <c r="V22" s="24">
        <v>15</v>
      </c>
      <c r="W22" s="56" t="s">
        <v>75</v>
      </c>
      <c r="X22" s="58" t="s">
        <v>76</v>
      </c>
      <c r="Y22" s="59" t="s">
        <v>77</v>
      </c>
      <c r="Z22" s="55" t="s">
        <v>95</v>
      </c>
      <c r="AA22" s="83">
        <f>'ky 2'!M22</f>
        <v>0</v>
      </c>
      <c r="AB22" s="83"/>
      <c r="AC22" s="83">
        <f>'ky 2'!AA22</f>
        <v>0</v>
      </c>
      <c r="AD22" s="83"/>
      <c r="AE22" s="83">
        <f>'ky 2'!AO22</f>
        <v>0</v>
      </c>
      <c r="AF22" s="83"/>
      <c r="AG22" s="84">
        <f>'ky 2'!BC22</f>
        <v>0</v>
      </c>
      <c r="AH22" s="85"/>
      <c r="AI22" s="84">
        <f>'ky 2'!BQ22</f>
        <v>0</v>
      </c>
      <c r="AJ22" s="85"/>
      <c r="AK22" s="84">
        <f>'ky 2'!CE22</f>
        <v>0</v>
      </c>
      <c r="AL22" s="86"/>
      <c r="AM22" s="84">
        <f>'ky 2'!CS22</f>
        <v>0</v>
      </c>
      <c r="AN22" s="86"/>
      <c r="AO22" s="90">
        <f t="shared" si="1"/>
        <v>0</v>
      </c>
      <c r="AP22" s="85"/>
      <c r="AQ22" s="24">
        <v>15</v>
      </c>
      <c r="AR22" s="56" t="s">
        <v>75</v>
      </c>
      <c r="AS22" s="58" t="s">
        <v>76</v>
      </c>
      <c r="AT22" s="59" t="s">
        <v>77</v>
      </c>
      <c r="AU22" s="55" t="s">
        <v>95</v>
      </c>
      <c r="AV22" s="84">
        <f>'KY 3'!M22</f>
        <v>0</v>
      </c>
      <c r="AW22" s="83"/>
      <c r="AX22" s="84">
        <f>'KY 3'!AA22</f>
        <v>0</v>
      </c>
      <c r="AY22" s="83"/>
      <c r="AZ22" s="84">
        <f>'KY 3'!AO22</f>
        <v>0</v>
      </c>
      <c r="BA22" s="83"/>
      <c r="BB22" s="84">
        <f>'KY 3'!BC22</f>
        <v>0</v>
      </c>
      <c r="BC22" s="85"/>
      <c r="BD22" s="84">
        <f>'KY 3'!BQ22</f>
        <v>0</v>
      </c>
      <c r="BE22" s="85"/>
      <c r="BF22" s="84">
        <f>'ky 2'!CZ22</f>
        <v>0</v>
      </c>
      <c r="BG22" s="86"/>
      <c r="BH22" s="84">
        <f>'ky 2'!DN22</f>
        <v>0</v>
      </c>
      <c r="BI22" s="86"/>
      <c r="BJ22" s="90">
        <f t="shared" si="2"/>
        <v>0</v>
      </c>
      <c r="BK22" s="85"/>
      <c r="BL22" s="24">
        <v>15</v>
      </c>
      <c r="BM22" s="56" t="s">
        <v>75</v>
      </c>
      <c r="BN22" s="62" t="s">
        <v>76</v>
      </c>
      <c r="BO22" s="59" t="s">
        <v>77</v>
      </c>
      <c r="BP22" s="55" t="s">
        <v>95</v>
      </c>
      <c r="BQ22" s="84">
        <f>'ky 4'!M22</f>
        <v>0</v>
      </c>
      <c r="BR22" s="83"/>
      <c r="BS22" s="84">
        <f>'ky 4'!AA22</f>
        <v>0</v>
      </c>
      <c r="BT22" s="83"/>
      <c r="BU22" s="84">
        <f>'ky 4'!AO22</f>
        <v>0</v>
      </c>
      <c r="BV22" s="83"/>
      <c r="BW22" s="84">
        <f>'ky 4'!BC22</f>
        <v>0</v>
      </c>
      <c r="BX22" s="85"/>
      <c r="BY22" s="84">
        <f>'ky 4'!BQ22</f>
        <v>0</v>
      </c>
      <c r="BZ22" s="85"/>
      <c r="CA22" s="84">
        <f>'ky 4'!CE22</f>
        <v>0</v>
      </c>
      <c r="CB22" s="86"/>
      <c r="CC22" s="84"/>
      <c r="CD22" s="86"/>
      <c r="CE22" s="90">
        <f t="shared" si="3"/>
        <v>0</v>
      </c>
      <c r="CF22" s="85"/>
      <c r="CG22" s="24">
        <v>15</v>
      </c>
      <c r="CH22" s="56" t="s">
        <v>75</v>
      </c>
      <c r="CI22" s="58" t="s">
        <v>76</v>
      </c>
      <c r="CJ22" s="59" t="s">
        <v>77</v>
      </c>
      <c r="CK22" s="55" t="s">
        <v>95</v>
      </c>
      <c r="CL22" s="84">
        <f>'ky 5'!M22</f>
        <v>0</v>
      </c>
      <c r="CM22" s="83"/>
      <c r="CN22" s="84">
        <f>'ky 5'!AA22</f>
        <v>0</v>
      </c>
      <c r="CO22" s="83"/>
      <c r="CP22" s="84">
        <f>'ky 5'!AO22</f>
        <v>0</v>
      </c>
      <c r="CQ22" s="83"/>
      <c r="CR22" s="84">
        <f>'ky 5'!BC22</f>
        <v>0</v>
      </c>
      <c r="CS22" s="85"/>
      <c r="CT22" s="84">
        <f>'ky 5'!BQ22</f>
        <v>0</v>
      </c>
      <c r="CU22" s="85"/>
      <c r="CV22" s="84">
        <f>'ky 5'!CE22</f>
        <v>0</v>
      </c>
      <c r="CW22" s="86"/>
      <c r="CX22" s="84">
        <f>'ky 5'!CS22</f>
        <v>0</v>
      </c>
      <c r="CY22" s="86"/>
      <c r="CZ22" s="90">
        <f t="shared" si="4"/>
        <v>0</v>
      </c>
      <c r="DA22" s="85"/>
    </row>
    <row r="23" spans="1:105" ht="15.75">
      <c r="A23" s="24">
        <v>16</v>
      </c>
      <c r="B23" s="56" t="s">
        <v>78</v>
      </c>
      <c r="C23" s="58" t="s">
        <v>79</v>
      </c>
      <c r="D23" s="59" t="s">
        <v>80</v>
      </c>
      <c r="E23" s="55" t="s">
        <v>96</v>
      </c>
      <c r="F23" s="83">
        <f>'Ky 1'!M23</f>
        <v>0</v>
      </c>
      <c r="G23" s="83"/>
      <c r="H23" s="83">
        <f>'Ky 1'!AA23</f>
        <v>6</v>
      </c>
      <c r="I23" s="83"/>
      <c r="J23" s="83">
        <f>'Ky 1'!AO23</f>
        <v>7</v>
      </c>
      <c r="K23" s="83"/>
      <c r="L23" s="84">
        <f>'Ky 1'!BC23</f>
        <v>6</v>
      </c>
      <c r="M23" s="85"/>
      <c r="N23" s="84">
        <f>'Ky 1'!BQ23</f>
        <v>6</v>
      </c>
      <c r="O23" s="85"/>
      <c r="P23" s="84">
        <f>'Ky 1'!CE23</f>
        <v>0</v>
      </c>
      <c r="Q23" s="86"/>
      <c r="R23" s="84">
        <f>'Ky 1'!CS23</f>
        <v>6</v>
      </c>
      <c r="S23" s="86"/>
      <c r="T23" s="90">
        <f t="shared" si="0"/>
        <v>3.44</v>
      </c>
      <c r="U23" s="85"/>
      <c r="V23" s="24">
        <v>16</v>
      </c>
      <c r="W23" s="56" t="s">
        <v>78</v>
      </c>
      <c r="X23" s="58" t="s">
        <v>79</v>
      </c>
      <c r="Y23" s="59" t="s">
        <v>80</v>
      </c>
      <c r="Z23" s="55" t="s">
        <v>96</v>
      </c>
      <c r="AA23" s="83">
        <f>'ky 2'!M23</f>
        <v>0</v>
      </c>
      <c r="AB23" s="83"/>
      <c r="AC23" s="83">
        <f>'ky 2'!AA23</f>
        <v>0</v>
      </c>
      <c r="AD23" s="83"/>
      <c r="AE23" s="83">
        <f>'ky 2'!AO23</f>
        <v>0</v>
      </c>
      <c r="AF23" s="83"/>
      <c r="AG23" s="84">
        <f>'ky 2'!BC23</f>
        <v>2</v>
      </c>
      <c r="AH23" s="85"/>
      <c r="AI23" s="84">
        <f>'ky 2'!BQ23</f>
        <v>2</v>
      </c>
      <c r="AJ23" s="85"/>
      <c r="AK23" s="84">
        <f>'ky 2'!CE23</f>
        <v>0</v>
      </c>
      <c r="AL23" s="86"/>
      <c r="AM23" s="84">
        <f>'ky 2'!CS23</f>
        <v>2</v>
      </c>
      <c r="AN23" s="86"/>
      <c r="AO23" s="90">
        <f t="shared" si="1"/>
        <v>0.86</v>
      </c>
      <c r="AP23" s="85"/>
      <c r="AQ23" s="24">
        <v>16</v>
      </c>
      <c r="AR23" s="56" t="s">
        <v>78</v>
      </c>
      <c r="AS23" s="58" t="s">
        <v>79</v>
      </c>
      <c r="AT23" s="59" t="s">
        <v>80</v>
      </c>
      <c r="AU23" s="55" t="s">
        <v>96</v>
      </c>
      <c r="AV23" s="84">
        <f>'KY 3'!M23</f>
        <v>0</v>
      </c>
      <c r="AW23" s="83"/>
      <c r="AX23" s="84">
        <f>'KY 3'!AA23</f>
        <v>0</v>
      </c>
      <c r="AY23" s="83"/>
      <c r="AZ23" s="84">
        <f>'KY 3'!AO23</f>
        <v>0</v>
      </c>
      <c r="BA23" s="83"/>
      <c r="BB23" s="84">
        <f>'KY 3'!BC23</f>
        <v>0</v>
      </c>
      <c r="BC23" s="85"/>
      <c r="BD23" s="84">
        <f>'KY 3'!BQ23</f>
        <v>2</v>
      </c>
      <c r="BE23" s="85"/>
      <c r="BF23" s="84">
        <f>'ky 2'!CZ23</f>
        <v>0</v>
      </c>
      <c r="BG23" s="86"/>
      <c r="BH23" s="84">
        <f>'ky 2'!DN23</f>
        <v>0</v>
      </c>
      <c r="BI23" s="86"/>
      <c r="BJ23" s="90">
        <f t="shared" si="2"/>
        <v>0.43</v>
      </c>
      <c r="BK23" s="85"/>
      <c r="BL23" s="24">
        <v>16</v>
      </c>
      <c r="BM23" s="56" t="s">
        <v>78</v>
      </c>
      <c r="BN23" s="62" t="s">
        <v>79</v>
      </c>
      <c r="BO23" s="59" t="s">
        <v>80</v>
      </c>
      <c r="BP23" s="55" t="s">
        <v>96</v>
      </c>
      <c r="BQ23" s="84">
        <f>'ky 4'!M23</f>
        <v>2</v>
      </c>
      <c r="BR23" s="83"/>
      <c r="BS23" s="84">
        <f>'ky 4'!AA23</f>
        <v>0</v>
      </c>
      <c r="BT23" s="83"/>
      <c r="BU23" s="84">
        <f>'ky 4'!AO23</f>
        <v>0</v>
      </c>
      <c r="BV23" s="83"/>
      <c r="BW23" s="84">
        <f>'ky 4'!BC23</f>
        <v>0</v>
      </c>
      <c r="BX23" s="85"/>
      <c r="BY23" s="84">
        <f>'ky 4'!BQ23</f>
        <v>0</v>
      </c>
      <c r="BZ23" s="85"/>
      <c r="CA23" s="84">
        <f>'ky 4'!CE23</f>
        <v>0</v>
      </c>
      <c r="CB23" s="86"/>
      <c r="CC23" s="84"/>
      <c r="CD23" s="86"/>
      <c r="CE23" s="90">
        <f t="shared" si="3"/>
        <v>0.27</v>
      </c>
      <c r="CF23" s="85"/>
      <c r="CG23" s="24">
        <v>16</v>
      </c>
      <c r="CH23" s="56" t="s">
        <v>78</v>
      </c>
      <c r="CI23" s="58" t="s">
        <v>79</v>
      </c>
      <c r="CJ23" s="59" t="s">
        <v>80</v>
      </c>
      <c r="CK23" s="55" t="s">
        <v>96</v>
      </c>
      <c r="CL23" s="84">
        <f>'ky 5'!M23</f>
        <v>0</v>
      </c>
      <c r="CM23" s="83"/>
      <c r="CN23" s="84">
        <f>'ky 5'!AA23</f>
        <v>0</v>
      </c>
      <c r="CO23" s="83"/>
      <c r="CP23" s="84">
        <f>'ky 5'!AO23</f>
        <v>0</v>
      </c>
      <c r="CQ23" s="83"/>
      <c r="CR23" s="84">
        <f>'ky 5'!BC23</f>
        <v>0</v>
      </c>
      <c r="CS23" s="85"/>
      <c r="CT23" s="84">
        <f>'ky 5'!BQ23</f>
        <v>0</v>
      </c>
      <c r="CU23" s="85"/>
      <c r="CV23" s="84">
        <f>'ky 5'!CE23</f>
        <v>0</v>
      </c>
      <c r="CW23" s="86"/>
      <c r="CX23" s="84">
        <f>'ky 5'!CS23</f>
        <v>0</v>
      </c>
      <c r="CY23" s="86"/>
      <c r="CZ23" s="90">
        <f t="shared" si="4"/>
        <v>0</v>
      </c>
      <c r="DA23" s="85"/>
    </row>
    <row r="24" spans="1:105" ht="15.75">
      <c r="A24" s="24">
        <v>17</v>
      </c>
      <c r="B24" s="56" t="s">
        <v>99</v>
      </c>
      <c r="C24" s="62" t="s">
        <v>37</v>
      </c>
      <c r="D24" s="62" t="s">
        <v>98</v>
      </c>
      <c r="E24" s="55" t="s">
        <v>84</v>
      </c>
      <c r="F24" s="83">
        <f>'Ky 1'!M24</f>
        <v>0</v>
      </c>
      <c r="G24" s="83"/>
      <c r="H24" s="83">
        <f>'Ky 1'!AA24</f>
        <v>0</v>
      </c>
      <c r="I24" s="83"/>
      <c r="J24" s="83">
        <f>'Ky 1'!AO24</f>
        <v>0</v>
      </c>
      <c r="K24" s="83"/>
      <c r="L24" s="84">
        <f>'Ky 1'!BC24</f>
        <v>0</v>
      </c>
      <c r="M24" s="85"/>
      <c r="N24" s="84">
        <f>'Ky 1'!BQ24</f>
        <v>0</v>
      </c>
      <c r="O24" s="85"/>
      <c r="P24" s="84">
        <f>'Ky 1'!CE24</f>
        <v>0</v>
      </c>
      <c r="Q24" s="86"/>
      <c r="R24" s="84">
        <f>'Ky 1'!CS24</f>
        <v>0</v>
      </c>
      <c r="S24" s="86"/>
      <c r="T24" s="90">
        <f t="shared" si="0"/>
        <v>0</v>
      </c>
      <c r="U24" s="85"/>
      <c r="V24" s="24">
        <v>17</v>
      </c>
      <c r="W24" s="56" t="s">
        <v>99</v>
      </c>
      <c r="X24" s="62" t="s">
        <v>37</v>
      </c>
      <c r="Y24" s="62" t="s">
        <v>98</v>
      </c>
      <c r="Z24" s="55" t="s">
        <v>84</v>
      </c>
      <c r="AA24" s="83">
        <f>'ky 2'!M24</f>
        <v>0</v>
      </c>
      <c r="AB24" s="83"/>
      <c r="AC24" s="83">
        <f>'ky 2'!AA24</f>
        <v>0</v>
      </c>
      <c r="AD24" s="83"/>
      <c r="AE24" s="83">
        <f>'ky 2'!AO24</f>
        <v>0</v>
      </c>
      <c r="AF24" s="83"/>
      <c r="AG24" s="84">
        <f>'ky 2'!BC24</f>
        <v>0</v>
      </c>
      <c r="AH24" s="85"/>
      <c r="AI24" s="84">
        <f>'ky 2'!BQ24</f>
        <v>0</v>
      </c>
      <c r="AJ24" s="85"/>
      <c r="AK24" s="84">
        <f>'ky 2'!CE24</f>
        <v>0</v>
      </c>
      <c r="AL24" s="86"/>
      <c r="AM24" s="84">
        <f>'ky 2'!CS24</f>
        <v>0</v>
      </c>
      <c r="AN24" s="86"/>
      <c r="AO24" s="90">
        <f t="shared" si="1"/>
        <v>0</v>
      </c>
      <c r="AP24" s="85"/>
      <c r="AQ24" s="24">
        <v>17</v>
      </c>
      <c r="AR24" s="56" t="s">
        <v>99</v>
      </c>
      <c r="AS24" s="62" t="s">
        <v>37</v>
      </c>
      <c r="AT24" s="62" t="s">
        <v>98</v>
      </c>
      <c r="AU24" s="55" t="s">
        <v>84</v>
      </c>
      <c r="AV24" s="84">
        <f>'KY 3'!M24</f>
        <v>0</v>
      </c>
      <c r="AW24" s="83"/>
      <c r="AX24" s="84">
        <f>'KY 3'!AA24</f>
        <v>0</v>
      </c>
      <c r="AY24" s="83"/>
      <c r="AZ24" s="84">
        <f>'KY 3'!AO24</f>
        <v>0</v>
      </c>
      <c r="BA24" s="83"/>
      <c r="BB24" s="84">
        <f>'KY 3'!BC24</f>
        <v>0</v>
      </c>
      <c r="BC24" s="85"/>
      <c r="BD24" s="84">
        <f>'KY 3'!BQ24</f>
        <v>0</v>
      </c>
      <c r="BE24" s="85"/>
      <c r="BF24" s="84">
        <f>'ky 2'!CZ24</f>
        <v>0</v>
      </c>
      <c r="BG24" s="86"/>
      <c r="BH24" s="84">
        <f>'ky 2'!DN24</f>
        <v>0</v>
      </c>
      <c r="BI24" s="86"/>
      <c r="BJ24" s="90">
        <f t="shared" si="2"/>
        <v>0</v>
      </c>
      <c r="BK24" s="85"/>
      <c r="BL24" s="24">
        <v>17</v>
      </c>
      <c r="BM24" s="56" t="s">
        <v>99</v>
      </c>
      <c r="BN24" s="62" t="s">
        <v>37</v>
      </c>
      <c r="BO24" s="59" t="s">
        <v>98</v>
      </c>
      <c r="BP24" s="55" t="s">
        <v>84</v>
      </c>
      <c r="BQ24" s="84">
        <f>'ky 4'!M24</f>
        <v>0</v>
      </c>
      <c r="BR24" s="83"/>
      <c r="BS24" s="84">
        <f>'ky 4'!AA24</f>
        <v>0</v>
      </c>
      <c r="BT24" s="83"/>
      <c r="BU24" s="84">
        <f>'ky 4'!AO24</f>
        <v>0</v>
      </c>
      <c r="BV24" s="83"/>
      <c r="BW24" s="84">
        <f>'ky 4'!BC24</f>
        <v>0</v>
      </c>
      <c r="BX24" s="85"/>
      <c r="BY24" s="84">
        <f>'ky 4'!BQ24</f>
        <v>0</v>
      </c>
      <c r="BZ24" s="85"/>
      <c r="CA24" s="84">
        <f>'ky 4'!CE24</f>
        <v>0</v>
      </c>
      <c r="CB24" s="86"/>
      <c r="CC24" s="84"/>
      <c r="CD24" s="86"/>
      <c r="CE24" s="90">
        <f t="shared" si="3"/>
        <v>0</v>
      </c>
      <c r="CF24" s="85"/>
      <c r="CG24" s="24">
        <v>17</v>
      </c>
      <c r="CH24" s="56" t="s">
        <v>99</v>
      </c>
      <c r="CI24" s="58" t="s">
        <v>37</v>
      </c>
      <c r="CJ24" s="59" t="s">
        <v>98</v>
      </c>
      <c r="CK24" s="55" t="s">
        <v>84</v>
      </c>
      <c r="CL24" s="84">
        <f>'ky 5'!M24</f>
        <v>0</v>
      </c>
      <c r="CM24" s="83"/>
      <c r="CN24" s="84">
        <f>'ky 5'!AA24</f>
        <v>0</v>
      </c>
      <c r="CO24" s="83"/>
      <c r="CP24" s="84">
        <f>'ky 5'!AO24</f>
        <v>0</v>
      </c>
      <c r="CQ24" s="83"/>
      <c r="CR24" s="84">
        <f>'ky 5'!BC24</f>
        <v>0</v>
      </c>
      <c r="CS24" s="85"/>
      <c r="CT24" s="84">
        <f>'ky 5'!BQ24</f>
        <v>0</v>
      </c>
      <c r="CU24" s="85"/>
      <c r="CV24" s="84">
        <f>'ky 5'!CE24</f>
        <v>0</v>
      </c>
      <c r="CW24" s="86"/>
      <c r="CX24" s="84">
        <f>'ky 5'!CS24</f>
        <v>0</v>
      </c>
      <c r="CY24" s="86"/>
      <c r="CZ24" s="90">
        <f t="shared" si="4"/>
        <v>0</v>
      </c>
      <c r="DA24" s="85"/>
    </row>
    <row r="25" spans="1:105" ht="15.75">
      <c r="A25" s="24">
        <v>18</v>
      </c>
      <c r="B25" s="56" t="s">
        <v>102</v>
      </c>
      <c r="C25" s="62" t="s">
        <v>36</v>
      </c>
      <c r="D25" s="62" t="s">
        <v>101</v>
      </c>
      <c r="E25" s="55" t="s">
        <v>103</v>
      </c>
      <c r="F25" s="83">
        <f>'Ky 1'!M25</f>
        <v>5</v>
      </c>
      <c r="G25" s="83"/>
      <c r="H25" s="83">
        <f>'Ky 1'!AA25</f>
        <v>2</v>
      </c>
      <c r="I25" s="83">
        <f>'Ky 1'!AB25</f>
        <v>6</v>
      </c>
      <c r="J25" s="83">
        <f>'Ky 1'!AO25</f>
        <v>6</v>
      </c>
      <c r="K25" s="83"/>
      <c r="L25" s="84">
        <f>'Ky 1'!BC25</f>
        <v>6</v>
      </c>
      <c r="M25" s="85"/>
      <c r="N25" s="84">
        <f>'Ky 1'!BQ25</f>
        <v>3</v>
      </c>
      <c r="O25" s="84">
        <f>'Ky 1'!BR25</f>
        <v>6</v>
      </c>
      <c r="P25" s="84">
        <f>'Ky 1'!CE25</f>
        <v>5</v>
      </c>
      <c r="Q25" s="86"/>
      <c r="R25" s="84">
        <f>'Ky 1'!CS25</f>
        <v>7</v>
      </c>
      <c r="S25" s="86"/>
      <c r="T25" s="90">
        <f t="shared" si="0"/>
        <v>5.67</v>
      </c>
      <c r="U25" s="85"/>
      <c r="V25" s="24">
        <v>18</v>
      </c>
      <c r="W25" s="56" t="s">
        <v>102</v>
      </c>
      <c r="X25" s="62" t="s">
        <v>36</v>
      </c>
      <c r="Y25" s="62" t="s">
        <v>101</v>
      </c>
      <c r="Z25" s="55" t="s">
        <v>103</v>
      </c>
      <c r="AA25" s="83">
        <f>'ky 2'!M25</f>
        <v>0</v>
      </c>
      <c r="AB25" s="83"/>
      <c r="AC25" s="83">
        <f>'ky 2'!AA25</f>
        <v>6</v>
      </c>
      <c r="AD25" s="83"/>
      <c r="AE25" s="83">
        <f>'ky 2'!AO25</f>
        <v>6</v>
      </c>
      <c r="AF25" s="83"/>
      <c r="AG25" s="84">
        <f>'ky 2'!BC25</f>
        <v>6</v>
      </c>
      <c r="AH25" s="85"/>
      <c r="AI25" s="84">
        <f>'ky 2'!BQ25</f>
        <v>6</v>
      </c>
      <c r="AJ25" s="85"/>
      <c r="AK25" s="84">
        <f>'ky 2'!CE25</f>
        <v>6</v>
      </c>
      <c r="AL25" s="86"/>
      <c r="AM25" s="84">
        <f>'ky 2'!CS25</f>
        <v>0</v>
      </c>
      <c r="AN25" s="86"/>
      <c r="AO25" s="90">
        <f t="shared" si="1"/>
        <v>3.71</v>
      </c>
      <c r="AP25" s="85"/>
      <c r="AQ25" s="24">
        <v>18</v>
      </c>
      <c r="AR25" s="56" t="s">
        <v>102</v>
      </c>
      <c r="AS25" s="62" t="s">
        <v>36</v>
      </c>
      <c r="AT25" s="62" t="s">
        <v>101</v>
      </c>
      <c r="AU25" s="55" t="s">
        <v>103</v>
      </c>
      <c r="AV25" s="84">
        <f>'KY 3'!M25</f>
        <v>5</v>
      </c>
      <c r="AW25" s="83"/>
      <c r="AX25" s="84">
        <f>'KY 3'!AA25</f>
        <v>5</v>
      </c>
      <c r="AY25" s="83"/>
      <c r="AZ25" s="84">
        <f>'KY 3'!AO25</f>
        <v>4</v>
      </c>
      <c r="BA25" s="84">
        <f>'KY 3'!AP25</f>
        <v>4</v>
      </c>
      <c r="BB25" s="84">
        <f>'KY 3'!BC25</f>
        <v>6</v>
      </c>
      <c r="BC25" s="85"/>
      <c r="BD25" s="84">
        <f>'KY 3'!BQ25</f>
        <v>5</v>
      </c>
      <c r="BE25" s="85"/>
      <c r="BF25" s="84">
        <f>'ky 2'!CZ25</f>
        <v>0</v>
      </c>
      <c r="BG25" s="86"/>
      <c r="BH25" s="84">
        <f>'ky 2'!DN25</f>
        <v>0</v>
      </c>
      <c r="BI25" s="86"/>
      <c r="BJ25" s="90">
        <f t="shared" si="2"/>
        <v>5.07</v>
      </c>
      <c r="BK25" s="85"/>
      <c r="BL25" s="24">
        <v>18</v>
      </c>
      <c r="BM25" s="56" t="s">
        <v>102</v>
      </c>
      <c r="BN25" s="62" t="s">
        <v>36</v>
      </c>
      <c r="BO25" s="59" t="s">
        <v>101</v>
      </c>
      <c r="BP25" s="55" t="s">
        <v>103</v>
      </c>
      <c r="BQ25" s="84">
        <f>'ky 4'!M25</f>
        <v>7</v>
      </c>
      <c r="BR25" s="83"/>
      <c r="BS25" s="84">
        <f>'ky 4'!AA25</f>
        <v>6</v>
      </c>
      <c r="BT25" s="83"/>
      <c r="BU25" s="84">
        <f>'ky 4'!AO25</f>
        <v>6</v>
      </c>
      <c r="BV25" s="83"/>
      <c r="BW25" s="84">
        <f>'ky 4'!BC25</f>
        <v>6</v>
      </c>
      <c r="BX25" s="85"/>
      <c r="BY25" s="84">
        <f>'ky 4'!BQ25</f>
        <v>6</v>
      </c>
      <c r="BZ25" s="85"/>
      <c r="CA25" s="84">
        <f>'ky 4'!CE25</f>
        <v>6</v>
      </c>
      <c r="CB25" s="86"/>
      <c r="CC25" s="84"/>
      <c r="CD25" s="86"/>
      <c r="CE25" s="90">
        <f t="shared" si="3"/>
        <v>6.13</v>
      </c>
      <c r="CF25" s="85"/>
      <c r="CG25" s="24">
        <v>18</v>
      </c>
      <c r="CH25" s="56" t="s">
        <v>102</v>
      </c>
      <c r="CI25" s="58" t="s">
        <v>36</v>
      </c>
      <c r="CJ25" s="59" t="s">
        <v>101</v>
      </c>
      <c r="CK25" s="55" t="s">
        <v>103</v>
      </c>
      <c r="CL25" s="84">
        <f>'ky 5'!M25</f>
        <v>6</v>
      </c>
      <c r="CM25" s="83"/>
      <c r="CN25" s="84">
        <f>'ky 5'!AA25</f>
        <v>7</v>
      </c>
      <c r="CO25" s="83"/>
      <c r="CP25" s="84">
        <f>'ky 5'!AO25</f>
        <v>7</v>
      </c>
      <c r="CQ25" s="83"/>
      <c r="CR25" s="84">
        <f>'ky 5'!BC25</f>
        <v>8</v>
      </c>
      <c r="CS25" s="85"/>
      <c r="CT25" s="84">
        <f>'ky 5'!BQ25</f>
        <v>7</v>
      </c>
      <c r="CU25" s="85"/>
      <c r="CV25" s="84">
        <f>'ky 5'!CE25</f>
        <v>7</v>
      </c>
      <c r="CW25" s="86"/>
      <c r="CX25" s="84">
        <f>'ky 5'!CS25</f>
        <v>7</v>
      </c>
      <c r="CY25" s="86"/>
      <c r="CZ25" s="90">
        <f t="shared" si="4"/>
        <v>7</v>
      </c>
      <c r="DA25" s="85"/>
    </row>
    <row r="26" spans="2:105" ht="15.75">
      <c r="B26" s="145" t="s">
        <v>138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79"/>
      <c r="W26" s="145" t="s">
        <v>138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79"/>
      <c r="AR26" s="145" t="s">
        <v>138</v>
      </c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79"/>
      <c r="BM26" s="145" t="s">
        <v>138</v>
      </c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79"/>
      <c r="CH26" s="145" t="s">
        <v>138</v>
      </c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</row>
    <row r="27" spans="10:105" ht="15.75">
      <c r="J27" s="146" t="s">
        <v>139</v>
      </c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79"/>
      <c r="W27" s="79"/>
      <c r="X27" s="79"/>
      <c r="Y27" s="79"/>
      <c r="Z27" s="87"/>
      <c r="AA27" s="87"/>
      <c r="AB27" s="87"/>
      <c r="AC27" s="87"/>
      <c r="AD27" s="87"/>
      <c r="AE27" s="146" t="s">
        <v>155</v>
      </c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79"/>
      <c r="AR27" s="79"/>
      <c r="AS27" s="79"/>
      <c r="AT27" s="79"/>
      <c r="AU27" s="87"/>
      <c r="AV27" s="87"/>
      <c r="AW27" s="87"/>
      <c r="AX27" s="87"/>
      <c r="AY27" s="87"/>
      <c r="AZ27" s="146" t="s">
        <v>174</v>
      </c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79"/>
      <c r="BM27" s="79"/>
      <c r="BN27" s="79"/>
      <c r="BO27" s="79"/>
      <c r="BP27" s="87"/>
      <c r="BQ27" s="87"/>
      <c r="BR27" s="87"/>
      <c r="BS27" s="87"/>
      <c r="BT27" s="87"/>
      <c r="BU27" s="146" t="s">
        <v>174</v>
      </c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79"/>
      <c r="CH27" s="79"/>
      <c r="CI27" s="79"/>
      <c r="CJ27" s="79"/>
      <c r="CK27" s="87"/>
      <c r="CL27" s="87"/>
      <c r="CM27" s="87"/>
      <c r="CN27" s="87"/>
      <c r="CO27" s="87"/>
      <c r="CP27" s="146" t="s">
        <v>174</v>
      </c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</row>
    <row r="28" spans="2:105" ht="12.75">
      <c r="B28" s="147" t="s">
        <v>140</v>
      </c>
      <c r="C28" s="147"/>
      <c r="D28" s="5"/>
      <c r="E28" s="5"/>
      <c r="F28" s="5"/>
      <c r="G28" s="5"/>
      <c r="H28" s="5"/>
      <c r="I28" s="5"/>
      <c r="J28" s="5"/>
      <c r="K28" s="148" t="s">
        <v>141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79"/>
      <c r="W28" s="147" t="s">
        <v>140</v>
      </c>
      <c r="X28" s="147"/>
      <c r="Y28" s="5"/>
      <c r="Z28" s="5"/>
      <c r="AA28" s="5"/>
      <c r="AB28" s="5"/>
      <c r="AC28" s="5"/>
      <c r="AD28" s="5"/>
      <c r="AE28" s="5"/>
      <c r="AF28" s="148" t="s">
        <v>141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79"/>
      <c r="AR28" s="147" t="s">
        <v>140</v>
      </c>
      <c r="AS28" s="147"/>
      <c r="AT28" s="5"/>
      <c r="AU28" s="5"/>
      <c r="AV28" s="5"/>
      <c r="AW28" s="5"/>
      <c r="AX28" s="5"/>
      <c r="AY28" s="5"/>
      <c r="AZ28" s="5"/>
      <c r="BA28" s="148" t="s">
        <v>141</v>
      </c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79"/>
      <c r="BM28" s="147" t="s">
        <v>140</v>
      </c>
      <c r="BN28" s="147"/>
      <c r="BO28" s="5"/>
      <c r="BP28" s="5"/>
      <c r="BQ28" s="5"/>
      <c r="BR28" s="5"/>
      <c r="BS28" s="5"/>
      <c r="BT28" s="5"/>
      <c r="BU28" s="5"/>
      <c r="BV28" s="148" t="s">
        <v>141</v>
      </c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79"/>
      <c r="CH28" s="147" t="s">
        <v>140</v>
      </c>
      <c r="CI28" s="147"/>
      <c r="CJ28" s="5"/>
      <c r="CK28" s="5"/>
      <c r="CL28" s="5"/>
      <c r="CM28" s="5"/>
      <c r="CN28" s="5"/>
      <c r="CO28" s="5"/>
      <c r="CP28" s="5"/>
      <c r="CQ28" s="148" t="s">
        <v>141</v>
      </c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2:10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7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79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79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79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</row>
    <row r="30" spans="2:10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9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79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79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79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</row>
    <row r="31" spans="2:105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79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79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79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79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2:105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79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79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79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79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</row>
    <row r="33" spans="2:105" ht="15.75">
      <c r="B33" s="144" t="s">
        <v>144</v>
      </c>
      <c r="C33" s="144"/>
      <c r="D33" s="5"/>
      <c r="E33" s="5"/>
      <c r="F33" s="5"/>
      <c r="G33" s="5"/>
      <c r="H33" s="5"/>
      <c r="I33" s="5"/>
      <c r="J33" s="5"/>
      <c r="K33" s="144" t="s">
        <v>142</v>
      </c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79"/>
      <c r="W33" s="144" t="s">
        <v>144</v>
      </c>
      <c r="X33" s="144"/>
      <c r="Y33" s="5"/>
      <c r="Z33" s="5"/>
      <c r="AA33" s="5"/>
      <c r="AB33" s="5"/>
      <c r="AC33" s="5"/>
      <c r="AD33" s="5"/>
      <c r="AE33" s="5"/>
      <c r="AF33" s="144" t="s">
        <v>156</v>
      </c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79"/>
      <c r="AR33" s="144" t="s">
        <v>144</v>
      </c>
      <c r="AS33" s="144"/>
      <c r="AT33" s="5"/>
      <c r="AU33" s="5"/>
      <c r="AV33" s="5"/>
      <c r="AW33" s="5"/>
      <c r="AX33" s="5"/>
      <c r="AY33" s="5"/>
      <c r="AZ33" s="5"/>
      <c r="BA33" s="144" t="s">
        <v>156</v>
      </c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79"/>
      <c r="BM33" s="144" t="s">
        <v>144</v>
      </c>
      <c r="BN33" s="144"/>
      <c r="BO33" s="5"/>
      <c r="BP33" s="5"/>
      <c r="BQ33" s="5"/>
      <c r="BR33" s="5"/>
      <c r="BS33" s="5"/>
      <c r="BT33" s="5"/>
      <c r="BU33" s="5"/>
      <c r="BV33" s="144" t="s">
        <v>156</v>
      </c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79"/>
      <c r="CH33" s="144" t="s">
        <v>144</v>
      </c>
      <c r="CI33" s="144"/>
      <c r="CJ33" s="5"/>
      <c r="CK33" s="5"/>
      <c r="CL33" s="5"/>
      <c r="CM33" s="5"/>
      <c r="CN33" s="5"/>
      <c r="CO33" s="5"/>
      <c r="CP33" s="5"/>
      <c r="CQ33" s="144" t="s">
        <v>156</v>
      </c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</row>
    <row r="34" spans="22:42" ht="12.75">
      <c r="V34" s="79"/>
      <c r="W34" s="79"/>
      <c r="X34" s="79"/>
      <c r="Y34" s="79"/>
      <c r="Z34" s="87"/>
      <c r="AA34" s="87"/>
      <c r="AB34" s="87"/>
      <c r="AC34" s="87"/>
      <c r="AD34" s="87"/>
      <c r="AE34" s="87"/>
      <c r="AF34" s="87"/>
      <c r="AG34" s="79"/>
      <c r="AH34" s="79"/>
      <c r="AI34" s="79"/>
      <c r="AJ34" s="79"/>
      <c r="AK34" s="79"/>
      <c r="AL34" s="79"/>
      <c r="AM34" s="79"/>
      <c r="AN34" s="79"/>
      <c r="AO34" s="79"/>
      <c r="AP34" s="79"/>
    </row>
  </sheetData>
  <mergeCells count="150">
    <mergeCell ref="CH33:CI33"/>
    <mergeCell ref="CQ33:DA33"/>
    <mergeCell ref="CH26:DA26"/>
    <mergeCell ref="CP27:DA27"/>
    <mergeCell ref="CH28:CI28"/>
    <mergeCell ref="CQ28:DA28"/>
    <mergeCell ref="CT6:CU6"/>
    <mergeCell ref="CV6:CW6"/>
    <mergeCell ref="CX6:CY6"/>
    <mergeCell ref="CZ6:DA6"/>
    <mergeCell ref="CL6:CM6"/>
    <mergeCell ref="CN6:CO6"/>
    <mergeCell ref="CP6:CQ6"/>
    <mergeCell ref="CR6:CS6"/>
    <mergeCell ref="CT5:CU5"/>
    <mergeCell ref="CV5:CW5"/>
    <mergeCell ref="CX5:CY5"/>
    <mergeCell ref="CZ5:DA5"/>
    <mergeCell ref="CL5:CM5"/>
    <mergeCell ref="CN5:CO5"/>
    <mergeCell ref="CP5:CQ5"/>
    <mergeCell ref="CR5:CS5"/>
    <mergeCell ref="CG5:CG7"/>
    <mergeCell ref="CH5:CH7"/>
    <mergeCell ref="CI5:CJ7"/>
    <mergeCell ref="CK5:CK7"/>
    <mergeCell ref="CH1:CK1"/>
    <mergeCell ref="CH2:CK2"/>
    <mergeCell ref="CH3:CJ3"/>
    <mergeCell ref="CK3:DA3"/>
    <mergeCell ref="BM33:BN33"/>
    <mergeCell ref="BV33:CF33"/>
    <mergeCell ref="BM26:CF26"/>
    <mergeCell ref="BU27:CF27"/>
    <mergeCell ref="BM28:BN28"/>
    <mergeCell ref="BV28:CF28"/>
    <mergeCell ref="BY6:BZ6"/>
    <mergeCell ref="CA6:CB6"/>
    <mergeCell ref="CC6:CD6"/>
    <mergeCell ref="CE6:CF6"/>
    <mergeCell ref="BQ6:BR6"/>
    <mergeCell ref="BS6:BT6"/>
    <mergeCell ref="BU6:BV6"/>
    <mergeCell ref="BW6:BX6"/>
    <mergeCell ref="BY5:BZ5"/>
    <mergeCell ref="CA5:CB5"/>
    <mergeCell ref="CC5:CD5"/>
    <mergeCell ref="CE5:CF5"/>
    <mergeCell ref="BQ5:BR5"/>
    <mergeCell ref="BS5:BT5"/>
    <mergeCell ref="BU5:BV5"/>
    <mergeCell ref="BW5:BX5"/>
    <mergeCell ref="BL5:BL7"/>
    <mergeCell ref="BM5:BM7"/>
    <mergeCell ref="BN5:BO7"/>
    <mergeCell ref="BP5:BP7"/>
    <mergeCell ref="BM1:BP1"/>
    <mergeCell ref="BM2:BP2"/>
    <mergeCell ref="BM3:BO3"/>
    <mergeCell ref="BP3:CF3"/>
    <mergeCell ref="B1:E1"/>
    <mergeCell ref="B2:E2"/>
    <mergeCell ref="B3:D3"/>
    <mergeCell ref="E3:U3"/>
    <mergeCell ref="A5:A7"/>
    <mergeCell ref="B5:B7"/>
    <mergeCell ref="C5:D7"/>
    <mergeCell ref="E5:E7"/>
    <mergeCell ref="F5:G5"/>
    <mergeCell ref="H5:I5"/>
    <mergeCell ref="J5:K5"/>
    <mergeCell ref="L5:M5"/>
    <mergeCell ref="N5:O5"/>
    <mergeCell ref="P5:Q5"/>
    <mergeCell ref="R5:S5"/>
    <mergeCell ref="T5:U5"/>
    <mergeCell ref="F6:G6"/>
    <mergeCell ref="H6:I6"/>
    <mergeCell ref="J6:K6"/>
    <mergeCell ref="L6:M6"/>
    <mergeCell ref="N6:O6"/>
    <mergeCell ref="P6:Q6"/>
    <mergeCell ref="R6:S6"/>
    <mergeCell ref="T6:U6"/>
    <mergeCell ref="B33:C33"/>
    <mergeCell ref="K33:U33"/>
    <mergeCell ref="B26:U26"/>
    <mergeCell ref="J27:U27"/>
    <mergeCell ref="B28:C28"/>
    <mergeCell ref="K28:U28"/>
    <mergeCell ref="W1:Z1"/>
    <mergeCell ref="W2:Z2"/>
    <mergeCell ref="W3:Y3"/>
    <mergeCell ref="Z3:AP3"/>
    <mergeCell ref="V5:V7"/>
    <mergeCell ref="W5:W7"/>
    <mergeCell ref="X5:Y7"/>
    <mergeCell ref="Z5:Z7"/>
    <mergeCell ref="AA5:AB5"/>
    <mergeCell ref="AC5:AD5"/>
    <mergeCell ref="AE5:AF5"/>
    <mergeCell ref="AG5:AH5"/>
    <mergeCell ref="AI5:AJ5"/>
    <mergeCell ref="AK5:AL5"/>
    <mergeCell ref="AM5:AN5"/>
    <mergeCell ref="AO5:AP5"/>
    <mergeCell ref="AA6:AB6"/>
    <mergeCell ref="AC6:AD6"/>
    <mergeCell ref="AE6:AF6"/>
    <mergeCell ref="AG6:AH6"/>
    <mergeCell ref="AI6:AJ6"/>
    <mergeCell ref="AK6:AL6"/>
    <mergeCell ref="AM6:AN6"/>
    <mergeCell ref="AO6:AP6"/>
    <mergeCell ref="W33:X33"/>
    <mergeCell ref="AF33:AP33"/>
    <mergeCell ref="W26:AP26"/>
    <mergeCell ref="AE27:AP27"/>
    <mergeCell ref="W28:X28"/>
    <mergeCell ref="AF28:AP28"/>
    <mergeCell ref="AR1:AU1"/>
    <mergeCell ref="AR2:AU2"/>
    <mergeCell ref="AR3:AT3"/>
    <mergeCell ref="AU3:BK3"/>
    <mergeCell ref="AQ5:AQ7"/>
    <mergeCell ref="AR5:AR7"/>
    <mergeCell ref="AS5:AT7"/>
    <mergeCell ref="AU5:AU7"/>
    <mergeCell ref="AV5:AW5"/>
    <mergeCell ref="AX5:AY5"/>
    <mergeCell ref="AZ5:BA5"/>
    <mergeCell ref="BB5:BC5"/>
    <mergeCell ref="BD5:BE5"/>
    <mergeCell ref="BF5:BG5"/>
    <mergeCell ref="BH5:BI5"/>
    <mergeCell ref="BJ5:BK5"/>
    <mergeCell ref="AV6:AW6"/>
    <mergeCell ref="AX6:AY6"/>
    <mergeCell ref="AZ6:BA6"/>
    <mergeCell ref="BB6:BC6"/>
    <mergeCell ref="BD6:BE6"/>
    <mergeCell ref="BF6:BG6"/>
    <mergeCell ref="BH6:BI6"/>
    <mergeCell ref="BJ6:BK6"/>
    <mergeCell ref="AR33:AS33"/>
    <mergeCell ref="BA33:BK33"/>
    <mergeCell ref="AR26:BK26"/>
    <mergeCell ref="AZ27:BK27"/>
    <mergeCell ref="AR28:AS28"/>
    <mergeCell ref="BA28:BK28"/>
  </mergeCells>
  <conditionalFormatting sqref="L8:L25 N8:N25 F8:F25 R8:R25 P8:P25 H8:H25 J8:J25 I25 Q8:Q9 Q19 Q21:Q22 O8:O9 O13:O14 O17:O22 O25 AE8:AE25 AG8:AG25 AM8:AM25 AK8:AK25 AI8:AI25 AA8:AA25 AC8:AC25 AJ14 AJ20:AJ21 AD11 AD14 AD17 AD20:AD21 AF20 BB8:BB25 AV8:AV25 BH8:BH25 BF8:BF25 BD8:BD25 AX8:AX25 AZ8:AZ25 BU8:BU25 BS8:BS25 CC8:CC25 BY8:BY25 BW8:BW25 BQ8:BQ25 CA8:CA25 BV21 AY21 AW12 AW19 BA19 BA25 G21 CN8:CN25 CL8:CL25 CV8:CV25 CR8:CR25 CP8:CP25 CT8:CT25 CX8:CX25 CQ12 CU12 CW12 CY12 CM12 CO12 CQ19 CW19">
    <cfRule type="cellIs" priority="1" dxfId="0" operator="lessThan" stopIfTrue="1">
      <formula>5</formula>
    </cfRule>
  </conditionalFormatting>
  <printOptions/>
  <pageMargins left="0.25" right="0.2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26"/>
  <sheetViews>
    <sheetView workbookViewId="0" topLeftCell="A1">
      <selection activeCell="A8" sqref="A8:IV8"/>
    </sheetView>
  </sheetViews>
  <sheetFormatPr defaultColWidth="9.140625" defaultRowHeight="12.75"/>
  <cols>
    <col min="1" max="1" width="5.00390625" style="0" customWidth="1"/>
    <col min="2" max="2" width="10.140625" style="0" customWidth="1"/>
    <col min="3" max="3" width="19.57421875" style="0" customWidth="1"/>
    <col min="4" max="4" width="7.57421875" style="0" customWidth="1"/>
    <col min="5" max="5" width="8.7109375" style="0" customWidth="1"/>
    <col min="6" max="10" width="5.421875" style="0" customWidth="1"/>
    <col min="11" max="11" width="6.8515625" style="76" customWidth="1"/>
    <col min="12" max="12" width="7.7109375" style="0" customWidth="1"/>
    <col min="13" max="13" width="7.421875" style="77" customWidth="1"/>
    <col min="14" max="14" width="6.7109375" style="0" customWidth="1"/>
    <col min="15" max="15" width="5.00390625" style="0" customWidth="1"/>
    <col min="16" max="16" width="10.140625" style="0" customWidth="1"/>
    <col min="17" max="17" width="14.28125" style="0" customWidth="1"/>
    <col min="18" max="18" width="7.57421875" style="0" customWidth="1"/>
    <col min="19" max="19" width="8.7109375" style="0" customWidth="1"/>
    <col min="20" max="24" width="5.421875" style="0" customWidth="1"/>
    <col min="25" max="25" width="6.8515625" style="76" customWidth="1"/>
    <col min="26" max="26" width="7.7109375" style="0" customWidth="1"/>
    <col min="27" max="27" width="7.421875" style="77" customWidth="1"/>
    <col min="28" max="28" width="6.7109375" style="0" customWidth="1"/>
    <col min="29" max="29" width="5.00390625" style="0" customWidth="1"/>
    <col min="30" max="30" width="10.140625" style="0" customWidth="1"/>
    <col min="31" max="31" width="14.28125" style="0" customWidth="1"/>
    <col min="32" max="32" width="7.57421875" style="0" customWidth="1"/>
    <col min="33" max="33" width="8.7109375" style="0" customWidth="1"/>
    <col min="34" max="38" width="5.421875" style="0" customWidth="1"/>
    <col min="39" max="39" width="6.8515625" style="76" customWidth="1"/>
    <col min="40" max="40" width="7.7109375" style="0" customWidth="1"/>
    <col min="41" max="41" width="7.421875" style="77" customWidth="1"/>
    <col min="42" max="42" width="6.7109375" style="0" customWidth="1"/>
    <col min="43" max="43" width="5.00390625" style="0" customWidth="1"/>
    <col min="44" max="44" width="10.140625" style="0" customWidth="1"/>
    <col min="45" max="45" width="14.28125" style="0" customWidth="1"/>
    <col min="46" max="46" width="7.57421875" style="0" customWidth="1"/>
    <col min="47" max="47" width="8.7109375" style="0" customWidth="1"/>
    <col min="48" max="52" width="5.421875" style="0" customWidth="1"/>
    <col min="53" max="53" width="6.8515625" style="76" customWidth="1"/>
    <col min="54" max="54" width="7.7109375" style="0" customWidth="1"/>
    <col min="55" max="55" width="7.421875" style="77" customWidth="1"/>
    <col min="56" max="56" width="6.7109375" style="0" customWidth="1"/>
    <col min="57" max="57" width="5.00390625" style="0" customWidth="1"/>
    <col min="58" max="58" width="10.140625" style="0" customWidth="1"/>
    <col min="59" max="59" width="14.28125" style="0" customWidth="1"/>
    <col min="60" max="60" width="7.57421875" style="0" customWidth="1"/>
    <col min="61" max="61" width="8.7109375" style="0" customWidth="1"/>
    <col min="62" max="66" width="5.421875" style="0" customWidth="1"/>
    <col min="67" max="67" width="6.8515625" style="76" customWidth="1"/>
    <col min="68" max="68" width="7.7109375" style="0" customWidth="1"/>
    <col min="69" max="69" width="7.421875" style="77" customWidth="1"/>
    <col min="70" max="70" width="6.7109375" style="0" customWidth="1"/>
    <col min="71" max="71" width="5.00390625" style="0" customWidth="1"/>
    <col min="72" max="72" width="10.140625" style="0" customWidth="1"/>
    <col min="73" max="73" width="14.28125" style="0" customWidth="1"/>
    <col min="74" max="74" width="7.57421875" style="0" customWidth="1"/>
    <col min="75" max="75" width="8.7109375" style="0" customWidth="1"/>
    <col min="76" max="80" width="5.421875" style="0" customWidth="1"/>
    <col min="81" max="81" width="6.8515625" style="76" customWidth="1"/>
    <col min="82" max="82" width="7.7109375" style="0" customWidth="1"/>
    <col min="83" max="83" width="7.421875" style="77" customWidth="1"/>
    <col min="84" max="84" width="6.7109375" style="0" customWidth="1"/>
    <col min="85" max="85" width="5.00390625" style="0" customWidth="1"/>
    <col min="86" max="86" width="10.140625" style="0" customWidth="1"/>
    <col min="87" max="87" width="14.28125" style="0" customWidth="1"/>
    <col min="88" max="88" width="7.57421875" style="0" customWidth="1"/>
    <col min="89" max="89" width="8.7109375" style="0" customWidth="1"/>
    <col min="90" max="94" width="5.421875" style="0" customWidth="1"/>
    <col min="95" max="95" width="6.8515625" style="76" customWidth="1"/>
    <col min="96" max="96" width="7.7109375" style="0" customWidth="1"/>
    <col min="97" max="97" width="7.421875" style="77" customWidth="1"/>
    <col min="98" max="98" width="6.7109375" style="0" customWidth="1"/>
  </cols>
  <sheetData>
    <row r="1" spans="2:98" ht="14.25">
      <c r="B1" s="63" t="s">
        <v>105</v>
      </c>
      <c r="C1" s="63"/>
      <c r="D1" s="63"/>
      <c r="E1" s="63"/>
      <c r="F1" s="172" t="s">
        <v>106</v>
      </c>
      <c r="G1" s="172"/>
      <c r="H1" s="172"/>
      <c r="I1" s="172"/>
      <c r="J1" s="172"/>
      <c r="K1" s="172"/>
      <c r="L1" s="172"/>
      <c r="M1" s="172"/>
      <c r="N1" s="63"/>
      <c r="P1" s="63" t="s">
        <v>105</v>
      </c>
      <c r="Q1" s="63"/>
      <c r="R1" s="63"/>
      <c r="S1" s="63"/>
      <c r="T1" s="172" t="s">
        <v>106</v>
      </c>
      <c r="U1" s="172"/>
      <c r="V1" s="172"/>
      <c r="W1" s="172"/>
      <c r="X1" s="172"/>
      <c r="Y1" s="172"/>
      <c r="Z1" s="172"/>
      <c r="AA1" s="172"/>
      <c r="AB1" s="63"/>
      <c r="AD1" s="63" t="s">
        <v>105</v>
      </c>
      <c r="AE1" s="63"/>
      <c r="AF1" s="63"/>
      <c r="AG1" s="63"/>
      <c r="AH1" s="172" t="s">
        <v>106</v>
      </c>
      <c r="AI1" s="172"/>
      <c r="AJ1" s="172"/>
      <c r="AK1" s="172"/>
      <c r="AL1" s="172"/>
      <c r="AM1" s="172"/>
      <c r="AN1" s="172"/>
      <c r="AO1" s="172"/>
      <c r="AP1" s="63"/>
      <c r="AR1" s="63" t="s">
        <v>105</v>
      </c>
      <c r="AS1" s="63"/>
      <c r="AT1" s="63"/>
      <c r="AU1" s="63"/>
      <c r="AV1" s="172" t="s">
        <v>106</v>
      </c>
      <c r="AW1" s="172"/>
      <c r="AX1" s="172"/>
      <c r="AY1" s="172"/>
      <c r="AZ1" s="172"/>
      <c r="BA1" s="172"/>
      <c r="BB1" s="172"/>
      <c r="BC1" s="172"/>
      <c r="BD1" s="63"/>
      <c r="BF1" s="63" t="s">
        <v>105</v>
      </c>
      <c r="BG1" s="63"/>
      <c r="BH1" s="63"/>
      <c r="BI1" s="63"/>
      <c r="BJ1" s="172" t="s">
        <v>106</v>
      </c>
      <c r="BK1" s="172"/>
      <c r="BL1" s="172"/>
      <c r="BM1" s="172"/>
      <c r="BN1" s="172"/>
      <c r="BO1" s="172"/>
      <c r="BP1" s="172"/>
      <c r="BQ1" s="172"/>
      <c r="BR1" s="63"/>
      <c r="BT1" s="63" t="s">
        <v>105</v>
      </c>
      <c r="BU1" s="63"/>
      <c r="BV1" s="63"/>
      <c r="BW1" s="63"/>
      <c r="BX1" s="172" t="s">
        <v>106</v>
      </c>
      <c r="BY1" s="172"/>
      <c r="BZ1" s="172"/>
      <c r="CA1" s="172"/>
      <c r="CB1" s="172"/>
      <c r="CC1" s="172"/>
      <c r="CD1" s="172"/>
      <c r="CE1" s="172"/>
      <c r="CF1" s="63"/>
      <c r="CH1" s="63" t="s">
        <v>105</v>
      </c>
      <c r="CI1" s="63"/>
      <c r="CJ1" s="63"/>
      <c r="CK1" s="63"/>
      <c r="CL1" s="172" t="s">
        <v>106</v>
      </c>
      <c r="CM1" s="172"/>
      <c r="CN1" s="172"/>
      <c r="CO1" s="172"/>
      <c r="CP1" s="172"/>
      <c r="CQ1" s="172"/>
      <c r="CR1" s="172"/>
      <c r="CS1" s="172"/>
      <c r="CT1" s="63"/>
    </row>
    <row r="2" spans="2:98" ht="14.25">
      <c r="B2" s="63" t="s">
        <v>107</v>
      </c>
      <c r="C2" s="63"/>
      <c r="D2" s="63"/>
      <c r="E2" s="63"/>
      <c r="F2" s="172" t="s">
        <v>108</v>
      </c>
      <c r="G2" s="172"/>
      <c r="H2" s="172"/>
      <c r="I2" s="172"/>
      <c r="J2" s="172"/>
      <c r="K2" s="172"/>
      <c r="L2" s="172"/>
      <c r="M2" s="172"/>
      <c r="N2" s="63"/>
      <c r="P2" s="63" t="s">
        <v>107</v>
      </c>
      <c r="Q2" s="63"/>
      <c r="R2" s="63"/>
      <c r="S2" s="63"/>
      <c r="T2" s="172" t="s">
        <v>108</v>
      </c>
      <c r="U2" s="172"/>
      <c r="V2" s="172"/>
      <c r="W2" s="172"/>
      <c r="X2" s="172"/>
      <c r="Y2" s="172"/>
      <c r="Z2" s="172"/>
      <c r="AA2" s="172"/>
      <c r="AB2" s="63"/>
      <c r="AD2" s="63" t="s">
        <v>107</v>
      </c>
      <c r="AE2" s="63"/>
      <c r="AF2" s="63"/>
      <c r="AG2" s="63"/>
      <c r="AH2" s="172" t="s">
        <v>108</v>
      </c>
      <c r="AI2" s="172"/>
      <c r="AJ2" s="172"/>
      <c r="AK2" s="172"/>
      <c r="AL2" s="172"/>
      <c r="AM2" s="172"/>
      <c r="AN2" s="172"/>
      <c r="AO2" s="172"/>
      <c r="AP2" s="63"/>
      <c r="AR2" s="63" t="s">
        <v>107</v>
      </c>
      <c r="AS2" s="63"/>
      <c r="AT2" s="63"/>
      <c r="AU2" s="63"/>
      <c r="AV2" s="172" t="s">
        <v>108</v>
      </c>
      <c r="AW2" s="172"/>
      <c r="AX2" s="172"/>
      <c r="AY2" s="172"/>
      <c r="AZ2" s="172"/>
      <c r="BA2" s="172"/>
      <c r="BB2" s="172"/>
      <c r="BC2" s="172"/>
      <c r="BD2" s="63"/>
      <c r="BF2" s="63" t="s">
        <v>107</v>
      </c>
      <c r="BG2" s="63"/>
      <c r="BH2" s="63"/>
      <c r="BI2" s="63"/>
      <c r="BJ2" s="172" t="s">
        <v>108</v>
      </c>
      <c r="BK2" s="172"/>
      <c r="BL2" s="172"/>
      <c r="BM2" s="172"/>
      <c r="BN2" s="172"/>
      <c r="BO2" s="172"/>
      <c r="BP2" s="172"/>
      <c r="BQ2" s="172"/>
      <c r="BR2" s="63"/>
      <c r="BT2" s="63" t="s">
        <v>107</v>
      </c>
      <c r="BU2" s="63"/>
      <c r="BV2" s="63"/>
      <c r="BW2" s="63"/>
      <c r="BX2" s="172" t="s">
        <v>108</v>
      </c>
      <c r="BY2" s="172"/>
      <c r="BZ2" s="172"/>
      <c r="CA2" s="172"/>
      <c r="CB2" s="172"/>
      <c r="CC2" s="172"/>
      <c r="CD2" s="172"/>
      <c r="CE2" s="172"/>
      <c r="CF2" s="63"/>
      <c r="CH2" s="63" t="s">
        <v>107</v>
      </c>
      <c r="CI2" s="63"/>
      <c r="CJ2" s="63"/>
      <c r="CK2" s="63"/>
      <c r="CL2" s="172" t="s">
        <v>108</v>
      </c>
      <c r="CM2" s="172"/>
      <c r="CN2" s="172"/>
      <c r="CO2" s="172"/>
      <c r="CP2" s="172"/>
      <c r="CQ2" s="172"/>
      <c r="CR2" s="172"/>
      <c r="CS2" s="172"/>
      <c r="CT2" s="63"/>
    </row>
    <row r="3" spans="2:98" ht="12.75">
      <c r="B3" s="64"/>
      <c r="C3" s="64"/>
      <c r="D3" s="64"/>
      <c r="E3" s="64"/>
      <c r="F3" s="64"/>
      <c r="G3" s="64"/>
      <c r="H3" s="64"/>
      <c r="I3" s="64"/>
      <c r="J3" s="64"/>
      <c r="K3" s="65"/>
      <c r="L3" s="64"/>
      <c r="M3" s="66"/>
      <c r="N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64"/>
      <c r="AA3" s="66"/>
      <c r="AB3" s="64"/>
      <c r="AD3" s="64"/>
      <c r="AE3" s="64"/>
      <c r="AF3" s="64"/>
      <c r="AG3" s="64"/>
      <c r="AH3" s="64"/>
      <c r="AI3" s="64"/>
      <c r="AJ3" s="64"/>
      <c r="AK3" s="64"/>
      <c r="AL3" s="64"/>
      <c r="AM3" s="65"/>
      <c r="AN3" s="64"/>
      <c r="AO3" s="66"/>
      <c r="AP3" s="64"/>
      <c r="AR3" s="64"/>
      <c r="AS3" s="64"/>
      <c r="AT3" s="64"/>
      <c r="AU3" s="64"/>
      <c r="AV3" s="64"/>
      <c r="AW3" s="64"/>
      <c r="AX3" s="64"/>
      <c r="AY3" s="64"/>
      <c r="AZ3" s="64"/>
      <c r="BA3" s="65"/>
      <c r="BB3" s="64"/>
      <c r="BC3" s="66"/>
      <c r="BD3" s="64"/>
      <c r="BF3" s="64"/>
      <c r="BG3" s="64"/>
      <c r="BH3" s="64"/>
      <c r="BI3" s="64"/>
      <c r="BJ3" s="64"/>
      <c r="BK3" s="64"/>
      <c r="BL3" s="64"/>
      <c r="BM3" s="64"/>
      <c r="BN3" s="64"/>
      <c r="BO3" s="65"/>
      <c r="BP3" s="64"/>
      <c r="BQ3" s="66"/>
      <c r="BR3" s="64"/>
      <c r="BT3" s="64"/>
      <c r="BU3" s="64"/>
      <c r="BV3" s="64"/>
      <c r="BW3" s="64"/>
      <c r="BX3" s="64"/>
      <c r="BY3" s="64"/>
      <c r="BZ3" s="64"/>
      <c r="CA3" s="64"/>
      <c r="CB3" s="64"/>
      <c r="CC3" s="65"/>
      <c r="CD3" s="64"/>
      <c r="CE3" s="66"/>
      <c r="CF3" s="64"/>
      <c r="CH3" s="64"/>
      <c r="CI3" s="64"/>
      <c r="CJ3" s="64"/>
      <c r="CK3" s="64"/>
      <c r="CL3" s="64"/>
      <c r="CM3" s="64"/>
      <c r="CN3" s="64"/>
      <c r="CO3" s="64"/>
      <c r="CP3" s="64"/>
      <c r="CQ3" s="65"/>
      <c r="CR3" s="64"/>
      <c r="CS3" s="66"/>
      <c r="CT3" s="64"/>
    </row>
    <row r="4" spans="1:98" ht="12.75">
      <c r="A4" s="67"/>
      <c r="B4" s="173" t="s">
        <v>117</v>
      </c>
      <c r="C4" s="173"/>
      <c r="D4" s="173"/>
      <c r="E4" s="173"/>
      <c r="F4" s="174" t="s">
        <v>119</v>
      </c>
      <c r="G4" s="174"/>
      <c r="H4" s="174"/>
      <c r="I4" s="174"/>
      <c r="J4" s="174"/>
      <c r="K4" s="174"/>
      <c r="L4" s="174"/>
      <c r="M4" s="174"/>
      <c r="N4" s="174"/>
      <c r="O4" s="67"/>
      <c r="P4" s="173" t="s">
        <v>117</v>
      </c>
      <c r="Q4" s="173"/>
      <c r="R4" s="173"/>
      <c r="S4" s="173"/>
      <c r="T4" s="174" t="s">
        <v>125</v>
      </c>
      <c r="U4" s="174"/>
      <c r="V4" s="174"/>
      <c r="W4" s="174"/>
      <c r="X4" s="174"/>
      <c r="Y4" s="174"/>
      <c r="Z4" s="174"/>
      <c r="AA4" s="174"/>
      <c r="AB4" s="174"/>
      <c r="AC4" s="67"/>
      <c r="AD4" s="173" t="s">
        <v>117</v>
      </c>
      <c r="AE4" s="173"/>
      <c r="AF4" s="173"/>
      <c r="AG4" s="173"/>
      <c r="AH4" s="174" t="s">
        <v>120</v>
      </c>
      <c r="AI4" s="174"/>
      <c r="AJ4" s="174"/>
      <c r="AK4" s="174"/>
      <c r="AL4" s="174"/>
      <c r="AM4" s="174"/>
      <c r="AN4" s="174"/>
      <c r="AO4" s="174"/>
      <c r="AP4" s="174"/>
      <c r="AQ4" s="67"/>
      <c r="AR4" s="173" t="s">
        <v>117</v>
      </c>
      <c r="AS4" s="173"/>
      <c r="AT4" s="173"/>
      <c r="AU4" s="173"/>
      <c r="AV4" s="174" t="s">
        <v>121</v>
      </c>
      <c r="AW4" s="174"/>
      <c r="AX4" s="174"/>
      <c r="AY4" s="174"/>
      <c r="AZ4" s="174"/>
      <c r="BA4" s="174"/>
      <c r="BB4" s="174"/>
      <c r="BC4" s="174"/>
      <c r="BD4" s="174"/>
      <c r="BE4" s="67"/>
      <c r="BF4" s="173" t="s">
        <v>117</v>
      </c>
      <c r="BG4" s="173"/>
      <c r="BH4" s="173"/>
      <c r="BI4" s="173"/>
      <c r="BJ4" s="174" t="s">
        <v>122</v>
      </c>
      <c r="BK4" s="174"/>
      <c r="BL4" s="174"/>
      <c r="BM4" s="174"/>
      <c r="BN4" s="174"/>
      <c r="BO4" s="174"/>
      <c r="BP4" s="174"/>
      <c r="BQ4" s="174"/>
      <c r="BR4" s="174"/>
      <c r="BS4" s="67"/>
      <c r="BT4" s="173" t="s">
        <v>117</v>
      </c>
      <c r="BU4" s="173"/>
      <c r="BV4" s="173"/>
      <c r="BW4" s="173"/>
      <c r="BX4" s="174" t="s">
        <v>123</v>
      </c>
      <c r="BY4" s="174"/>
      <c r="BZ4" s="174"/>
      <c r="CA4" s="174"/>
      <c r="CB4" s="174"/>
      <c r="CC4" s="174"/>
      <c r="CD4" s="174"/>
      <c r="CE4" s="174"/>
      <c r="CF4" s="174"/>
      <c r="CG4" s="67"/>
      <c r="CH4" s="173" t="s">
        <v>117</v>
      </c>
      <c r="CI4" s="173"/>
      <c r="CJ4" s="173"/>
      <c r="CK4" s="173"/>
      <c r="CL4" s="174" t="s">
        <v>124</v>
      </c>
      <c r="CM4" s="174"/>
      <c r="CN4" s="174"/>
      <c r="CO4" s="174"/>
      <c r="CP4" s="174"/>
      <c r="CQ4" s="174"/>
      <c r="CR4" s="174"/>
      <c r="CS4" s="174"/>
      <c r="CT4" s="174"/>
    </row>
    <row r="5" spans="1:98" ht="12.75">
      <c r="A5" s="175" t="s">
        <v>0</v>
      </c>
      <c r="B5" s="176" t="s">
        <v>1</v>
      </c>
      <c r="C5" s="176" t="s">
        <v>109</v>
      </c>
      <c r="D5" s="176" t="s">
        <v>110</v>
      </c>
      <c r="E5" s="176" t="s">
        <v>111</v>
      </c>
      <c r="F5" s="177"/>
      <c r="G5" s="178"/>
      <c r="H5" s="178"/>
      <c r="I5" s="178"/>
      <c r="J5" s="178"/>
      <c r="K5" s="177"/>
      <c r="L5" s="179"/>
      <c r="M5" s="177"/>
      <c r="N5" s="179"/>
      <c r="O5" s="175" t="s">
        <v>0</v>
      </c>
      <c r="P5" s="176" t="s">
        <v>1</v>
      </c>
      <c r="Q5" s="176" t="s">
        <v>109</v>
      </c>
      <c r="R5" s="176" t="s">
        <v>110</v>
      </c>
      <c r="S5" s="176" t="s">
        <v>111</v>
      </c>
      <c r="T5" s="177"/>
      <c r="U5" s="178"/>
      <c r="V5" s="178"/>
      <c r="W5" s="178"/>
      <c r="X5" s="178"/>
      <c r="Y5" s="177"/>
      <c r="Z5" s="179"/>
      <c r="AA5" s="177"/>
      <c r="AB5" s="179"/>
      <c r="AC5" s="175" t="s">
        <v>0</v>
      </c>
      <c r="AD5" s="176" t="s">
        <v>1</v>
      </c>
      <c r="AE5" s="176" t="s">
        <v>109</v>
      </c>
      <c r="AF5" s="176" t="s">
        <v>110</v>
      </c>
      <c r="AG5" s="176" t="s">
        <v>111</v>
      </c>
      <c r="AH5" s="177"/>
      <c r="AI5" s="178"/>
      <c r="AJ5" s="178"/>
      <c r="AK5" s="178"/>
      <c r="AL5" s="178"/>
      <c r="AM5" s="177"/>
      <c r="AN5" s="179"/>
      <c r="AO5" s="177"/>
      <c r="AP5" s="179"/>
      <c r="AQ5" s="175" t="s">
        <v>0</v>
      </c>
      <c r="AR5" s="176" t="s">
        <v>1</v>
      </c>
      <c r="AS5" s="176" t="s">
        <v>109</v>
      </c>
      <c r="AT5" s="176" t="s">
        <v>110</v>
      </c>
      <c r="AU5" s="176" t="s">
        <v>111</v>
      </c>
      <c r="AV5" s="177"/>
      <c r="AW5" s="178"/>
      <c r="AX5" s="178"/>
      <c r="AY5" s="178"/>
      <c r="AZ5" s="178"/>
      <c r="BA5" s="177"/>
      <c r="BB5" s="179"/>
      <c r="BC5" s="177"/>
      <c r="BD5" s="179"/>
      <c r="BE5" s="175" t="s">
        <v>0</v>
      </c>
      <c r="BF5" s="176" t="s">
        <v>1</v>
      </c>
      <c r="BG5" s="176" t="s">
        <v>109</v>
      </c>
      <c r="BH5" s="176" t="s">
        <v>110</v>
      </c>
      <c r="BI5" s="176" t="s">
        <v>111</v>
      </c>
      <c r="BJ5" s="177"/>
      <c r="BK5" s="178"/>
      <c r="BL5" s="178"/>
      <c r="BM5" s="178"/>
      <c r="BN5" s="178"/>
      <c r="BO5" s="177"/>
      <c r="BP5" s="179"/>
      <c r="BQ5" s="177"/>
      <c r="BR5" s="179"/>
      <c r="BS5" s="175" t="s">
        <v>0</v>
      </c>
      <c r="BT5" s="176" t="s">
        <v>1</v>
      </c>
      <c r="BU5" s="176" t="s">
        <v>109</v>
      </c>
      <c r="BV5" s="176" t="s">
        <v>110</v>
      </c>
      <c r="BW5" s="176" t="s">
        <v>111</v>
      </c>
      <c r="BX5" s="177"/>
      <c r="BY5" s="178"/>
      <c r="BZ5" s="178"/>
      <c r="CA5" s="178"/>
      <c r="CB5" s="178"/>
      <c r="CC5" s="177"/>
      <c r="CD5" s="179"/>
      <c r="CE5" s="177"/>
      <c r="CF5" s="179"/>
      <c r="CG5" s="175" t="s">
        <v>0</v>
      </c>
      <c r="CH5" s="176" t="s">
        <v>1</v>
      </c>
      <c r="CI5" s="176" t="s">
        <v>109</v>
      </c>
      <c r="CJ5" s="176" t="s">
        <v>110</v>
      </c>
      <c r="CK5" s="176" t="s">
        <v>111</v>
      </c>
      <c r="CL5" s="177"/>
      <c r="CM5" s="178"/>
      <c r="CN5" s="178"/>
      <c r="CO5" s="178"/>
      <c r="CP5" s="178"/>
      <c r="CQ5" s="177"/>
      <c r="CR5" s="179"/>
      <c r="CS5" s="177"/>
      <c r="CT5" s="179"/>
    </row>
    <row r="6" spans="1:98" ht="12.75">
      <c r="A6" s="175"/>
      <c r="B6" s="176"/>
      <c r="C6" s="176"/>
      <c r="D6" s="176"/>
      <c r="E6" s="176"/>
      <c r="F6" s="177" t="s">
        <v>112</v>
      </c>
      <c r="G6" s="178"/>
      <c r="H6" s="178"/>
      <c r="I6" s="178"/>
      <c r="J6" s="178"/>
      <c r="K6" s="177" t="s">
        <v>113</v>
      </c>
      <c r="L6" s="179"/>
      <c r="M6" s="177" t="s">
        <v>114</v>
      </c>
      <c r="N6" s="179"/>
      <c r="O6" s="175"/>
      <c r="P6" s="176"/>
      <c r="Q6" s="176"/>
      <c r="R6" s="176"/>
      <c r="S6" s="176"/>
      <c r="T6" s="177" t="s">
        <v>112</v>
      </c>
      <c r="U6" s="178"/>
      <c r="V6" s="178"/>
      <c r="W6" s="178"/>
      <c r="X6" s="178"/>
      <c r="Y6" s="177" t="s">
        <v>113</v>
      </c>
      <c r="Z6" s="179"/>
      <c r="AA6" s="177" t="s">
        <v>114</v>
      </c>
      <c r="AB6" s="179"/>
      <c r="AC6" s="175"/>
      <c r="AD6" s="176"/>
      <c r="AE6" s="176"/>
      <c r="AF6" s="176"/>
      <c r="AG6" s="176"/>
      <c r="AH6" s="177" t="s">
        <v>112</v>
      </c>
      <c r="AI6" s="178"/>
      <c r="AJ6" s="178"/>
      <c r="AK6" s="178"/>
      <c r="AL6" s="178"/>
      <c r="AM6" s="177" t="s">
        <v>113</v>
      </c>
      <c r="AN6" s="179"/>
      <c r="AO6" s="177" t="s">
        <v>114</v>
      </c>
      <c r="AP6" s="179"/>
      <c r="AQ6" s="175"/>
      <c r="AR6" s="176"/>
      <c r="AS6" s="176"/>
      <c r="AT6" s="176"/>
      <c r="AU6" s="176"/>
      <c r="AV6" s="177" t="s">
        <v>112</v>
      </c>
      <c r="AW6" s="178"/>
      <c r="AX6" s="178"/>
      <c r="AY6" s="178"/>
      <c r="AZ6" s="178"/>
      <c r="BA6" s="177" t="s">
        <v>113</v>
      </c>
      <c r="BB6" s="179"/>
      <c r="BC6" s="177" t="s">
        <v>114</v>
      </c>
      <c r="BD6" s="179"/>
      <c r="BE6" s="175"/>
      <c r="BF6" s="176"/>
      <c r="BG6" s="176"/>
      <c r="BH6" s="176"/>
      <c r="BI6" s="176"/>
      <c r="BJ6" s="177" t="s">
        <v>112</v>
      </c>
      <c r="BK6" s="178"/>
      <c r="BL6" s="178"/>
      <c r="BM6" s="178"/>
      <c r="BN6" s="178"/>
      <c r="BO6" s="177" t="s">
        <v>113</v>
      </c>
      <c r="BP6" s="179"/>
      <c r="BQ6" s="177" t="s">
        <v>114</v>
      </c>
      <c r="BR6" s="179"/>
      <c r="BS6" s="175"/>
      <c r="BT6" s="176"/>
      <c r="BU6" s="176"/>
      <c r="BV6" s="176"/>
      <c r="BW6" s="176"/>
      <c r="BX6" s="177" t="s">
        <v>112</v>
      </c>
      <c r="BY6" s="178"/>
      <c r="BZ6" s="178"/>
      <c r="CA6" s="178"/>
      <c r="CB6" s="178"/>
      <c r="CC6" s="177" t="s">
        <v>113</v>
      </c>
      <c r="CD6" s="179"/>
      <c r="CE6" s="177" t="s">
        <v>114</v>
      </c>
      <c r="CF6" s="179"/>
      <c r="CG6" s="175"/>
      <c r="CH6" s="176"/>
      <c r="CI6" s="176"/>
      <c r="CJ6" s="176"/>
      <c r="CK6" s="176"/>
      <c r="CL6" s="177" t="s">
        <v>112</v>
      </c>
      <c r="CM6" s="178"/>
      <c r="CN6" s="178"/>
      <c r="CO6" s="178"/>
      <c r="CP6" s="178"/>
      <c r="CQ6" s="177" t="s">
        <v>113</v>
      </c>
      <c r="CR6" s="179"/>
      <c r="CS6" s="177" t="s">
        <v>114</v>
      </c>
      <c r="CT6" s="179"/>
    </row>
    <row r="7" spans="1:98" ht="14.25">
      <c r="A7" s="175"/>
      <c r="B7" s="176"/>
      <c r="C7" s="176"/>
      <c r="D7" s="176"/>
      <c r="E7" s="176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9" t="s">
        <v>115</v>
      </c>
      <c r="L7" s="68" t="s">
        <v>116</v>
      </c>
      <c r="M7" s="70" t="s">
        <v>115</v>
      </c>
      <c r="N7" s="68" t="s">
        <v>116</v>
      </c>
      <c r="O7" s="175"/>
      <c r="P7" s="176"/>
      <c r="Q7" s="176"/>
      <c r="R7" s="176"/>
      <c r="S7" s="176"/>
      <c r="T7" s="68">
        <v>1</v>
      </c>
      <c r="U7" s="68">
        <v>2</v>
      </c>
      <c r="V7" s="68">
        <v>3</v>
      </c>
      <c r="W7" s="68">
        <v>4</v>
      </c>
      <c r="X7" s="68">
        <v>5</v>
      </c>
      <c r="Y7" s="69" t="s">
        <v>115</v>
      </c>
      <c r="Z7" s="68" t="s">
        <v>116</v>
      </c>
      <c r="AA7" s="70" t="s">
        <v>115</v>
      </c>
      <c r="AB7" s="68" t="s">
        <v>116</v>
      </c>
      <c r="AC7" s="175"/>
      <c r="AD7" s="176"/>
      <c r="AE7" s="176"/>
      <c r="AF7" s="176"/>
      <c r="AG7" s="176"/>
      <c r="AH7" s="68">
        <v>1</v>
      </c>
      <c r="AI7" s="68">
        <v>2</v>
      </c>
      <c r="AJ7" s="68">
        <v>3</v>
      </c>
      <c r="AK7" s="68">
        <v>4</v>
      </c>
      <c r="AL7" s="68">
        <v>5</v>
      </c>
      <c r="AM7" s="69" t="s">
        <v>115</v>
      </c>
      <c r="AN7" s="68" t="s">
        <v>116</v>
      </c>
      <c r="AO7" s="70" t="s">
        <v>115</v>
      </c>
      <c r="AP7" s="68" t="s">
        <v>116</v>
      </c>
      <c r="AQ7" s="175"/>
      <c r="AR7" s="176"/>
      <c r="AS7" s="176"/>
      <c r="AT7" s="176"/>
      <c r="AU7" s="176"/>
      <c r="AV7" s="68">
        <v>1</v>
      </c>
      <c r="AW7" s="68">
        <v>2</v>
      </c>
      <c r="AX7" s="68">
        <v>3</v>
      </c>
      <c r="AY7" s="68">
        <v>4</v>
      </c>
      <c r="AZ7" s="68">
        <v>5</v>
      </c>
      <c r="BA7" s="69" t="s">
        <v>115</v>
      </c>
      <c r="BB7" s="68" t="s">
        <v>116</v>
      </c>
      <c r="BC7" s="70" t="s">
        <v>115</v>
      </c>
      <c r="BD7" s="68" t="s">
        <v>116</v>
      </c>
      <c r="BE7" s="175"/>
      <c r="BF7" s="176"/>
      <c r="BG7" s="176"/>
      <c r="BH7" s="176"/>
      <c r="BI7" s="176"/>
      <c r="BJ7" s="68">
        <v>1</v>
      </c>
      <c r="BK7" s="68">
        <v>2</v>
      </c>
      <c r="BL7" s="68">
        <v>3</v>
      </c>
      <c r="BM7" s="68">
        <v>4</v>
      </c>
      <c r="BN7" s="68">
        <v>5</v>
      </c>
      <c r="BO7" s="69" t="s">
        <v>115</v>
      </c>
      <c r="BP7" s="68" t="s">
        <v>116</v>
      </c>
      <c r="BQ7" s="70" t="s">
        <v>115</v>
      </c>
      <c r="BR7" s="68" t="s">
        <v>116</v>
      </c>
      <c r="BS7" s="175"/>
      <c r="BT7" s="176"/>
      <c r="BU7" s="176"/>
      <c r="BV7" s="176"/>
      <c r="BW7" s="176"/>
      <c r="BX7" s="68">
        <v>1</v>
      </c>
      <c r="BY7" s="68">
        <v>2</v>
      </c>
      <c r="BZ7" s="68">
        <v>3</v>
      </c>
      <c r="CA7" s="68">
        <v>4</v>
      </c>
      <c r="CB7" s="68">
        <v>5</v>
      </c>
      <c r="CC7" s="69" t="s">
        <v>115</v>
      </c>
      <c r="CD7" s="68" t="s">
        <v>116</v>
      </c>
      <c r="CE7" s="70" t="s">
        <v>115</v>
      </c>
      <c r="CF7" s="68" t="s">
        <v>116</v>
      </c>
      <c r="CG7" s="175"/>
      <c r="CH7" s="176"/>
      <c r="CI7" s="176"/>
      <c r="CJ7" s="176"/>
      <c r="CK7" s="176"/>
      <c r="CL7" s="68">
        <v>1</v>
      </c>
      <c r="CM7" s="68">
        <v>2</v>
      </c>
      <c r="CN7" s="68">
        <v>3</v>
      </c>
      <c r="CO7" s="68">
        <v>4</v>
      </c>
      <c r="CP7" s="68">
        <v>5</v>
      </c>
      <c r="CQ7" s="69" t="s">
        <v>115</v>
      </c>
      <c r="CR7" s="68" t="s">
        <v>116</v>
      </c>
      <c r="CS7" s="70" t="s">
        <v>115</v>
      </c>
      <c r="CT7" s="68" t="s">
        <v>116</v>
      </c>
    </row>
    <row r="8" spans="1:98" s="104" customFormat="1" ht="15.75">
      <c r="A8" s="98">
        <v>1</v>
      </c>
      <c r="B8" s="99" t="s">
        <v>39</v>
      </c>
      <c r="C8" s="100" t="s">
        <v>40</v>
      </c>
      <c r="D8" s="101" t="s">
        <v>41</v>
      </c>
      <c r="E8" s="102" t="s">
        <v>81</v>
      </c>
      <c r="F8" s="91">
        <v>7</v>
      </c>
      <c r="G8" s="91">
        <v>6</v>
      </c>
      <c r="H8" s="91"/>
      <c r="I8" s="91"/>
      <c r="J8" s="91"/>
      <c r="K8" s="103">
        <v>4</v>
      </c>
      <c r="L8" s="91"/>
      <c r="M8" s="92">
        <f>ROUND((SUM(F8:J8)/2*0.3+K8*0.7),0)</f>
        <v>5</v>
      </c>
      <c r="N8" s="91"/>
      <c r="O8" s="98">
        <v>1</v>
      </c>
      <c r="P8" s="99" t="s">
        <v>39</v>
      </c>
      <c r="Q8" s="100" t="s">
        <v>40</v>
      </c>
      <c r="R8" s="101" t="s">
        <v>41</v>
      </c>
      <c r="S8" s="102" t="s">
        <v>81</v>
      </c>
      <c r="T8" s="91">
        <v>8</v>
      </c>
      <c r="U8" s="91">
        <v>7</v>
      </c>
      <c r="V8" s="91">
        <v>8</v>
      </c>
      <c r="W8" s="91"/>
      <c r="X8" s="91"/>
      <c r="Y8" s="103">
        <v>6</v>
      </c>
      <c r="Z8" s="91"/>
      <c r="AA8" s="92">
        <f>ROUND((SUM(T8:X8)/3*0.3+Y8*0.7),0)</f>
        <v>7</v>
      </c>
      <c r="AB8" s="91"/>
      <c r="AC8" s="98">
        <v>1</v>
      </c>
      <c r="AD8" s="99" t="s">
        <v>39</v>
      </c>
      <c r="AE8" s="100" t="s">
        <v>40</v>
      </c>
      <c r="AF8" s="101" t="s">
        <v>41</v>
      </c>
      <c r="AG8" s="102" t="s">
        <v>81</v>
      </c>
      <c r="AH8" s="91">
        <v>5</v>
      </c>
      <c r="AI8" s="91"/>
      <c r="AJ8" s="91"/>
      <c r="AK8" s="91"/>
      <c r="AL8" s="91"/>
      <c r="AM8" s="103">
        <v>7</v>
      </c>
      <c r="AN8" s="91"/>
      <c r="AO8" s="92">
        <f>ROUND((SUM(AH8:AL8)/1*0.3+AM8*0.7),0)</f>
        <v>6</v>
      </c>
      <c r="AP8" s="91"/>
      <c r="AQ8" s="98">
        <v>1</v>
      </c>
      <c r="AR8" s="99" t="s">
        <v>39</v>
      </c>
      <c r="AS8" s="100" t="s">
        <v>40</v>
      </c>
      <c r="AT8" s="101" t="s">
        <v>41</v>
      </c>
      <c r="AU8" s="102" t="s">
        <v>81</v>
      </c>
      <c r="AV8" s="91">
        <v>8</v>
      </c>
      <c r="AW8" s="91">
        <v>7</v>
      </c>
      <c r="AX8" s="91">
        <v>7</v>
      </c>
      <c r="AY8" s="91"/>
      <c r="AZ8" s="91"/>
      <c r="BA8" s="103">
        <v>5</v>
      </c>
      <c r="BB8" s="91"/>
      <c r="BC8" s="92">
        <f>ROUND((SUM(AV8:AZ8)/3*0.3+BA8*0.7),0)</f>
        <v>6</v>
      </c>
      <c r="BD8" s="91"/>
      <c r="BE8" s="98">
        <v>1</v>
      </c>
      <c r="BF8" s="99" t="s">
        <v>39</v>
      </c>
      <c r="BG8" s="100" t="s">
        <v>40</v>
      </c>
      <c r="BH8" s="101" t="s">
        <v>41</v>
      </c>
      <c r="BI8" s="102" t="s">
        <v>81</v>
      </c>
      <c r="BJ8" s="91">
        <v>6</v>
      </c>
      <c r="BK8" s="91">
        <v>5</v>
      </c>
      <c r="BL8" s="91">
        <v>5</v>
      </c>
      <c r="BM8" s="91"/>
      <c r="BN8" s="91"/>
      <c r="BO8" s="103">
        <v>3</v>
      </c>
      <c r="BP8" s="91">
        <v>5</v>
      </c>
      <c r="BQ8" s="92">
        <f>ROUND((SUM(BJ8:BN8)/3*0.3+BO8*0.7),0)</f>
        <v>4</v>
      </c>
      <c r="BR8" s="92">
        <f>ROUND((SUM(BJ8:BN8)/3*0.3+BP8*0.7),0)</f>
        <v>5</v>
      </c>
      <c r="BS8" s="98">
        <v>1</v>
      </c>
      <c r="BT8" s="99" t="s">
        <v>39</v>
      </c>
      <c r="BU8" s="100" t="s">
        <v>40</v>
      </c>
      <c r="BV8" s="101" t="s">
        <v>41</v>
      </c>
      <c r="BW8" s="102" t="s">
        <v>81</v>
      </c>
      <c r="BX8" s="91">
        <v>6</v>
      </c>
      <c r="BY8" s="91">
        <v>5</v>
      </c>
      <c r="BZ8" s="91">
        <v>5</v>
      </c>
      <c r="CA8" s="91">
        <v>6</v>
      </c>
      <c r="CB8" s="91"/>
      <c r="CC8" s="103">
        <v>5</v>
      </c>
      <c r="CD8" s="91"/>
      <c r="CE8" s="92">
        <f>ROUND((SUM(BX8:CB8)/4*0.3+CC8*0.7),0)</f>
        <v>5</v>
      </c>
      <c r="CF8" s="92"/>
      <c r="CG8" s="98">
        <v>1</v>
      </c>
      <c r="CH8" s="99" t="s">
        <v>39</v>
      </c>
      <c r="CI8" s="100" t="s">
        <v>40</v>
      </c>
      <c r="CJ8" s="101" t="s">
        <v>41</v>
      </c>
      <c r="CK8" s="102" t="s">
        <v>81</v>
      </c>
      <c r="CL8" s="91">
        <v>6</v>
      </c>
      <c r="CM8" s="91">
        <v>5</v>
      </c>
      <c r="CN8" s="91">
        <v>5</v>
      </c>
      <c r="CO8" s="91"/>
      <c r="CP8" s="91"/>
      <c r="CQ8" s="103">
        <v>5</v>
      </c>
      <c r="CR8" s="91"/>
      <c r="CS8" s="92">
        <f>ROUND((SUM(CL8:CP8)/3*0.3+CQ8*0.7),0)</f>
        <v>5</v>
      </c>
      <c r="CT8" s="91"/>
    </row>
    <row r="9" spans="1:98" ht="15.75">
      <c r="A9" s="24">
        <v>2</v>
      </c>
      <c r="B9" s="56" t="s">
        <v>42</v>
      </c>
      <c r="C9" s="60" t="s">
        <v>43</v>
      </c>
      <c r="D9" s="61" t="s">
        <v>41</v>
      </c>
      <c r="E9" s="57" t="s">
        <v>82</v>
      </c>
      <c r="F9" s="71">
        <v>5</v>
      </c>
      <c r="G9" s="71">
        <v>7</v>
      </c>
      <c r="H9" s="71"/>
      <c r="I9" s="71"/>
      <c r="J9" s="71"/>
      <c r="K9" s="69">
        <v>5</v>
      </c>
      <c r="L9" s="71"/>
      <c r="M9" s="88">
        <f aca="true" t="shared" si="0" ref="M9:M24">ROUND((SUM(F9:J9)/2*0.3+K9*0.7),0)</f>
        <v>5</v>
      </c>
      <c r="N9" s="73"/>
      <c r="O9" s="24">
        <v>2</v>
      </c>
      <c r="P9" s="56" t="s">
        <v>42</v>
      </c>
      <c r="Q9" s="60" t="s">
        <v>43</v>
      </c>
      <c r="R9" s="61" t="s">
        <v>41</v>
      </c>
      <c r="S9" s="57" t="s">
        <v>82</v>
      </c>
      <c r="T9" s="71">
        <v>8</v>
      </c>
      <c r="U9" s="71">
        <v>7</v>
      </c>
      <c r="V9" s="71">
        <v>6</v>
      </c>
      <c r="W9" s="71"/>
      <c r="X9" s="71"/>
      <c r="Y9" s="69">
        <v>7</v>
      </c>
      <c r="Z9" s="71"/>
      <c r="AA9" s="88">
        <f aca="true" t="shared" si="1" ref="AA9:AA25">ROUND((SUM(T9:X9)/3*0.3+Y9*0.7),0)</f>
        <v>7</v>
      </c>
      <c r="AB9" s="73"/>
      <c r="AC9" s="24">
        <v>2</v>
      </c>
      <c r="AD9" s="56" t="s">
        <v>42</v>
      </c>
      <c r="AE9" s="60" t="s">
        <v>43</v>
      </c>
      <c r="AF9" s="61" t="s">
        <v>41</v>
      </c>
      <c r="AG9" s="57" t="s">
        <v>82</v>
      </c>
      <c r="AH9" s="71">
        <v>6</v>
      </c>
      <c r="AI9" s="71"/>
      <c r="AJ9" s="71"/>
      <c r="AK9" s="71"/>
      <c r="AL9" s="71"/>
      <c r="AM9" s="69">
        <v>8</v>
      </c>
      <c r="AN9" s="71"/>
      <c r="AO9" s="88">
        <f aca="true" t="shared" si="2" ref="AO9:AO25">ROUND((SUM(AH9:AL9)/1*0.3+AM9*0.7),0)</f>
        <v>7</v>
      </c>
      <c r="AP9" s="73"/>
      <c r="AQ9" s="24">
        <v>2</v>
      </c>
      <c r="AR9" s="56" t="s">
        <v>42</v>
      </c>
      <c r="AS9" s="60" t="s">
        <v>43</v>
      </c>
      <c r="AT9" s="61" t="s">
        <v>41</v>
      </c>
      <c r="AU9" s="57" t="s">
        <v>82</v>
      </c>
      <c r="AV9" s="71">
        <v>8</v>
      </c>
      <c r="AW9" s="71">
        <v>8</v>
      </c>
      <c r="AX9" s="71">
        <v>8</v>
      </c>
      <c r="AY9" s="71"/>
      <c r="AZ9" s="71"/>
      <c r="BA9" s="69">
        <v>5</v>
      </c>
      <c r="BB9" s="71"/>
      <c r="BC9" s="88">
        <f aca="true" t="shared" si="3" ref="BC9:BC25">ROUND((SUM(AV9:AZ9)/3*0.3+BA9*0.7),0)</f>
        <v>6</v>
      </c>
      <c r="BD9" s="73"/>
      <c r="BE9" s="24">
        <v>2</v>
      </c>
      <c r="BF9" s="56" t="s">
        <v>42</v>
      </c>
      <c r="BG9" s="60" t="s">
        <v>43</v>
      </c>
      <c r="BH9" s="61" t="s">
        <v>41</v>
      </c>
      <c r="BI9" s="57" t="s">
        <v>82</v>
      </c>
      <c r="BJ9" s="71">
        <v>5</v>
      </c>
      <c r="BK9" s="71">
        <v>5</v>
      </c>
      <c r="BL9" s="71">
        <v>6</v>
      </c>
      <c r="BM9" s="71"/>
      <c r="BN9" s="71"/>
      <c r="BO9" s="69">
        <v>2</v>
      </c>
      <c r="BP9" s="71">
        <v>5</v>
      </c>
      <c r="BQ9" s="88">
        <f aca="true" t="shared" si="4" ref="BQ9:BQ25">ROUND((SUM(BJ9:BN9)/3*0.3+BO9*0.7),0)</f>
        <v>3</v>
      </c>
      <c r="BR9" s="88">
        <f>ROUND((SUM(BJ9:BN9)/3*0.3+BP9*0.7),0)</f>
        <v>5</v>
      </c>
      <c r="BS9" s="24">
        <v>2</v>
      </c>
      <c r="BT9" s="56" t="s">
        <v>42</v>
      </c>
      <c r="BU9" s="60" t="s">
        <v>43</v>
      </c>
      <c r="BV9" s="61" t="s">
        <v>41</v>
      </c>
      <c r="BW9" s="57" t="s">
        <v>82</v>
      </c>
      <c r="BX9" s="71">
        <v>7</v>
      </c>
      <c r="BY9" s="71">
        <v>7</v>
      </c>
      <c r="BZ9" s="71">
        <v>6</v>
      </c>
      <c r="CA9" s="71">
        <v>5</v>
      </c>
      <c r="CB9" s="71"/>
      <c r="CC9" s="69">
        <v>3</v>
      </c>
      <c r="CD9" s="71">
        <v>6</v>
      </c>
      <c r="CE9" s="88">
        <f aca="true" t="shared" si="5" ref="CE9:CE25">ROUND((SUM(BX9:CB9)/4*0.3+CC9*0.7),0)</f>
        <v>4</v>
      </c>
      <c r="CF9" s="88">
        <f>ROUND((SUM(BX9:CB9)/4*0.3+CD9*0.7),0)</f>
        <v>6</v>
      </c>
      <c r="CG9" s="24">
        <v>2</v>
      </c>
      <c r="CH9" s="56" t="s">
        <v>42</v>
      </c>
      <c r="CI9" s="60" t="s">
        <v>43</v>
      </c>
      <c r="CJ9" s="61" t="s">
        <v>41</v>
      </c>
      <c r="CK9" s="57" t="s">
        <v>82</v>
      </c>
      <c r="CL9" s="71">
        <v>5</v>
      </c>
      <c r="CM9" s="71">
        <v>5</v>
      </c>
      <c r="CN9" s="71">
        <v>6</v>
      </c>
      <c r="CO9" s="71"/>
      <c r="CP9" s="71"/>
      <c r="CQ9" s="69">
        <v>5</v>
      </c>
      <c r="CR9" s="71"/>
      <c r="CS9" s="88">
        <f aca="true" t="shared" si="6" ref="CS9:CS24">ROUND((SUM(CL9:CP9)/3*0.3+CQ9*0.7),0)</f>
        <v>5</v>
      </c>
      <c r="CT9" s="73"/>
    </row>
    <row r="10" spans="1:98" ht="15.75">
      <c r="A10" s="24">
        <v>3</v>
      </c>
      <c r="B10" s="56" t="s">
        <v>44</v>
      </c>
      <c r="C10" s="58" t="s">
        <v>45</v>
      </c>
      <c r="D10" s="59" t="s">
        <v>46</v>
      </c>
      <c r="E10" s="55" t="s">
        <v>83</v>
      </c>
      <c r="F10" s="71">
        <v>5</v>
      </c>
      <c r="G10" s="71">
        <v>6</v>
      </c>
      <c r="H10" s="71"/>
      <c r="I10" s="71"/>
      <c r="J10" s="71"/>
      <c r="K10" s="69"/>
      <c r="L10" s="71"/>
      <c r="M10" s="88">
        <f t="shared" si="0"/>
        <v>2</v>
      </c>
      <c r="N10" s="71"/>
      <c r="O10" s="24">
        <v>3</v>
      </c>
      <c r="P10" s="56" t="s">
        <v>44</v>
      </c>
      <c r="Q10" s="58" t="s">
        <v>45</v>
      </c>
      <c r="R10" s="59" t="s">
        <v>46</v>
      </c>
      <c r="S10" s="55" t="s">
        <v>83</v>
      </c>
      <c r="T10" s="71">
        <v>7</v>
      </c>
      <c r="U10" s="71">
        <v>8</v>
      </c>
      <c r="V10" s="71">
        <v>7</v>
      </c>
      <c r="W10" s="71"/>
      <c r="X10" s="71"/>
      <c r="Y10" s="69"/>
      <c r="Z10" s="71"/>
      <c r="AA10" s="88">
        <f t="shared" si="1"/>
        <v>2</v>
      </c>
      <c r="AB10" s="71"/>
      <c r="AC10" s="24">
        <v>3</v>
      </c>
      <c r="AD10" s="56" t="s">
        <v>44</v>
      </c>
      <c r="AE10" s="58" t="s">
        <v>45</v>
      </c>
      <c r="AF10" s="59" t="s">
        <v>46</v>
      </c>
      <c r="AG10" s="55" t="s">
        <v>83</v>
      </c>
      <c r="AH10" s="71">
        <v>5</v>
      </c>
      <c r="AI10" s="71"/>
      <c r="AJ10" s="71"/>
      <c r="AK10" s="71"/>
      <c r="AL10" s="71"/>
      <c r="AM10" s="69"/>
      <c r="AN10" s="71"/>
      <c r="AO10" s="88">
        <f t="shared" si="2"/>
        <v>2</v>
      </c>
      <c r="AP10" s="71"/>
      <c r="AQ10" s="24">
        <v>3</v>
      </c>
      <c r="AR10" s="56" t="s">
        <v>44</v>
      </c>
      <c r="AS10" s="58" t="s">
        <v>45</v>
      </c>
      <c r="AT10" s="59" t="s">
        <v>46</v>
      </c>
      <c r="AU10" s="55" t="s">
        <v>83</v>
      </c>
      <c r="AV10" s="71">
        <v>8</v>
      </c>
      <c r="AW10" s="71">
        <v>7</v>
      </c>
      <c r="AX10" s="71">
        <v>7</v>
      </c>
      <c r="AY10" s="71"/>
      <c r="AZ10" s="71"/>
      <c r="BA10" s="69"/>
      <c r="BB10" s="71"/>
      <c r="BC10" s="88">
        <f t="shared" si="3"/>
        <v>2</v>
      </c>
      <c r="BD10" s="71"/>
      <c r="BE10" s="24">
        <v>3</v>
      </c>
      <c r="BF10" s="56" t="s">
        <v>44</v>
      </c>
      <c r="BG10" s="58" t="s">
        <v>45</v>
      </c>
      <c r="BH10" s="59" t="s">
        <v>46</v>
      </c>
      <c r="BI10" s="55" t="s">
        <v>83</v>
      </c>
      <c r="BJ10" s="71">
        <v>6</v>
      </c>
      <c r="BK10" s="71">
        <v>6</v>
      </c>
      <c r="BL10" s="71">
        <v>5</v>
      </c>
      <c r="BM10" s="71"/>
      <c r="BN10" s="71"/>
      <c r="BO10" s="69"/>
      <c r="BP10" s="71"/>
      <c r="BQ10" s="88">
        <f t="shared" si="4"/>
        <v>2</v>
      </c>
      <c r="BR10" s="71"/>
      <c r="BS10" s="24">
        <v>3</v>
      </c>
      <c r="BT10" s="56" t="s">
        <v>44</v>
      </c>
      <c r="BU10" s="58" t="s">
        <v>45</v>
      </c>
      <c r="BV10" s="59" t="s">
        <v>46</v>
      </c>
      <c r="BW10" s="55" t="s">
        <v>83</v>
      </c>
      <c r="BX10" s="71">
        <v>6</v>
      </c>
      <c r="BY10" s="71">
        <v>7</v>
      </c>
      <c r="BZ10" s="71">
        <v>5</v>
      </c>
      <c r="CA10" s="71">
        <v>5</v>
      </c>
      <c r="CB10" s="71"/>
      <c r="CC10" s="69"/>
      <c r="CD10" s="71"/>
      <c r="CE10" s="88">
        <f t="shared" si="5"/>
        <v>2</v>
      </c>
      <c r="CF10" s="71"/>
      <c r="CG10" s="24">
        <v>3</v>
      </c>
      <c r="CH10" s="56" t="s">
        <v>44</v>
      </c>
      <c r="CI10" s="58" t="s">
        <v>45</v>
      </c>
      <c r="CJ10" s="59" t="s">
        <v>46</v>
      </c>
      <c r="CK10" s="55" t="s">
        <v>83</v>
      </c>
      <c r="CL10" s="71"/>
      <c r="CM10" s="71"/>
      <c r="CN10" s="71"/>
      <c r="CO10" s="71"/>
      <c r="CP10" s="71"/>
      <c r="CQ10" s="69"/>
      <c r="CR10" s="71"/>
      <c r="CS10" s="88">
        <f t="shared" si="6"/>
        <v>0</v>
      </c>
      <c r="CT10" s="71"/>
    </row>
    <row r="11" spans="1:98" ht="15.75">
      <c r="A11" s="24">
        <v>4</v>
      </c>
      <c r="B11" s="56" t="s">
        <v>47</v>
      </c>
      <c r="C11" s="60" t="s">
        <v>48</v>
      </c>
      <c r="D11" s="61" t="s">
        <v>49</v>
      </c>
      <c r="E11" s="57" t="s">
        <v>84</v>
      </c>
      <c r="F11" s="71">
        <v>7</v>
      </c>
      <c r="G11" s="71">
        <v>7</v>
      </c>
      <c r="H11" s="71"/>
      <c r="I11" s="71"/>
      <c r="J11" s="71"/>
      <c r="K11" s="74">
        <v>5</v>
      </c>
      <c r="L11" s="75"/>
      <c r="M11" s="88">
        <f t="shared" si="0"/>
        <v>6</v>
      </c>
      <c r="N11" s="71"/>
      <c r="O11" s="24">
        <v>4</v>
      </c>
      <c r="P11" s="56" t="s">
        <v>47</v>
      </c>
      <c r="Q11" s="60" t="s">
        <v>48</v>
      </c>
      <c r="R11" s="61" t="s">
        <v>49</v>
      </c>
      <c r="S11" s="57" t="s">
        <v>84</v>
      </c>
      <c r="T11" s="71">
        <v>7</v>
      </c>
      <c r="U11" s="71">
        <v>7</v>
      </c>
      <c r="V11" s="71">
        <v>8</v>
      </c>
      <c r="W11" s="71"/>
      <c r="X11" s="71"/>
      <c r="Y11" s="74">
        <v>5</v>
      </c>
      <c r="Z11" s="75"/>
      <c r="AA11" s="88">
        <f t="shared" si="1"/>
        <v>6</v>
      </c>
      <c r="AB11" s="71"/>
      <c r="AC11" s="24">
        <v>4</v>
      </c>
      <c r="AD11" s="56" t="s">
        <v>47</v>
      </c>
      <c r="AE11" s="60" t="s">
        <v>48</v>
      </c>
      <c r="AF11" s="61" t="s">
        <v>49</v>
      </c>
      <c r="AG11" s="57" t="s">
        <v>84</v>
      </c>
      <c r="AH11" s="71"/>
      <c r="AI11" s="71"/>
      <c r="AJ11" s="71"/>
      <c r="AK11" s="71"/>
      <c r="AL11" s="71"/>
      <c r="AM11" s="74"/>
      <c r="AN11" s="75"/>
      <c r="AO11" s="88">
        <f t="shared" si="2"/>
        <v>0</v>
      </c>
      <c r="AP11" s="71"/>
      <c r="AQ11" s="24">
        <v>4</v>
      </c>
      <c r="AR11" s="56" t="s">
        <v>47</v>
      </c>
      <c r="AS11" s="60" t="s">
        <v>48</v>
      </c>
      <c r="AT11" s="61" t="s">
        <v>49</v>
      </c>
      <c r="AU11" s="57" t="s">
        <v>84</v>
      </c>
      <c r="AV11" s="71">
        <v>7</v>
      </c>
      <c r="AW11" s="71">
        <v>8</v>
      </c>
      <c r="AX11" s="71">
        <v>7</v>
      </c>
      <c r="AY11" s="71"/>
      <c r="AZ11" s="71"/>
      <c r="BA11" s="74">
        <v>5</v>
      </c>
      <c r="BB11" s="75"/>
      <c r="BC11" s="88">
        <f t="shared" si="3"/>
        <v>6</v>
      </c>
      <c r="BD11" s="71"/>
      <c r="BE11" s="24">
        <v>4</v>
      </c>
      <c r="BF11" s="56" t="s">
        <v>47</v>
      </c>
      <c r="BG11" s="60" t="s">
        <v>48</v>
      </c>
      <c r="BH11" s="61" t="s">
        <v>49</v>
      </c>
      <c r="BI11" s="57" t="s">
        <v>84</v>
      </c>
      <c r="BJ11" s="71">
        <v>5</v>
      </c>
      <c r="BK11" s="71">
        <v>5</v>
      </c>
      <c r="BL11" s="71">
        <v>6</v>
      </c>
      <c r="BM11" s="71"/>
      <c r="BN11" s="71"/>
      <c r="BO11" s="74">
        <v>8</v>
      </c>
      <c r="BP11" s="75"/>
      <c r="BQ11" s="88">
        <f t="shared" si="4"/>
        <v>7</v>
      </c>
      <c r="BR11" s="71"/>
      <c r="BS11" s="24">
        <v>4</v>
      </c>
      <c r="BT11" s="56" t="s">
        <v>47</v>
      </c>
      <c r="BU11" s="60" t="s">
        <v>48</v>
      </c>
      <c r="BV11" s="61" t="s">
        <v>49</v>
      </c>
      <c r="BW11" s="57" t="s">
        <v>84</v>
      </c>
      <c r="BX11" s="71">
        <v>7</v>
      </c>
      <c r="BY11" s="71">
        <v>6</v>
      </c>
      <c r="BZ11" s="71">
        <v>6</v>
      </c>
      <c r="CA11" s="71">
        <v>7</v>
      </c>
      <c r="CB11" s="71"/>
      <c r="CC11" s="74">
        <v>5</v>
      </c>
      <c r="CD11" s="75"/>
      <c r="CE11" s="88">
        <f t="shared" si="5"/>
        <v>5</v>
      </c>
      <c r="CF11" s="71"/>
      <c r="CG11" s="24">
        <v>4</v>
      </c>
      <c r="CH11" s="56" t="s">
        <v>47</v>
      </c>
      <c r="CI11" s="60" t="s">
        <v>48</v>
      </c>
      <c r="CJ11" s="61" t="s">
        <v>49</v>
      </c>
      <c r="CK11" s="57" t="s">
        <v>84</v>
      </c>
      <c r="CL11" s="71">
        <v>5</v>
      </c>
      <c r="CM11" s="71">
        <v>4</v>
      </c>
      <c r="CN11" s="71">
        <v>6</v>
      </c>
      <c r="CO11" s="71"/>
      <c r="CP11" s="71"/>
      <c r="CQ11" s="74">
        <v>6</v>
      </c>
      <c r="CR11" s="75"/>
      <c r="CS11" s="88">
        <f t="shared" si="6"/>
        <v>6</v>
      </c>
      <c r="CT11" s="71"/>
    </row>
    <row r="12" spans="1:98" ht="15.75">
      <c r="A12" s="24">
        <v>5</v>
      </c>
      <c r="B12" s="56" t="s">
        <v>50</v>
      </c>
      <c r="C12" s="58" t="s">
        <v>51</v>
      </c>
      <c r="D12" s="59" t="s">
        <v>52</v>
      </c>
      <c r="E12" s="55" t="s">
        <v>85</v>
      </c>
      <c r="F12" s="71">
        <v>7</v>
      </c>
      <c r="G12" s="71">
        <v>7</v>
      </c>
      <c r="H12" s="71"/>
      <c r="I12" s="71"/>
      <c r="J12" s="71"/>
      <c r="K12" s="74">
        <v>5</v>
      </c>
      <c r="L12" s="75"/>
      <c r="M12" s="88">
        <f t="shared" si="0"/>
        <v>6</v>
      </c>
      <c r="N12" s="71"/>
      <c r="O12" s="24">
        <v>5</v>
      </c>
      <c r="P12" s="56" t="s">
        <v>50</v>
      </c>
      <c r="Q12" s="58" t="s">
        <v>51</v>
      </c>
      <c r="R12" s="59" t="s">
        <v>52</v>
      </c>
      <c r="S12" s="55" t="s">
        <v>85</v>
      </c>
      <c r="T12" s="71">
        <v>7</v>
      </c>
      <c r="U12" s="71">
        <v>8</v>
      </c>
      <c r="V12" s="71">
        <v>7</v>
      </c>
      <c r="W12" s="71"/>
      <c r="X12" s="71"/>
      <c r="Y12" s="74">
        <v>5</v>
      </c>
      <c r="Z12" s="75"/>
      <c r="AA12" s="88">
        <f t="shared" si="1"/>
        <v>6</v>
      </c>
      <c r="AB12" s="71"/>
      <c r="AC12" s="24">
        <v>5</v>
      </c>
      <c r="AD12" s="56" t="s">
        <v>50</v>
      </c>
      <c r="AE12" s="58" t="s">
        <v>51</v>
      </c>
      <c r="AF12" s="59" t="s">
        <v>52</v>
      </c>
      <c r="AG12" s="55" t="s">
        <v>85</v>
      </c>
      <c r="AH12" s="71">
        <v>7</v>
      </c>
      <c r="AI12" s="71"/>
      <c r="AJ12" s="71"/>
      <c r="AK12" s="71"/>
      <c r="AL12" s="71"/>
      <c r="AM12" s="74">
        <v>8</v>
      </c>
      <c r="AN12" s="75"/>
      <c r="AO12" s="88">
        <f t="shared" si="2"/>
        <v>8</v>
      </c>
      <c r="AP12" s="71"/>
      <c r="AQ12" s="24">
        <v>5</v>
      </c>
      <c r="AR12" s="56" t="s">
        <v>50</v>
      </c>
      <c r="AS12" s="58" t="s">
        <v>51</v>
      </c>
      <c r="AT12" s="59" t="s">
        <v>52</v>
      </c>
      <c r="AU12" s="55" t="s">
        <v>85</v>
      </c>
      <c r="AV12" s="71">
        <v>8</v>
      </c>
      <c r="AW12" s="71">
        <v>8</v>
      </c>
      <c r="AX12" s="71">
        <v>7</v>
      </c>
      <c r="AY12" s="71"/>
      <c r="AZ12" s="71"/>
      <c r="BA12" s="74">
        <v>6</v>
      </c>
      <c r="BB12" s="75"/>
      <c r="BC12" s="88">
        <f t="shared" si="3"/>
        <v>7</v>
      </c>
      <c r="BD12" s="71"/>
      <c r="BE12" s="24">
        <v>5</v>
      </c>
      <c r="BF12" s="56" t="s">
        <v>50</v>
      </c>
      <c r="BG12" s="58" t="s">
        <v>51</v>
      </c>
      <c r="BH12" s="59" t="s">
        <v>52</v>
      </c>
      <c r="BI12" s="55" t="s">
        <v>85</v>
      </c>
      <c r="BJ12" s="71">
        <v>5</v>
      </c>
      <c r="BK12" s="71">
        <v>6</v>
      </c>
      <c r="BL12" s="71">
        <v>6</v>
      </c>
      <c r="BM12" s="71"/>
      <c r="BN12" s="71"/>
      <c r="BO12" s="74">
        <v>5</v>
      </c>
      <c r="BP12" s="75"/>
      <c r="BQ12" s="88">
        <f t="shared" si="4"/>
        <v>5</v>
      </c>
      <c r="BR12" s="71"/>
      <c r="BS12" s="24">
        <v>5</v>
      </c>
      <c r="BT12" s="56" t="s">
        <v>50</v>
      </c>
      <c r="BU12" s="58" t="s">
        <v>51</v>
      </c>
      <c r="BV12" s="59" t="s">
        <v>52</v>
      </c>
      <c r="BW12" s="55" t="s">
        <v>85</v>
      </c>
      <c r="BX12" s="71">
        <v>6</v>
      </c>
      <c r="BY12" s="71">
        <v>6</v>
      </c>
      <c r="BZ12" s="71">
        <v>7</v>
      </c>
      <c r="CA12" s="71">
        <v>7</v>
      </c>
      <c r="CB12" s="71"/>
      <c r="CC12" s="74">
        <v>5</v>
      </c>
      <c r="CD12" s="75"/>
      <c r="CE12" s="88">
        <f t="shared" si="5"/>
        <v>5</v>
      </c>
      <c r="CF12" s="71"/>
      <c r="CG12" s="24">
        <v>5</v>
      </c>
      <c r="CH12" s="56" t="s">
        <v>50</v>
      </c>
      <c r="CI12" s="58" t="s">
        <v>51</v>
      </c>
      <c r="CJ12" s="59" t="s">
        <v>52</v>
      </c>
      <c r="CK12" s="55" t="s">
        <v>85</v>
      </c>
      <c r="CL12" s="71">
        <v>5</v>
      </c>
      <c r="CM12" s="71">
        <v>6</v>
      </c>
      <c r="CN12" s="71">
        <v>4</v>
      </c>
      <c r="CO12" s="71"/>
      <c r="CP12" s="71"/>
      <c r="CQ12" s="74">
        <v>6</v>
      </c>
      <c r="CR12" s="75"/>
      <c r="CS12" s="88">
        <f t="shared" si="6"/>
        <v>6</v>
      </c>
      <c r="CT12" s="71"/>
    </row>
    <row r="13" spans="1:98" ht="15.75">
      <c r="A13" s="24">
        <v>6</v>
      </c>
      <c r="B13" s="56" t="s">
        <v>53</v>
      </c>
      <c r="C13" s="58" t="s">
        <v>37</v>
      </c>
      <c r="D13" s="59" t="s">
        <v>54</v>
      </c>
      <c r="E13" s="55" t="s">
        <v>86</v>
      </c>
      <c r="F13" s="71">
        <v>6</v>
      </c>
      <c r="G13" s="71">
        <v>7</v>
      </c>
      <c r="H13" s="71"/>
      <c r="I13" s="71"/>
      <c r="J13" s="71"/>
      <c r="K13" s="74">
        <v>6</v>
      </c>
      <c r="L13" s="75"/>
      <c r="M13" s="88">
        <f t="shared" si="0"/>
        <v>6</v>
      </c>
      <c r="N13" s="71"/>
      <c r="O13" s="24">
        <v>6</v>
      </c>
      <c r="P13" s="56" t="s">
        <v>53</v>
      </c>
      <c r="Q13" s="58" t="s">
        <v>37</v>
      </c>
      <c r="R13" s="59" t="s">
        <v>54</v>
      </c>
      <c r="S13" s="55" t="s">
        <v>86</v>
      </c>
      <c r="T13" s="71">
        <v>8</v>
      </c>
      <c r="U13" s="71">
        <v>7</v>
      </c>
      <c r="V13" s="71">
        <v>6</v>
      </c>
      <c r="W13" s="71"/>
      <c r="X13" s="71"/>
      <c r="Y13" s="74">
        <v>7</v>
      </c>
      <c r="Z13" s="75"/>
      <c r="AA13" s="88">
        <f t="shared" si="1"/>
        <v>7</v>
      </c>
      <c r="AB13" s="71"/>
      <c r="AC13" s="24">
        <v>6</v>
      </c>
      <c r="AD13" s="56" t="s">
        <v>53</v>
      </c>
      <c r="AE13" s="58" t="s">
        <v>37</v>
      </c>
      <c r="AF13" s="59" t="s">
        <v>54</v>
      </c>
      <c r="AG13" s="55" t="s">
        <v>86</v>
      </c>
      <c r="AH13" s="71">
        <v>8</v>
      </c>
      <c r="AI13" s="71"/>
      <c r="AJ13" s="71"/>
      <c r="AK13" s="71"/>
      <c r="AL13" s="71"/>
      <c r="AM13" s="74">
        <v>7</v>
      </c>
      <c r="AN13" s="75"/>
      <c r="AO13" s="88">
        <f t="shared" si="2"/>
        <v>7</v>
      </c>
      <c r="AP13" s="71"/>
      <c r="AQ13" s="24">
        <v>6</v>
      </c>
      <c r="AR13" s="56" t="s">
        <v>53</v>
      </c>
      <c r="AS13" s="58" t="s">
        <v>37</v>
      </c>
      <c r="AT13" s="59" t="s">
        <v>54</v>
      </c>
      <c r="AU13" s="55" t="s">
        <v>86</v>
      </c>
      <c r="AV13" s="71">
        <v>7</v>
      </c>
      <c r="AW13" s="71">
        <v>7</v>
      </c>
      <c r="AX13" s="71">
        <v>7</v>
      </c>
      <c r="AY13" s="71"/>
      <c r="AZ13" s="71"/>
      <c r="BA13" s="74">
        <v>4</v>
      </c>
      <c r="BB13" s="75"/>
      <c r="BC13" s="88">
        <f t="shared" si="3"/>
        <v>5</v>
      </c>
      <c r="BD13" s="71"/>
      <c r="BE13" s="24">
        <v>6</v>
      </c>
      <c r="BF13" s="56" t="s">
        <v>53</v>
      </c>
      <c r="BG13" s="58" t="s">
        <v>37</v>
      </c>
      <c r="BH13" s="59" t="s">
        <v>54</v>
      </c>
      <c r="BI13" s="55" t="s">
        <v>86</v>
      </c>
      <c r="BJ13" s="71">
        <v>5</v>
      </c>
      <c r="BK13" s="71">
        <v>5</v>
      </c>
      <c r="BL13" s="71">
        <v>6</v>
      </c>
      <c r="BM13" s="71"/>
      <c r="BN13" s="71"/>
      <c r="BO13" s="74">
        <v>4</v>
      </c>
      <c r="BP13" s="75">
        <v>5</v>
      </c>
      <c r="BQ13" s="88">
        <f t="shared" si="4"/>
        <v>4</v>
      </c>
      <c r="BR13" s="88">
        <f>ROUND((SUM(BJ13:BN13)/3*0.3+BP13*0.7),0)</f>
        <v>5</v>
      </c>
      <c r="BS13" s="24">
        <v>6</v>
      </c>
      <c r="BT13" s="56" t="s">
        <v>53</v>
      </c>
      <c r="BU13" s="58" t="s">
        <v>37</v>
      </c>
      <c r="BV13" s="59" t="s">
        <v>54</v>
      </c>
      <c r="BW13" s="55" t="s">
        <v>86</v>
      </c>
      <c r="BX13" s="71">
        <v>6</v>
      </c>
      <c r="BY13" s="71">
        <v>5</v>
      </c>
      <c r="BZ13" s="71">
        <v>5</v>
      </c>
      <c r="CA13" s="71">
        <v>6</v>
      </c>
      <c r="CB13" s="71"/>
      <c r="CC13" s="74">
        <v>5</v>
      </c>
      <c r="CD13" s="75"/>
      <c r="CE13" s="88">
        <f t="shared" si="5"/>
        <v>5</v>
      </c>
      <c r="CF13" s="71"/>
      <c r="CG13" s="24">
        <v>6</v>
      </c>
      <c r="CH13" s="56" t="s">
        <v>53</v>
      </c>
      <c r="CI13" s="58" t="s">
        <v>37</v>
      </c>
      <c r="CJ13" s="59" t="s">
        <v>54</v>
      </c>
      <c r="CK13" s="55" t="s">
        <v>86</v>
      </c>
      <c r="CL13" s="71">
        <v>9</v>
      </c>
      <c r="CM13" s="71">
        <v>8</v>
      </c>
      <c r="CN13" s="71">
        <v>5</v>
      </c>
      <c r="CO13" s="71"/>
      <c r="CP13" s="71"/>
      <c r="CQ13" s="74">
        <v>8</v>
      </c>
      <c r="CR13" s="75"/>
      <c r="CS13" s="88">
        <f t="shared" si="6"/>
        <v>8</v>
      </c>
      <c r="CT13" s="71"/>
    </row>
    <row r="14" spans="1:98" ht="15.75">
      <c r="A14" s="24">
        <v>7</v>
      </c>
      <c r="B14" s="56" t="s">
        <v>55</v>
      </c>
      <c r="C14" s="58" t="s">
        <v>56</v>
      </c>
      <c r="D14" s="59" t="s">
        <v>57</v>
      </c>
      <c r="E14" s="55" t="s">
        <v>87</v>
      </c>
      <c r="F14" s="71">
        <v>6</v>
      </c>
      <c r="G14" s="71">
        <v>7</v>
      </c>
      <c r="H14" s="71"/>
      <c r="I14" s="71"/>
      <c r="J14" s="71"/>
      <c r="K14" s="74">
        <v>5</v>
      </c>
      <c r="L14" s="75"/>
      <c r="M14" s="88">
        <f t="shared" si="0"/>
        <v>5</v>
      </c>
      <c r="N14" s="71"/>
      <c r="O14" s="24">
        <v>7</v>
      </c>
      <c r="P14" s="56" t="s">
        <v>55</v>
      </c>
      <c r="Q14" s="58" t="s">
        <v>56</v>
      </c>
      <c r="R14" s="59" t="s">
        <v>57</v>
      </c>
      <c r="S14" s="55" t="s">
        <v>87</v>
      </c>
      <c r="T14" s="71">
        <v>7</v>
      </c>
      <c r="U14" s="71">
        <v>7</v>
      </c>
      <c r="V14" s="71">
        <v>7</v>
      </c>
      <c r="W14" s="71"/>
      <c r="X14" s="71"/>
      <c r="Y14" s="74">
        <v>8</v>
      </c>
      <c r="Z14" s="75"/>
      <c r="AA14" s="88">
        <f t="shared" si="1"/>
        <v>8</v>
      </c>
      <c r="AB14" s="71"/>
      <c r="AC14" s="24">
        <v>7</v>
      </c>
      <c r="AD14" s="56" t="s">
        <v>55</v>
      </c>
      <c r="AE14" s="58" t="s">
        <v>56</v>
      </c>
      <c r="AF14" s="59" t="s">
        <v>57</v>
      </c>
      <c r="AG14" s="55" t="s">
        <v>87</v>
      </c>
      <c r="AH14" s="71">
        <v>5</v>
      </c>
      <c r="AI14" s="71"/>
      <c r="AJ14" s="71"/>
      <c r="AK14" s="71"/>
      <c r="AL14" s="71"/>
      <c r="AM14" s="74">
        <v>7</v>
      </c>
      <c r="AN14" s="75"/>
      <c r="AO14" s="88">
        <f t="shared" si="2"/>
        <v>6</v>
      </c>
      <c r="AP14" s="71"/>
      <c r="AQ14" s="24">
        <v>7</v>
      </c>
      <c r="AR14" s="56" t="s">
        <v>55</v>
      </c>
      <c r="AS14" s="58" t="s">
        <v>56</v>
      </c>
      <c r="AT14" s="59" t="s">
        <v>57</v>
      </c>
      <c r="AU14" s="55" t="s">
        <v>87</v>
      </c>
      <c r="AV14" s="71">
        <v>7</v>
      </c>
      <c r="AW14" s="71">
        <v>7</v>
      </c>
      <c r="AX14" s="71">
        <v>8</v>
      </c>
      <c r="AY14" s="71"/>
      <c r="AZ14" s="71"/>
      <c r="BA14" s="74">
        <v>5</v>
      </c>
      <c r="BB14" s="75"/>
      <c r="BC14" s="88">
        <f t="shared" si="3"/>
        <v>6</v>
      </c>
      <c r="BD14" s="71"/>
      <c r="BE14" s="24">
        <v>7</v>
      </c>
      <c r="BF14" s="56" t="s">
        <v>55</v>
      </c>
      <c r="BG14" s="58" t="s">
        <v>56</v>
      </c>
      <c r="BH14" s="59" t="s">
        <v>57</v>
      </c>
      <c r="BI14" s="55" t="s">
        <v>87</v>
      </c>
      <c r="BJ14" s="71">
        <v>5</v>
      </c>
      <c r="BK14" s="71">
        <v>5</v>
      </c>
      <c r="BL14" s="71">
        <v>5</v>
      </c>
      <c r="BM14" s="71"/>
      <c r="BN14" s="71"/>
      <c r="BO14" s="74">
        <v>0</v>
      </c>
      <c r="BP14" s="75">
        <v>6</v>
      </c>
      <c r="BQ14" s="88">
        <f t="shared" si="4"/>
        <v>2</v>
      </c>
      <c r="BR14" s="88">
        <f>ROUND((SUM(BJ14:BN14)/3*0.3+BP14*0.7),0)</f>
        <v>6</v>
      </c>
      <c r="BS14" s="24">
        <v>7</v>
      </c>
      <c r="BT14" s="56" t="s">
        <v>55</v>
      </c>
      <c r="BU14" s="58" t="s">
        <v>56</v>
      </c>
      <c r="BV14" s="59" t="s">
        <v>57</v>
      </c>
      <c r="BW14" s="55" t="s">
        <v>87</v>
      </c>
      <c r="BX14" s="71">
        <v>6</v>
      </c>
      <c r="BY14" s="71">
        <v>5</v>
      </c>
      <c r="BZ14" s="71">
        <v>5</v>
      </c>
      <c r="CA14" s="71">
        <v>7</v>
      </c>
      <c r="CB14" s="71"/>
      <c r="CC14" s="74">
        <v>5</v>
      </c>
      <c r="CD14" s="75"/>
      <c r="CE14" s="88">
        <f t="shared" si="5"/>
        <v>5</v>
      </c>
      <c r="CF14" s="71"/>
      <c r="CG14" s="24">
        <v>7</v>
      </c>
      <c r="CH14" s="56" t="s">
        <v>55</v>
      </c>
      <c r="CI14" s="58" t="s">
        <v>56</v>
      </c>
      <c r="CJ14" s="59" t="s">
        <v>57</v>
      </c>
      <c r="CK14" s="55" t="s">
        <v>87</v>
      </c>
      <c r="CL14" s="71"/>
      <c r="CM14" s="71"/>
      <c r="CN14" s="71"/>
      <c r="CO14" s="71"/>
      <c r="CP14" s="71"/>
      <c r="CQ14" s="74"/>
      <c r="CR14" s="75"/>
      <c r="CS14" s="88">
        <f t="shared" si="6"/>
        <v>0</v>
      </c>
      <c r="CT14" s="71"/>
    </row>
    <row r="15" spans="1:98" ht="15.75">
      <c r="A15" s="24">
        <v>8</v>
      </c>
      <c r="B15" s="56" t="s">
        <v>58</v>
      </c>
      <c r="C15" s="58" t="s">
        <v>32</v>
      </c>
      <c r="D15" s="59" t="s">
        <v>59</v>
      </c>
      <c r="E15" s="55" t="s">
        <v>88</v>
      </c>
      <c r="F15" s="71"/>
      <c r="G15" s="71"/>
      <c r="H15" s="71"/>
      <c r="I15" s="71"/>
      <c r="J15" s="71"/>
      <c r="K15" s="74"/>
      <c r="L15" s="75"/>
      <c r="M15" s="88">
        <f t="shared" si="0"/>
        <v>0</v>
      </c>
      <c r="N15" s="71"/>
      <c r="O15" s="24">
        <v>8</v>
      </c>
      <c r="P15" s="56" t="s">
        <v>58</v>
      </c>
      <c r="Q15" s="58" t="s">
        <v>32</v>
      </c>
      <c r="R15" s="59" t="s">
        <v>59</v>
      </c>
      <c r="S15" s="55" t="s">
        <v>88</v>
      </c>
      <c r="T15" s="71"/>
      <c r="U15" s="71"/>
      <c r="V15" s="71"/>
      <c r="W15" s="71"/>
      <c r="X15" s="71"/>
      <c r="Y15" s="74"/>
      <c r="Z15" s="75"/>
      <c r="AA15" s="88">
        <f t="shared" si="1"/>
        <v>0</v>
      </c>
      <c r="AB15" s="71"/>
      <c r="AC15" s="24">
        <v>8</v>
      </c>
      <c r="AD15" s="56" t="s">
        <v>58</v>
      </c>
      <c r="AE15" s="58" t="s">
        <v>32</v>
      </c>
      <c r="AF15" s="59" t="s">
        <v>59</v>
      </c>
      <c r="AG15" s="55" t="s">
        <v>88</v>
      </c>
      <c r="AH15" s="71"/>
      <c r="AI15" s="71"/>
      <c r="AJ15" s="71"/>
      <c r="AK15" s="71"/>
      <c r="AL15" s="71"/>
      <c r="AM15" s="74"/>
      <c r="AN15" s="75"/>
      <c r="AO15" s="88">
        <f t="shared" si="2"/>
        <v>0</v>
      </c>
      <c r="AP15" s="71"/>
      <c r="AQ15" s="24">
        <v>8</v>
      </c>
      <c r="AR15" s="56" t="s">
        <v>58</v>
      </c>
      <c r="AS15" s="58" t="s">
        <v>32</v>
      </c>
      <c r="AT15" s="59" t="s">
        <v>59</v>
      </c>
      <c r="AU15" s="55" t="s">
        <v>88</v>
      </c>
      <c r="AV15" s="71"/>
      <c r="AW15" s="71"/>
      <c r="AX15" s="71"/>
      <c r="AY15" s="71"/>
      <c r="AZ15" s="71"/>
      <c r="BA15" s="74"/>
      <c r="BB15" s="75"/>
      <c r="BC15" s="88">
        <f t="shared" si="3"/>
        <v>0</v>
      </c>
      <c r="BD15" s="71"/>
      <c r="BE15" s="24">
        <v>8</v>
      </c>
      <c r="BF15" s="56" t="s">
        <v>58</v>
      </c>
      <c r="BG15" s="58" t="s">
        <v>32</v>
      </c>
      <c r="BH15" s="59" t="s">
        <v>59</v>
      </c>
      <c r="BI15" s="55" t="s">
        <v>88</v>
      </c>
      <c r="BJ15" s="71"/>
      <c r="BK15" s="71"/>
      <c r="BL15" s="71"/>
      <c r="BM15" s="71"/>
      <c r="BN15" s="71"/>
      <c r="BO15" s="74"/>
      <c r="BP15" s="75"/>
      <c r="BQ15" s="88">
        <f t="shared" si="4"/>
        <v>0</v>
      </c>
      <c r="BR15" s="71"/>
      <c r="BS15" s="24">
        <v>8</v>
      </c>
      <c r="BT15" s="56" t="s">
        <v>58</v>
      </c>
      <c r="BU15" s="58" t="s">
        <v>32</v>
      </c>
      <c r="BV15" s="59" t="s">
        <v>59</v>
      </c>
      <c r="BW15" s="55" t="s">
        <v>88</v>
      </c>
      <c r="BX15" s="71"/>
      <c r="BY15" s="71"/>
      <c r="BZ15" s="71"/>
      <c r="CA15" s="71"/>
      <c r="CB15" s="71"/>
      <c r="CC15" s="74"/>
      <c r="CD15" s="75"/>
      <c r="CE15" s="88">
        <f t="shared" si="5"/>
        <v>0</v>
      </c>
      <c r="CF15" s="71"/>
      <c r="CG15" s="24">
        <v>8</v>
      </c>
      <c r="CH15" s="56" t="s">
        <v>58</v>
      </c>
      <c r="CI15" s="58" t="s">
        <v>32</v>
      </c>
      <c r="CJ15" s="59" t="s">
        <v>59</v>
      </c>
      <c r="CK15" s="55" t="s">
        <v>88</v>
      </c>
      <c r="CL15" s="71"/>
      <c r="CM15" s="71"/>
      <c r="CN15" s="71"/>
      <c r="CO15" s="71"/>
      <c r="CP15" s="71"/>
      <c r="CQ15" s="74"/>
      <c r="CR15" s="75"/>
      <c r="CS15" s="88">
        <f t="shared" si="6"/>
        <v>0</v>
      </c>
      <c r="CT15" s="71"/>
    </row>
    <row r="16" spans="1:98" ht="15.75">
      <c r="A16" s="24">
        <v>9</v>
      </c>
      <c r="B16" s="56" t="s">
        <v>60</v>
      </c>
      <c r="C16" s="58" t="s">
        <v>61</v>
      </c>
      <c r="D16" s="59" t="s">
        <v>62</v>
      </c>
      <c r="E16" s="55" t="s">
        <v>89</v>
      </c>
      <c r="F16" s="71">
        <v>7</v>
      </c>
      <c r="G16" s="71">
        <v>8</v>
      </c>
      <c r="H16" s="71"/>
      <c r="I16" s="71"/>
      <c r="J16" s="71"/>
      <c r="K16" s="74">
        <v>7</v>
      </c>
      <c r="L16" s="75"/>
      <c r="M16" s="88">
        <f t="shared" si="0"/>
        <v>7</v>
      </c>
      <c r="N16" s="71"/>
      <c r="O16" s="24">
        <v>9</v>
      </c>
      <c r="P16" s="56" t="s">
        <v>60</v>
      </c>
      <c r="Q16" s="58" t="s">
        <v>61</v>
      </c>
      <c r="R16" s="59" t="s">
        <v>62</v>
      </c>
      <c r="S16" s="55" t="s">
        <v>89</v>
      </c>
      <c r="T16" s="71">
        <v>7</v>
      </c>
      <c r="U16" s="71">
        <v>8</v>
      </c>
      <c r="V16" s="71">
        <v>8</v>
      </c>
      <c r="W16" s="71"/>
      <c r="X16" s="71"/>
      <c r="Y16" s="74">
        <v>6</v>
      </c>
      <c r="Z16" s="75"/>
      <c r="AA16" s="88">
        <f t="shared" si="1"/>
        <v>7</v>
      </c>
      <c r="AB16" s="71"/>
      <c r="AC16" s="24">
        <v>9</v>
      </c>
      <c r="AD16" s="56" t="s">
        <v>60</v>
      </c>
      <c r="AE16" s="58" t="s">
        <v>61</v>
      </c>
      <c r="AF16" s="59" t="s">
        <v>62</v>
      </c>
      <c r="AG16" s="55" t="s">
        <v>89</v>
      </c>
      <c r="AH16" s="71">
        <v>5</v>
      </c>
      <c r="AI16" s="71"/>
      <c r="AJ16" s="71"/>
      <c r="AK16" s="71"/>
      <c r="AL16" s="71"/>
      <c r="AM16" s="74">
        <v>7</v>
      </c>
      <c r="AN16" s="75"/>
      <c r="AO16" s="88">
        <f t="shared" si="2"/>
        <v>6</v>
      </c>
      <c r="AP16" s="71"/>
      <c r="AQ16" s="24">
        <v>9</v>
      </c>
      <c r="AR16" s="56" t="s">
        <v>60</v>
      </c>
      <c r="AS16" s="58" t="s">
        <v>61</v>
      </c>
      <c r="AT16" s="59" t="s">
        <v>62</v>
      </c>
      <c r="AU16" s="55" t="s">
        <v>89</v>
      </c>
      <c r="AV16" s="71">
        <v>8</v>
      </c>
      <c r="AW16" s="71">
        <v>8</v>
      </c>
      <c r="AX16" s="71">
        <v>8</v>
      </c>
      <c r="AY16" s="71"/>
      <c r="AZ16" s="71"/>
      <c r="BA16" s="74">
        <v>6</v>
      </c>
      <c r="BB16" s="75"/>
      <c r="BC16" s="88">
        <f t="shared" si="3"/>
        <v>7</v>
      </c>
      <c r="BD16" s="71"/>
      <c r="BE16" s="24">
        <v>9</v>
      </c>
      <c r="BF16" s="56" t="s">
        <v>60</v>
      </c>
      <c r="BG16" s="58" t="s">
        <v>61</v>
      </c>
      <c r="BH16" s="59" t="s">
        <v>62</v>
      </c>
      <c r="BI16" s="55" t="s">
        <v>89</v>
      </c>
      <c r="BJ16" s="71">
        <v>5</v>
      </c>
      <c r="BK16" s="71">
        <v>5</v>
      </c>
      <c r="BL16" s="71">
        <v>6</v>
      </c>
      <c r="BM16" s="71"/>
      <c r="BN16" s="71"/>
      <c r="BO16" s="74">
        <v>8</v>
      </c>
      <c r="BP16" s="75"/>
      <c r="BQ16" s="88">
        <f t="shared" si="4"/>
        <v>7</v>
      </c>
      <c r="BR16" s="71"/>
      <c r="BS16" s="24">
        <v>9</v>
      </c>
      <c r="BT16" s="56" t="s">
        <v>60</v>
      </c>
      <c r="BU16" s="58" t="s">
        <v>61</v>
      </c>
      <c r="BV16" s="59" t="s">
        <v>62</v>
      </c>
      <c r="BW16" s="55" t="s">
        <v>89</v>
      </c>
      <c r="BX16" s="71">
        <v>5</v>
      </c>
      <c r="BY16" s="71">
        <v>6</v>
      </c>
      <c r="BZ16" s="71">
        <v>6</v>
      </c>
      <c r="CA16" s="71">
        <v>7</v>
      </c>
      <c r="CB16" s="71"/>
      <c r="CC16" s="74">
        <v>7</v>
      </c>
      <c r="CD16" s="75"/>
      <c r="CE16" s="88">
        <f t="shared" si="5"/>
        <v>7</v>
      </c>
      <c r="CF16" s="71"/>
      <c r="CG16" s="24">
        <v>9</v>
      </c>
      <c r="CH16" s="56" t="s">
        <v>60</v>
      </c>
      <c r="CI16" s="58" t="s">
        <v>61</v>
      </c>
      <c r="CJ16" s="59" t="s">
        <v>62</v>
      </c>
      <c r="CK16" s="55" t="s">
        <v>89</v>
      </c>
      <c r="CL16" s="71">
        <v>5</v>
      </c>
      <c r="CM16" s="71">
        <v>6</v>
      </c>
      <c r="CN16" s="71">
        <v>5</v>
      </c>
      <c r="CO16" s="71"/>
      <c r="CP16" s="71"/>
      <c r="CQ16" s="74">
        <v>8</v>
      </c>
      <c r="CR16" s="75"/>
      <c r="CS16" s="88">
        <f t="shared" si="6"/>
        <v>7</v>
      </c>
      <c r="CT16" s="71"/>
    </row>
    <row r="17" spans="1:98" ht="15.75">
      <c r="A17" s="24">
        <v>10</v>
      </c>
      <c r="B17" s="56" t="s">
        <v>63</v>
      </c>
      <c r="C17" s="58" t="s">
        <v>64</v>
      </c>
      <c r="D17" s="59" t="s">
        <v>65</v>
      </c>
      <c r="E17" s="55" t="s">
        <v>90</v>
      </c>
      <c r="F17" s="71">
        <v>6</v>
      </c>
      <c r="G17" s="71">
        <v>6</v>
      </c>
      <c r="H17" s="71"/>
      <c r="I17" s="71"/>
      <c r="J17" s="71"/>
      <c r="K17" s="74">
        <v>7</v>
      </c>
      <c r="L17" s="75"/>
      <c r="M17" s="88">
        <f t="shared" si="0"/>
        <v>7</v>
      </c>
      <c r="N17" s="71"/>
      <c r="O17" s="24">
        <v>10</v>
      </c>
      <c r="P17" s="56" t="s">
        <v>63</v>
      </c>
      <c r="Q17" s="58" t="s">
        <v>64</v>
      </c>
      <c r="R17" s="59" t="s">
        <v>65</v>
      </c>
      <c r="S17" s="55" t="s">
        <v>90</v>
      </c>
      <c r="T17" s="71">
        <v>7</v>
      </c>
      <c r="U17" s="71">
        <v>7</v>
      </c>
      <c r="V17" s="71">
        <v>8</v>
      </c>
      <c r="W17" s="71"/>
      <c r="X17" s="71"/>
      <c r="Y17" s="74">
        <v>8</v>
      </c>
      <c r="Z17" s="75"/>
      <c r="AA17" s="88">
        <f t="shared" si="1"/>
        <v>8</v>
      </c>
      <c r="AB17" s="71"/>
      <c r="AC17" s="24">
        <v>10</v>
      </c>
      <c r="AD17" s="56" t="s">
        <v>63</v>
      </c>
      <c r="AE17" s="58" t="s">
        <v>64</v>
      </c>
      <c r="AF17" s="59" t="s">
        <v>65</v>
      </c>
      <c r="AG17" s="55" t="s">
        <v>90</v>
      </c>
      <c r="AH17" s="71">
        <v>5</v>
      </c>
      <c r="AI17" s="71"/>
      <c r="AJ17" s="71"/>
      <c r="AK17" s="71"/>
      <c r="AL17" s="71"/>
      <c r="AM17" s="74">
        <v>6</v>
      </c>
      <c r="AN17" s="75"/>
      <c r="AO17" s="88">
        <f t="shared" si="2"/>
        <v>6</v>
      </c>
      <c r="AP17" s="71"/>
      <c r="AQ17" s="24">
        <v>10</v>
      </c>
      <c r="AR17" s="56" t="s">
        <v>63</v>
      </c>
      <c r="AS17" s="58" t="s">
        <v>64</v>
      </c>
      <c r="AT17" s="59" t="s">
        <v>65</v>
      </c>
      <c r="AU17" s="55" t="s">
        <v>90</v>
      </c>
      <c r="AV17" s="71">
        <v>8</v>
      </c>
      <c r="AW17" s="71">
        <v>8</v>
      </c>
      <c r="AX17" s="71">
        <v>8</v>
      </c>
      <c r="AY17" s="71"/>
      <c r="AZ17" s="71"/>
      <c r="BA17" s="74">
        <v>6</v>
      </c>
      <c r="BB17" s="75"/>
      <c r="BC17" s="88">
        <f t="shared" si="3"/>
        <v>7</v>
      </c>
      <c r="BD17" s="71"/>
      <c r="BE17" s="24">
        <v>10</v>
      </c>
      <c r="BF17" s="56" t="s">
        <v>63</v>
      </c>
      <c r="BG17" s="58" t="s">
        <v>64</v>
      </c>
      <c r="BH17" s="59" t="s">
        <v>65</v>
      </c>
      <c r="BI17" s="55" t="s">
        <v>90</v>
      </c>
      <c r="BJ17" s="71">
        <v>5</v>
      </c>
      <c r="BK17" s="71">
        <v>6</v>
      </c>
      <c r="BL17" s="71">
        <v>5</v>
      </c>
      <c r="BM17" s="71"/>
      <c r="BN17" s="71"/>
      <c r="BO17" s="74">
        <v>3</v>
      </c>
      <c r="BP17" s="75">
        <v>5</v>
      </c>
      <c r="BQ17" s="88">
        <f t="shared" si="4"/>
        <v>4</v>
      </c>
      <c r="BR17" s="88">
        <f aca="true" t="shared" si="7" ref="BR17:BR22">ROUND((SUM(BJ17:BN17)/3*0.3+BP17*0.7),0)</f>
        <v>5</v>
      </c>
      <c r="BS17" s="24">
        <v>10</v>
      </c>
      <c r="BT17" s="56" t="s">
        <v>63</v>
      </c>
      <c r="BU17" s="58" t="s">
        <v>64</v>
      </c>
      <c r="BV17" s="59" t="s">
        <v>65</v>
      </c>
      <c r="BW17" s="55" t="s">
        <v>90</v>
      </c>
      <c r="BX17" s="71">
        <v>6</v>
      </c>
      <c r="BY17" s="71">
        <v>6</v>
      </c>
      <c r="BZ17" s="71">
        <v>5</v>
      </c>
      <c r="CA17" s="71">
        <v>7</v>
      </c>
      <c r="CB17" s="71"/>
      <c r="CC17" s="74">
        <v>5</v>
      </c>
      <c r="CD17" s="75"/>
      <c r="CE17" s="88">
        <f t="shared" si="5"/>
        <v>5</v>
      </c>
      <c r="CF17" s="71"/>
      <c r="CG17" s="24">
        <v>10</v>
      </c>
      <c r="CH17" s="56" t="s">
        <v>63</v>
      </c>
      <c r="CI17" s="58" t="s">
        <v>64</v>
      </c>
      <c r="CJ17" s="59" t="s">
        <v>65</v>
      </c>
      <c r="CK17" s="55" t="s">
        <v>90</v>
      </c>
      <c r="CL17" s="71">
        <v>5</v>
      </c>
      <c r="CM17" s="71">
        <v>6</v>
      </c>
      <c r="CN17" s="71">
        <v>4</v>
      </c>
      <c r="CO17" s="71"/>
      <c r="CP17" s="71"/>
      <c r="CQ17" s="74">
        <v>5</v>
      </c>
      <c r="CR17" s="75"/>
      <c r="CS17" s="88">
        <f t="shared" si="6"/>
        <v>5</v>
      </c>
      <c r="CT17" s="71"/>
    </row>
    <row r="18" spans="1:98" ht="15.75">
      <c r="A18" s="24">
        <v>11</v>
      </c>
      <c r="B18" s="56" t="s">
        <v>66</v>
      </c>
      <c r="C18" s="58" t="s">
        <v>67</v>
      </c>
      <c r="D18" s="59" t="s">
        <v>68</v>
      </c>
      <c r="E18" s="55" t="s">
        <v>91</v>
      </c>
      <c r="F18" s="71">
        <v>0</v>
      </c>
      <c r="G18" s="71">
        <v>5</v>
      </c>
      <c r="H18" s="71"/>
      <c r="I18" s="71"/>
      <c r="J18" s="71"/>
      <c r="K18" s="74"/>
      <c r="L18" s="75"/>
      <c r="M18" s="88">
        <f t="shared" si="0"/>
        <v>1</v>
      </c>
      <c r="N18" s="71"/>
      <c r="O18" s="24">
        <v>11</v>
      </c>
      <c r="P18" s="56" t="s">
        <v>66</v>
      </c>
      <c r="Q18" s="58" t="s">
        <v>67</v>
      </c>
      <c r="R18" s="59" t="s">
        <v>68</v>
      </c>
      <c r="S18" s="55" t="s">
        <v>91</v>
      </c>
      <c r="T18" s="71"/>
      <c r="U18" s="71"/>
      <c r="V18" s="71"/>
      <c r="W18" s="71"/>
      <c r="X18" s="71"/>
      <c r="Y18" s="74"/>
      <c r="Z18" s="75"/>
      <c r="AA18" s="88">
        <f t="shared" si="1"/>
        <v>0</v>
      </c>
      <c r="AB18" s="71"/>
      <c r="AC18" s="24">
        <v>11</v>
      </c>
      <c r="AD18" s="56" t="s">
        <v>66</v>
      </c>
      <c r="AE18" s="58" t="s">
        <v>67</v>
      </c>
      <c r="AF18" s="59" t="s">
        <v>68</v>
      </c>
      <c r="AG18" s="55" t="s">
        <v>91</v>
      </c>
      <c r="AH18" s="71"/>
      <c r="AI18" s="71"/>
      <c r="AJ18" s="71"/>
      <c r="AK18" s="71"/>
      <c r="AL18" s="71"/>
      <c r="AM18" s="74"/>
      <c r="AN18" s="75"/>
      <c r="AO18" s="88">
        <f t="shared" si="2"/>
        <v>0</v>
      </c>
      <c r="AP18" s="71"/>
      <c r="AQ18" s="24">
        <v>11</v>
      </c>
      <c r="AR18" s="56" t="s">
        <v>66</v>
      </c>
      <c r="AS18" s="58" t="s">
        <v>67</v>
      </c>
      <c r="AT18" s="59" t="s">
        <v>68</v>
      </c>
      <c r="AU18" s="55" t="s">
        <v>91</v>
      </c>
      <c r="AV18" s="71">
        <v>7</v>
      </c>
      <c r="AW18" s="71">
        <v>7</v>
      </c>
      <c r="AX18" s="71">
        <v>7</v>
      </c>
      <c r="AY18" s="71"/>
      <c r="AZ18" s="71"/>
      <c r="BA18" s="74"/>
      <c r="BB18" s="75"/>
      <c r="BC18" s="88">
        <f t="shared" si="3"/>
        <v>2</v>
      </c>
      <c r="BD18" s="71"/>
      <c r="BE18" s="24">
        <v>11</v>
      </c>
      <c r="BF18" s="56" t="s">
        <v>66</v>
      </c>
      <c r="BG18" s="58" t="s">
        <v>67</v>
      </c>
      <c r="BH18" s="59" t="s">
        <v>68</v>
      </c>
      <c r="BI18" s="55" t="s">
        <v>91</v>
      </c>
      <c r="BJ18" s="71">
        <v>5</v>
      </c>
      <c r="BK18" s="71">
        <v>6</v>
      </c>
      <c r="BL18" s="71">
        <v>6</v>
      </c>
      <c r="BM18" s="71"/>
      <c r="BN18" s="71"/>
      <c r="BO18" s="74"/>
      <c r="BP18" s="75">
        <v>0</v>
      </c>
      <c r="BQ18" s="88">
        <f t="shared" si="4"/>
        <v>2</v>
      </c>
      <c r="BR18" s="88">
        <f t="shared" si="7"/>
        <v>2</v>
      </c>
      <c r="BS18" s="24">
        <v>11</v>
      </c>
      <c r="BT18" s="56" t="s">
        <v>66</v>
      </c>
      <c r="BU18" s="58" t="s">
        <v>67</v>
      </c>
      <c r="BV18" s="59" t="s">
        <v>68</v>
      </c>
      <c r="BW18" s="55" t="s">
        <v>91</v>
      </c>
      <c r="BX18" s="71"/>
      <c r="BY18" s="71"/>
      <c r="BZ18" s="71"/>
      <c r="CA18" s="71"/>
      <c r="CB18" s="71"/>
      <c r="CC18" s="74"/>
      <c r="CD18" s="75"/>
      <c r="CE18" s="88">
        <f t="shared" si="5"/>
        <v>0</v>
      </c>
      <c r="CF18" s="71"/>
      <c r="CG18" s="24">
        <v>11</v>
      </c>
      <c r="CH18" s="56" t="s">
        <v>66</v>
      </c>
      <c r="CI18" s="58" t="s">
        <v>67</v>
      </c>
      <c r="CJ18" s="59" t="s">
        <v>68</v>
      </c>
      <c r="CK18" s="55" t="s">
        <v>91</v>
      </c>
      <c r="CL18" s="71"/>
      <c r="CM18" s="71"/>
      <c r="CN18" s="71"/>
      <c r="CO18" s="71"/>
      <c r="CP18" s="71"/>
      <c r="CQ18" s="74"/>
      <c r="CR18" s="75"/>
      <c r="CS18" s="88">
        <f t="shared" si="6"/>
        <v>0</v>
      </c>
      <c r="CT18" s="71"/>
    </row>
    <row r="19" spans="1:98" ht="15.75">
      <c r="A19" s="24">
        <v>12</v>
      </c>
      <c r="B19" s="56" t="s">
        <v>69</v>
      </c>
      <c r="C19" s="58" t="s">
        <v>70</v>
      </c>
      <c r="D19" s="59" t="s">
        <v>71</v>
      </c>
      <c r="E19" s="55" t="s">
        <v>92</v>
      </c>
      <c r="F19" s="71">
        <v>7</v>
      </c>
      <c r="G19" s="71">
        <v>7</v>
      </c>
      <c r="H19" s="71"/>
      <c r="I19" s="71"/>
      <c r="J19" s="71"/>
      <c r="K19" s="74">
        <v>4</v>
      </c>
      <c r="L19" s="75"/>
      <c r="M19" s="88">
        <f t="shared" si="0"/>
        <v>5</v>
      </c>
      <c r="N19" s="71"/>
      <c r="O19" s="24">
        <v>12</v>
      </c>
      <c r="P19" s="56" t="s">
        <v>69</v>
      </c>
      <c r="Q19" s="58" t="s">
        <v>70</v>
      </c>
      <c r="R19" s="59" t="s">
        <v>71</v>
      </c>
      <c r="S19" s="55" t="s">
        <v>92</v>
      </c>
      <c r="T19" s="71">
        <v>7</v>
      </c>
      <c r="U19" s="71">
        <v>7</v>
      </c>
      <c r="V19" s="71">
        <v>8</v>
      </c>
      <c r="W19" s="71"/>
      <c r="X19" s="71"/>
      <c r="Y19" s="74">
        <v>5</v>
      </c>
      <c r="Z19" s="75"/>
      <c r="AA19" s="88">
        <f t="shared" si="1"/>
        <v>6</v>
      </c>
      <c r="AB19" s="71"/>
      <c r="AC19" s="24">
        <v>12</v>
      </c>
      <c r="AD19" s="56" t="s">
        <v>69</v>
      </c>
      <c r="AE19" s="58" t="s">
        <v>70</v>
      </c>
      <c r="AF19" s="59" t="s">
        <v>71</v>
      </c>
      <c r="AG19" s="55" t="s">
        <v>92</v>
      </c>
      <c r="AH19" s="71">
        <v>5</v>
      </c>
      <c r="AI19" s="71"/>
      <c r="AJ19" s="71"/>
      <c r="AK19" s="71"/>
      <c r="AL19" s="71"/>
      <c r="AM19" s="74">
        <v>8</v>
      </c>
      <c r="AN19" s="75"/>
      <c r="AO19" s="88">
        <f t="shared" si="2"/>
        <v>7</v>
      </c>
      <c r="AP19" s="71"/>
      <c r="AQ19" s="24">
        <v>12</v>
      </c>
      <c r="AR19" s="56" t="s">
        <v>69</v>
      </c>
      <c r="AS19" s="58" t="s">
        <v>70</v>
      </c>
      <c r="AT19" s="59" t="s">
        <v>71</v>
      </c>
      <c r="AU19" s="55" t="s">
        <v>92</v>
      </c>
      <c r="AV19" s="71">
        <v>8</v>
      </c>
      <c r="AW19" s="71">
        <v>7</v>
      </c>
      <c r="AX19" s="71">
        <v>7</v>
      </c>
      <c r="AY19" s="71"/>
      <c r="AZ19" s="71"/>
      <c r="BA19" s="74">
        <v>6</v>
      </c>
      <c r="BB19" s="75"/>
      <c r="BC19" s="88">
        <f t="shared" si="3"/>
        <v>6</v>
      </c>
      <c r="BD19" s="71"/>
      <c r="BE19" s="24">
        <v>12</v>
      </c>
      <c r="BF19" s="56" t="s">
        <v>69</v>
      </c>
      <c r="BG19" s="58" t="s">
        <v>70</v>
      </c>
      <c r="BH19" s="59" t="s">
        <v>71</v>
      </c>
      <c r="BI19" s="55" t="s">
        <v>92</v>
      </c>
      <c r="BJ19" s="71">
        <v>5</v>
      </c>
      <c r="BK19" s="71">
        <v>5</v>
      </c>
      <c r="BL19" s="71">
        <v>5</v>
      </c>
      <c r="BM19" s="71"/>
      <c r="BN19" s="71"/>
      <c r="BO19" s="74"/>
      <c r="BP19" s="75">
        <v>6</v>
      </c>
      <c r="BQ19" s="88">
        <f t="shared" si="4"/>
        <v>2</v>
      </c>
      <c r="BR19" s="88">
        <f t="shared" si="7"/>
        <v>6</v>
      </c>
      <c r="BS19" s="24">
        <v>12</v>
      </c>
      <c r="BT19" s="56" t="s">
        <v>69</v>
      </c>
      <c r="BU19" s="58" t="s">
        <v>70</v>
      </c>
      <c r="BV19" s="59" t="s">
        <v>71</v>
      </c>
      <c r="BW19" s="55" t="s">
        <v>92</v>
      </c>
      <c r="BX19" s="71">
        <v>6</v>
      </c>
      <c r="BY19" s="71">
        <v>6</v>
      </c>
      <c r="BZ19" s="71">
        <v>6</v>
      </c>
      <c r="CA19" s="71">
        <v>7</v>
      </c>
      <c r="CB19" s="71"/>
      <c r="CC19" s="74"/>
      <c r="CD19" s="75">
        <v>5</v>
      </c>
      <c r="CE19" s="88">
        <f t="shared" si="5"/>
        <v>2</v>
      </c>
      <c r="CF19" s="88">
        <f>ROUND((SUM(BX19:CB19)/4*0.3+CD19*0.7),0)</f>
        <v>5</v>
      </c>
      <c r="CG19" s="24">
        <v>12</v>
      </c>
      <c r="CH19" s="56" t="s">
        <v>69</v>
      </c>
      <c r="CI19" s="58" t="s">
        <v>70</v>
      </c>
      <c r="CJ19" s="59" t="s">
        <v>71</v>
      </c>
      <c r="CK19" s="55" t="s">
        <v>92</v>
      </c>
      <c r="CL19" s="71">
        <v>4</v>
      </c>
      <c r="CM19" s="71">
        <v>4</v>
      </c>
      <c r="CN19" s="71">
        <v>5</v>
      </c>
      <c r="CO19" s="71"/>
      <c r="CP19" s="71"/>
      <c r="CQ19" s="74">
        <v>6</v>
      </c>
      <c r="CR19" s="75"/>
      <c r="CS19" s="88">
        <f t="shared" si="6"/>
        <v>6</v>
      </c>
      <c r="CT19" s="71"/>
    </row>
    <row r="20" spans="1:98" ht="15.75">
      <c r="A20" s="24">
        <v>13</v>
      </c>
      <c r="B20" s="56" t="s">
        <v>72</v>
      </c>
      <c r="C20" s="58" t="s">
        <v>40</v>
      </c>
      <c r="D20" s="59" t="s">
        <v>71</v>
      </c>
      <c r="E20" s="55" t="s">
        <v>93</v>
      </c>
      <c r="F20" s="71">
        <v>6</v>
      </c>
      <c r="G20" s="71">
        <v>7</v>
      </c>
      <c r="H20" s="71"/>
      <c r="I20" s="71"/>
      <c r="J20" s="71"/>
      <c r="K20" s="74">
        <v>5</v>
      </c>
      <c r="L20" s="75"/>
      <c r="M20" s="88">
        <f t="shared" si="0"/>
        <v>5</v>
      </c>
      <c r="N20" s="71"/>
      <c r="O20" s="24">
        <v>13</v>
      </c>
      <c r="P20" s="56" t="s">
        <v>72</v>
      </c>
      <c r="Q20" s="58" t="s">
        <v>40</v>
      </c>
      <c r="R20" s="59" t="s">
        <v>71</v>
      </c>
      <c r="S20" s="55" t="s">
        <v>93</v>
      </c>
      <c r="T20" s="71">
        <v>7</v>
      </c>
      <c r="U20" s="71">
        <v>7</v>
      </c>
      <c r="V20" s="71">
        <v>8</v>
      </c>
      <c r="W20" s="71"/>
      <c r="X20" s="71"/>
      <c r="Y20" s="74">
        <v>5</v>
      </c>
      <c r="Z20" s="75"/>
      <c r="AA20" s="88">
        <f t="shared" si="1"/>
        <v>6</v>
      </c>
      <c r="AB20" s="71"/>
      <c r="AC20" s="24">
        <v>13</v>
      </c>
      <c r="AD20" s="56" t="s">
        <v>72</v>
      </c>
      <c r="AE20" s="58" t="s">
        <v>40</v>
      </c>
      <c r="AF20" s="59" t="s">
        <v>71</v>
      </c>
      <c r="AG20" s="55" t="s">
        <v>93</v>
      </c>
      <c r="AH20" s="71">
        <v>7</v>
      </c>
      <c r="AI20" s="71"/>
      <c r="AJ20" s="71"/>
      <c r="AK20" s="71"/>
      <c r="AL20" s="71"/>
      <c r="AM20" s="74">
        <v>7</v>
      </c>
      <c r="AN20" s="75"/>
      <c r="AO20" s="88">
        <f t="shared" si="2"/>
        <v>7</v>
      </c>
      <c r="AP20" s="71"/>
      <c r="AQ20" s="24">
        <v>13</v>
      </c>
      <c r="AR20" s="56" t="s">
        <v>72</v>
      </c>
      <c r="AS20" s="58" t="s">
        <v>40</v>
      </c>
      <c r="AT20" s="59" t="s">
        <v>71</v>
      </c>
      <c r="AU20" s="55" t="s">
        <v>93</v>
      </c>
      <c r="AV20" s="71">
        <v>8</v>
      </c>
      <c r="AW20" s="71">
        <v>7</v>
      </c>
      <c r="AX20" s="71">
        <v>8</v>
      </c>
      <c r="AY20" s="71"/>
      <c r="AZ20" s="71"/>
      <c r="BA20" s="74">
        <v>6</v>
      </c>
      <c r="BB20" s="75"/>
      <c r="BC20" s="88">
        <f t="shared" si="3"/>
        <v>7</v>
      </c>
      <c r="BD20" s="71"/>
      <c r="BE20" s="24">
        <v>13</v>
      </c>
      <c r="BF20" s="56" t="s">
        <v>72</v>
      </c>
      <c r="BG20" s="58" t="s">
        <v>40</v>
      </c>
      <c r="BH20" s="59" t="s">
        <v>71</v>
      </c>
      <c r="BI20" s="55" t="s">
        <v>93</v>
      </c>
      <c r="BJ20" s="71">
        <v>6</v>
      </c>
      <c r="BK20" s="71">
        <v>5</v>
      </c>
      <c r="BL20" s="71">
        <v>5</v>
      </c>
      <c r="BM20" s="71"/>
      <c r="BN20" s="71"/>
      <c r="BO20" s="74">
        <v>3</v>
      </c>
      <c r="BP20" s="75">
        <v>5</v>
      </c>
      <c r="BQ20" s="88">
        <f t="shared" si="4"/>
        <v>4</v>
      </c>
      <c r="BR20" s="88">
        <f t="shared" si="7"/>
        <v>5</v>
      </c>
      <c r="BS20" s="24">
        <v>13</v>
      </c>
      <c r="BT20" s="56" t="s">
        <v>72</v>
      </c>
      <c r="BU20" s="58" t="s">
        <v>40</v>
      </c>
      <c r="BV20" s="59" t="s">
        <v>71</v>
      </c>
      <c r="BW20" s="55" t="s">
        <v>93</v>
      </c>
      <c r="BX20" s="71">
        <v>5</v>
      </c>
      <c r="BY20" s="71">
        <v>6</v>
      </c>
      <c r="BZ20" s="71">
        <v>7</v>
      </c>
      <c r="CA20" s="71">
        <v>6</v>
      </c>
      <c r="CB20" s="71"/>
      <c r="CC20" s="74">
        <v>5</v>
      </c>
      <c r="CD20" s="75"/>
      <c r="CE20" s="88">
        <f t="shared" si="5"/>
        <v>5</v>
      </c>
      <c r="CF20" s="71"/>
      <c r="CG20" s="24">
        <v>13</v>
      </c>
      <c r="CH20" s="56" t="s">
        <v>72</v>
      </c>
      <c r="CI20" s="58" t="s">
        <v>40</v>
      </c>
      <c r="CJ20" s="59" t="s">
        <v>71</v>
      </c>
      <c r="CK20" s="55" t="s">
        <v>93</v>
      </c>
      <c r="CL20" s="71">
        <v>5</v>
      </c>
      <c r="CM20" s="71">
        <v>5</v>
      </c>
      <c r="CN20" s="71">
        <v>5</v>
      </c>
      <c r="CO20" s="71"/>
      <c r="CP20" s="71"/>
      <c r="CQ20" s="74">
        <v>6</v>
      </c>
      <c r="CR20" s="75"/>
      <c r="CS20" s="88">
        <f t="shared" si="6"/>
        <v>6</v>
      </c>
      <c r="CT20" s="71"/>
    </row>
    <row r="21" spans="1:98" ht="15.75">
      <c r="A21" s="24">
        <v>14</v>
      </c>
      <c r="B21" s="56" t="s">
        <v>73</v>
      </c>
      <c r="C21" s="60" t="s">
        <v>74</v>
      </c>
      <c r="D21" s="61" t="s">
        <v>71</v>
      </c>
      <c r="E21" s="57" t="s">
        <v>94</v>
      </c>
      <c r="F21" s="71">
        <v>7</v>
      </c>
      <c r="G21" s="71">
        <v>8</v>
      </c>
      <c r="H21" s="71"/>
      <c r="I21" s="71"/>
      <c r="J21" s="71"/>
      <c r="K21" s="74">
        <v>2</v>
      </c>
      <c r="L21" s="75">
        <v>5</v>
      </c>
      <c r="M21" s="88">
        <f t="shared" si="0"/>
        <v>4</v>
      </c>
      <c r="N21" s="88">
        <f>ROUND((SUM(F21:J21)/2*0.3+L21*0.7),0)</f>
        <v>6</v>
      </c>
      <c r="O21" s="24">
        <v>14</v>
      </c>
      <c r="P21" s="56" t="s">
        <v>73</v>
      </c>
      <c r="Q21" s="60" t="s">
        <v>74</v>
      </c>
      <c r="R21" s="61" t="s">
        <v>71</v>
      </c>
      <c r="S21" s="57" t="s">
        <v>94</v>
      </c>
      <c r="T21" s="71">
        <v>7</v>
      </c>
      <c r="U21" s="71">
        <v>7</v>
      </c>
      <c r="V21" s="71">
        <v>8</v>
      </c>
      <c r="W21" s="71"/>
      <c r="X21" s="71"/>
      <c r="Y21" s="74">
        <v>5</v>
      </c>
      <c r="Z21" s="75"/>
      <c r="AA21" s="88">
        <f t="shared" si="1"/>
        <v>6</v>
      </c>
      <c r="AB21" s="71"/>
      <c r="AC21" s="24">
        <v>14</v>
      </c>
      <c r="AD21" s="56" t="s">
        <v>73</v>
      </c>
      <c r="AE21" s="60" t="s">
        <v>74</v>
      </c>
      <c r="AF21" s="61" t="s">
        <v>71</v>
      </c>
      <c r="AG21" s="57" t="s">
        <v>94</v>
      </c>
      <c r="AH21" s="71">
        <v>6</v>
      </c>
      <c r="AI21" s="71"/>
      <c r="AJ21" s="71"/>
      <c r="AK21" s="71"/>
      <c r="AL21" s="71"/>
      <c r="AM21" s="74">
        <v>7</v>
      </c>
      <c r="AN21" s="75"/>
      <c r="AO21" s="88">
        <f t="shared" si="2"/>
        <v>7</v>
      </c>
      <c r="AP21" s="71"/>
      <c r="AQ21" s="24">
        <v>14</v>
      </c>
      <c r="AR21" s="56" t="s">
        <v>73</v>
      </c>
      <c r="AS21" s="60" t="s">
        <v>74</v>
      </c>
      <c r="AT21" s="61" t="s">
        <v>71</v>
      </c>
      <c r="AU21" s="57" t="s">
        <v>94</v>
      </c>
      <c r="AV21" s="71">
        <v>8</v>
      </c>
      <c r="AW21" s="71">
        <v>8</v>
      </c>
      <c r="AX21" s="71">
        <v>7</v>
      </c>
      <c r="AY21" s="71"/>
      <c r="AZ21" s="71"/>
      <c r="BA21" s="74">
        <v>5</v>
      </c>
      <c r="BB21" s="75"/>
      <c r="BC21" s="88">
        <f t="shared" si="3"/>
        <v>6</v>
      </c>
      <c r="BD21" s="71"/>
      <c r="BE21" s="24">
        <v>14</v>
      </c>
      <c r="BF21" s="56" t="s">
        <v>73</v>
      </c>
      <c r="BG21" s="60" t="s">
        <v>74</v>
      </c>
      <c r="BH21" s="61" t="s">
        <v>71</v>
      </c>
      <c r="BI21" s="57" t="s">
        <v>94</v>
      </c>
      <c r="BJ21" s="71">
        <v>6</v>
      </c>
      <c r="BK21" s="71">
        <v>5</v>
      </c>
      <c r="BL21" s="71">
        <v>5</v>
      </c>
      <c r="BM21" s="71"/>
      <c r="BN21" s="71"/>
      <c r="BO21" s="74">
        <v>1</v>
      </c>
      <c r="BP21" s="75">
        <v>5</v>
      </c>
      <c r="BQ21" s="88">
        <f t="shared" si="4"/>
        <v>2</v>
      </c>
      <c r="BR21" s="88">
        <f t="shared" si="7"/>
        <v>5</v>
      </c>
      <c r="BS21" s="24">
        <v>14</v>
      </c>
      <c r="BT21" s="56" t="s">
        <v>73</v>
      </c>
      <c r="BU21" s="60" t="s">
        <v>74</v>
      </c>
      <c r="BV21" s="61" t="s">
        <v>71</v>
      </c>
      <c r="BW21" s="57" t="s">
        <v>94</v>
      </c>
      <c r="BX21" s="71">
        <v>6</v>
      </c>
      <c r="BY21" s="71">
        <v>5</v>
      </c>
      <c r="BZ21" s="71">
        <v>6</v>
      </c>
      <c r="CA21" s="71">
        <v>5</v>
      </c>
      <c r="CB21" s="71"/>
      <c r="CC21" s="74">
        <v>3</v>
      </c>
      <c r="CD21" s="75">
        <v>5</v>
      </c>
      <c r="CE21" s="88">
        <f t="shared" si="5"/>
        <v>4</v>
      </c>
      <c r="CF21" s="88">
        <f>ROUND((SUM(BX21:CB21)/4*0.3+CD21*0.7),0)</f>
        <v>5</v>
      </c>
      <c r="CG21" s="24">
        <v>14</v>
      </c>
      <c r="CH21" s="56" t="s">
        <v>73</v>
      </c>
      <c r="CI21" s="60" t="s">
        <v>74</v>
      </c>
      <c r="CJ21" s="61" t="s">
        <v>71</v>
      </c>
      <c r="CK21" s="57" t="s">
        <v>94</v>
      </c>
      <c r="CL21" s="71">
        <v>5</v>
      </c>
      <c r="CM21" s="71">
        <v>4</v>
      </c>
      <c r="CN21" s="71">
        <v>4</v>
      </c>
      <c r="CO21" s="71"/>
      <c r="CP21" s="71"/>
      <c r="CQ21" s="74">
        <v>5</v>
      </c>
      <c r="CR21" s="75"/>
      <c r="CS21" s="88">
        <f t="shared" si="6"/>
        <v>5</v>
      </c>
      <c r="CT21" s="71"/>
    </row>
    <row r="22" spans="1:98" ht="15.75">
      <c r="A22" s="24">
        <v>15</v>
      </c>
      <c r="B22" s="56" t="s">
        <v>75</v>
      </c>
      <c r="C22" s="58" t="s">
        <v>76</v>
      </c>
      <c r="D22" s="59" t="s">
        <v>77</v>
      </c>
      <c r="E22" s="55" t="s">
        <v>95</v>
      </c>
      <c r="F22" s="71">
        <v>7</v>
      </c>
      <c r="G22" s="71">
        <v>8</v>
      </c>
      <c r="H22" s="71"/>
      <c r="I22" s="71"/>
      <c r="J22" s="71"/>
      <c r="K22" s="74"/>
      <c r="L22" s="75"/>
      <c r="M22" s="88">
        <f t="shared" si="0"/>
        <v>2</v>
      </c>
      <c r="N22" s="71"/>
      <c r="O22" s="24">
        <v>15</v>
      </c>
      <c r="P22" s="56" t="s">
        <v>75</v>
      </c>
      <c r="Q22" s="58" t="s">
        <v>76</v>
      </c>
      <c r="R22" s="59" t="s">
        <v>77</v>
      </c>
      <c r="S22" s="55" t="s">
        <v>95</v>
      </c>
      <c r="T22" s="71">
        <v>7</v>
      </c>
      <c r="U22" s="71">
        <v>8</v>
      </c>
      <c r="V22" s="71">
        <v>7</v>
      </c>
      <c r="W22" s="71"/>
      <c r="X22" s="71"/>
      <c r="Y22" s="74">
        <v>7</v>
      </c>
      <c r="Z22" s="75"/>
      <c r="AA22" s="88">
        <f t="shared" si="1"/>
        <v>7</v>
      </c>
      <c r="AB22" s="71"/>
      <c r="AC22" s="24">
        <v>15</v>
      </c>
      <c r="AD22" s="56" t="s">
        <v>75</v>
      </c>
      <c r="AE22" s="58" t="s">
        <v>76</v>
      </c>
      <c r="AF22" s="59" t="s">
        <v>77</v>
      </c>
      <c r="AG22" s="55" t="s">
        <v>95</v>
      </c>
      <c r="AH22" s="71">
        <v>5</v>
      </c>
      <c r="AI22" s="71"/>
      <c r="AJ22" s="71"/>
      <c r="AK22" s="71"/>
      <c r="AL22" s="71"/>
      <c r="AM22" s="74">
        <v>8</v>
      </c>
      <c r="AN22" s="75"/>
      <c r="AO22" s="88">
        <f t="shared" si="2"/>
        <v>7</v>
      </c>
      <c r="AP22" s="71"/>
      <c r="AQ22" s="24">
        <v>15</v>
      </c>
      <c r="AR22" s="56" t="s">
        <v>75</v>
      </c>
      <c r="AS22" s="58" t="s">
        <v>76</v>
      </c>
      <c r="AT22" s="59" t="s">
        <v>77</v>
      </c>
      <c r="AU22" s="55" t="s">
        <v>95</v>
      </c>
      <c r="AV22" s="71">
        <v>8</v>
      </c>
      <c r="AW22" s="71">
        <v>8</v>
      </c>
      <c r="AX22" s="71">
        <v>8</v>
      </c>
      <c r="AY22" s="71"/>
      <c r="AZ22" s="71"/>
      <c r="BA22" s="74">
        <v>4</v>
      </c>
      <c r="BB22" s="75"/>
      <c r="BC22" s="88">
        <f t="shared" si="3"/>
        <v>5</v>
      </c>
      <c r="BD22" s="71"/>
      <c r="BE22" s="24">
        <v>15</v>
      </c>
      <c r="BF22" s="56" t="s">
        <v>75</v>
      </c>
      <c r="BG22" s="58" t="s">
        <v>76</v>
      </c>
      <c r="BH22" s="59" t="s">
        <v>77</v>
      </c>
      <c r="BI22" s="55" t="s">
        <v>95</v>
      </c>
      <c r="BJ22" s="71">
        <v>6</v>
      </c>
      <c r="BK22" s="71">
        <v>6</v>
      </c>
      <c r="BL22" s="71">
        <v>5</v>
      </c>
      <c r="BM22" s="71"/>
      <c r="BN22" s="71"/>
      <c r="BO22" s="74">
        <v>2</v>
      </c>
      <c r="BP22" s="75">
        <v>0</v>
      </c>
      <c r="BQ22" s="88">
        <f t="shared" si="4"/>
        <v>3</v>
      </c>
      <c r="BR22" s="88">
        <f t="shared" si="7"/>
        <v>2</v>
      </c>
      <c r="BS22" s="24">
        <v>15</v>
      </c>
      <c r="BT22" s="56" t="s">
        <v>75</v>
      </c>
      <c r="BU22" s="58" t="s">
        <v>76</v>
      </c>
      <c r="BV22" s="59" t="s">
        <v>77</v>
      </c>
      <c r="BW22" s="55" t="s">
        <v>95</v>
      </c>
      <c r="BX22" s="71">
        <v>5</v>
      </c>
      <c r="BY22" s="71">
        <v>6</v>
      </c>
      <c r="BZ22" s="71">
        <v>6</v>
      </c>
      <c r="CA22" s="71">
        <v>5</v>
      </c>
      <c r="CB22" s="71"/>
      <c r="CC22" s="74"/>
      <c r="CD22" s="75">
        <v>0</v>
      </c>
      <c r="CE22" s="88">
        <f t="shared" si="5"/>
        <v>2</v>
      </c>
      <c r="CF22" s="88">
        <f>ROUND((SUM(BX22:CB22)/4*0.3+CD22*0.7),0)</f>
        <v>2</v>
      </c>
      <c r="CG22" s="24">
        <v>15</v>
      </c>
      <c r="CH22" s="56" t="s">
        <v>75</v>
      </c>
      <c r="CI22" s="58" t="s">
        <v>76</v>
      </c>
      <c r="CJ22" s="59" t="s">
        <v>77</v>
      </c>
      <c r="CK22" s="55" t="s">
        <v>95</v>
      </c>
      <c r="CL22" s="71"/>
      <c r="CM22" s="71"/>
      <c r="CN22" s="71"/>
      <c r="CO22" s="71"/>
      <c r="CP22" s="71"/>
      <c r="CQ22" s="74"/>
      <c r="CR22" s="75"/>
      <c r="CS22" s="88">
        <f t="shared" si="6"/>
        <v>0</v>
      </c>
      <c r="CT22" s="71"/>
    </row>
    <row r="23" spans="1:98" ht="15.75">
      <c r="A23" s="24">
        <v>16</v>
      </c>
      <c r="B23" s="56" t="s">
        <v>78</v>
      </c>
      <c r="C23" s="58" t="s">
        <v>79</v>
      </c>
      <c r="D23" s="59" t="s">
        <v>80</v>
      </c>
      <c r="E23" s="55" t="s">
        <v>96</v>
      </c>
      <c r="F23" s="71"/>
      <c r="G23" s="71"/>
      <c r="H23" s="71"/>
      <c r="I23" s="71"/>
      <c r="J23" s="71"/>
      <c r="K23" s="74"/>
      <c r="L23" s="75"/>
      <c r="M23" s="88">
        <f t="shared" si="0"/>
        <v>0</v>
      </c>
      <c r="N23" s="71"/>
      <c r="O23" s="24">
        <v>16</v>
      </c>
      <c r="P23" s="56" t="s">
        <v>78</v>
      </c>
      <c r="Q23" s="58" t="s">
        <v>79</v>
      </c>
      <c r="R23" s="59" t="s">
        <v>80</v>
      </c>
      <c r="S23" s="55" t="s">
        <v>96</v>
      </c>
      <c r="T23" s="71">
        <v>8</v>
      </c>
      <c r="U23" s="71">
        <v>0</v>
      </c>
      <c r="V23" s="71">
        <v>0</v>
      </c>
      <c r="W23" s="71"/>
      <c r="X23" s="71"/>
      <c r="Y23" s="74">
        <v>7</v>
      </c>
      <c r="Z23" s="75"/>
      <c r="AA23" s="88">
        <f t="shared" si="1"/>
        <v>6</v>
      </c>
      <c r="AB23" s="71"/>
      <c r="AC23" s="24">
        <v>16</v>
      </c>
      <c r="AD23" s="56" t="s">
        <v>78</v>
      </c>
      <c r="AE23" s="58" t="s">
        <v>79</v>
      </c>
      <c r="AF23" s="59" t="s">
        <v>80</v>
      </c>
      <c r="AG23" s="55" t="s">
        <v>96</v>
      </c>
      <c r="AH23" s="71">
        <v>6</v>
      </c>
      <c r="AI23" s="71"/>
      <c r="AJ23" s="71"/>
      <c r="AK23" s="71"/>
      <c r="AL23" s="71"/>
      <c r="AM23" s="74">
        <v>7</v>
      </c>
      <c r="AN23" s="75"/>
      <c r="AO23" s="88">
        <f t="shared" si="2"/>
        <v>7</v>
      </c>
      <c r="AP23" s="71"/>
      <c r="AQ23" s="24">
        <v>16</v>
      </c>
      <c r="AR23" s="56" t="s">
        <v>78</v>
      </c>
      <c r="AS23" s="58" t="s">
        <v>79</v>
      </c>
      <c r="AT23" s="59" t="s">
        <v>80</v>
      </c>
      <c r="AU23" s="55" t="s">
        <v>96</v>
      </c>
      <c r="AV23" s="71">
        <v>7</v>
      </c>
      <c r="AW23" s="71">
        <v>7</v>
      </c>
      <c r="AX23" s="71">
        <v>7</v>
      </c>
      <c r="AY23" s="71"/>
      <c r="AZ23" s="71"/>
      <c r="BA23" s="74">
        <v>5</v>
      </c>
      <c r="BB23" s="75"/>
      <c r="BC23" s="88">
        <f t="shared" si="3"/>
        <v>6</v>
      </c>
      <c r="BD23" s="71"/>
      <c r="BE23" s="24">
        <v>16</v>
      </c>
      <c r="BF23" s="56" t="s">
        <v>78</v>
      </c>
      <c r="BG23" s="58" t="s">
        <v>79</v>
      </c>
      <c r="BH23" s="59" t="s">
        <v>80</v>
      </c>
      <c r="BI23" s="55" t="s">
        <v>96</v>
      </c>
      <c r="BJ23" s="71">
        <v>5</v>
      </c>
      <c r="BK23" s="71">
        <v>6</v>
      </c>
      <c r="BL23" s="71">
        <v>6</v>
      </c>
      <c r="BM23" s="71"/>
      <c r="BN23" s="71"/>
      <c r="BO23" s="74">
        <v>6</v>
      </c>
      <c r="BP23" s="75"/>
      <c r="BQ23" s="88">
        <f t="shared" si="4"/>
        <v>6</v>
      </c>
      <c r="BR23" s="71"/>
      <c r="BS23" s="24">
        <v>16</v>
      </c>
      <c r="BT23" s="56" t="s">
        <v>78</v>
      </c>
      <c r="BU23" s="58" t="s">
        <v>79</v>
      </c>
      <c r="BV23" s="59" t="s">
        <v>80</v>
      </c>
      <c r="BW23" s="55" t="s">
        <v>96</v>
      </c>
      <c r="BX23" s="71"/>
      <c r="BY23" s="71"/>
      <c r="BZ23" s="71"/>
      <c r="CA23" s="71"/>
      <c r="CB23" s="71"/>
      <c r="CC23" s="74"/>
      <c r="CD23" s="75"/>
      <c r="CE23" s="88">
        <f t="shared" si="5"/>
        <v>0</v>
      </c>
      <c r="CF23" s="71"/>
      <c r="CG23" s="24">
        <v>16</v>
      </c>
      <c r="CH23" s="56" t="s">
        <v>78</v>
      </c>
      <c r="CI23" s="58" t="s">
        <v>79</v>
      </c>
      <c r="CJ23" s="59" t="s">
        <v>80</v>
      </c>
      <c r="CK23" s="55" t="s">
        <v>96</v>
      </c>
      <c r="CL23" s="71">
        <v>5</v>
      </c>
      <c r="CM23" s="71">
        <v>4</v>
      </c>
      <c r="CN23" s="71">
        <v>5</v>
      </c>
      <c r="CO23" s="71"/>
      <c r="CP23" s="71"/>
      <c r="CQ23" s="74">
        <v>6</v>
      </c>
      <c r="CR23" s="75"/>
      <c r="CS23" s="88">
        <f t="shared" si="6"/>
        <v>6</v>
      </c>
      <c r="CT23" s="71"/>
    </row>
    <row r="24" spans="1:98" ht="15.75">
      <c r="A24" s="24">
        <v>17</v>
      </c>
      <c r="B24" s="56" t="s">
        <v>99</v>
      </c>
      <c r="C24" s="62" t="s">
        <v>37</v>
      </c>
      <c r="D24" s="62" t="s">
        <v>98</v>
      </c>
      <c r="E24" s="55" t="s">
        <v>84</v>
      </c>
      <c r="F24" s="71"/>
      <c r="G24" s="71"/>
      <c r="H24" s="71"/>
      <c r="I24" s="71"/>
      <c r="J24" s="71"/>
      <c r="K24" s="74"/>
      <c r="L24" s="75"/>
      <c r="M24" s="88">
        <f t="shared" si="0"/>
        <v>0</v>
      </c>
      <c r="N24" s="71"/>
      <c r="O24" s="24">
        <v>17</v>
      </c>
      <c r="P24" s="56" t="s">
        <v>99</v>
      </c>
      <c r="Q24" s="62" t="s">
        <v>37</v>
      </c>
      <c r="R24" s="62" t="s">
        <v>98</v>
      </c>
      <c r="S24" s="55" t="s">
        <v>84</v>
      </c>
      <c r="T24" s="71"/>
      <c r="U24" s="71"/>
      <c r="V24" s="71"/>
      <c r="W24" s="71"/>
      <c r="X24" s="71"/>
      <c r="Y24" s="74"/>
      <c r="Z24" s="75"/>
      <c r="AA24" s="88">
        <f t="shared" si="1"/>
        <v>0</v>
      </c>
      <c r="AB24" s="71"/>
      <c r="AC24" s="24">
        <v>17</v>
      </c>
      <c r="AD24" s="56" t="s">
        <v>99</v>
      </c>
      <c r="AE24" s="62" t="s">
        <v>37</v>
      </c>
      <c r="AF24" s="62" t="s">
        <v>98</v>
      </c>
      <c r="AG24" s="55" t="s">
        <v>84</v>
      </c>
      <c r="AH24" s="71"/>
      <c r="AI24" s="71"/>
      <c r="AJ24" s="71"/>
      <c r="AK24" s="71"/>
      <c r="AL24" s="71"/>
      <c r="AM24" s="74"/>
      <c r="AN24" s="75"/>
      <c r="AO24" s="88">
        <f t="shared" si="2"/>
        <v>0</v>
      </c>
      <c r="AP24" s="71"/>
      <c r="AQ24" s="24">
        <v>17</v>
      </c>
      <c r="AR24" s="56" t="s">
        <v>99</v>
      </c>
      <c r="AS24" s="62" t="s">
        <v>37</v>
      </c>
      <c r="AT24" s="62" t="s">
        <v>98</v>
      </c>
      <c r="AU24" s="55" t="s">
        <v>84</v>
      </c>
      <c r="AV24" s="71"/>
      <c r="AW24" s="71"/>
      <c r="AX24" s="71"/>
      <c r="AY24" s="71"/>
      <c r="AZ24" s="71"/>
      <c r="BA24" s="74"/>
      <c r="BB24" s="75"/>
      <c r="BC24" s="88">
        <f t="shared" si="3"/>
        <v>0</v>
      </c>
      <c r="BD24" s="71"/>
      <c r="BE24" s="24">
        <v>17</v>
      </c>
      <c r="BF24" s="56" t="s">
        <v>99</v>
      </c>
      <c r="BG24" s="62" t="s">
        <v>37</v>
      </c>
      <c r="BH24" s="62" t="s">
        <v>98</v>
      </c>
      <c r="BI24" s="55" t="s">
        <v>84</v>
      </c>
      <c r="BJ24" s="71"/>
      <c r="BK24" s="71"/>
      <c r="BL24" s="71"/>
      <c r="BM24" s="71"/>
      <c r="BN24" s="71"/>
      <c r="BO24" s="74"/>
      <c r="BP24" s="75"/>
      <c r="BQ24" s="88">
        <f t="shared" si="4"/>
        <v>0</v>
      </c>
      <c r="BR24" s="71"/>
      <c r="BS24" s="24">
        <v>17</v>
      </c>
      <c r="BT24" s="56" t="s">
        <v>99</v>
      </c>
      <c r="BU24" s="62" t="s">
        <v>37</v>
      </c>
      <c r="BV24" s="62" t="s">
        <v>98</v>
      </c>
      <c r="BW24" s="55" t="s">
        <v>84</v>
      </c>
      <c r="BX24" s="71"/>
      <c r="BY24" s="71"/>
      <c r="BZ24" s="71"/>
      <c r="CA24" s="71"/>
      <c r="CB24" s="71"/>
      <c r="CC24" s="74"/>
      <c r="CD24" s="75"/>
      <c r="CE24" s="88">
        <f t="shared" si="5"/>
        <v>0</v>
      </c>
      <c r="CF24" s="71"/>
      <c r="CG24" s="24">
        <v>17</v>
      </c>
      <c r="CH24" s="56" t="s">
        <v>99</v>
      </c>
      <c r="CI24" s="62" t="s">
        <v>37</v>
      </c>
      <c r="CJ24" s="62" t="s">
        <v>98</v>
      </c>
      <c r="CK24" s="55" t="s">
        <v>84</v>
      </c>
      <c r="CL24" s="71">
        <v>0</v>
      </c>
      <c r="CM24" s="71">
        <v>0</v>
      </c>
      <c r="CN24" s="71">
        <v>0</v>
      </c>
      <c r="CO24" s="71"/>
      <c r="CP24" s="71"/>
      <c r="CQ24" s="74"/>
      <c r="CR24" s="75"/>
      <c r="CS24" s="88">
        <f t="shared" si="6"/>
        <v>0</v>
      </c>
      <c r="CT24" s="71"/>
    </row>
    <row r="25" spans="1:98" ht="15.75">
      <c r="A25" s="24">
        <v>18</v>
      </c>
      <c r="B25" s="56" t="s">
        <v>102</v>
      </c>
      <c r="C25" s="62" t="s">
        <v>36</v>
      </c>
      <c r="D25" s="62" t="s">
        <v>101</v>
      </c>
      <c r="E25" s="55" t="s">
        <v>103</v>
      </c>
      <c r="F25" s="71"/>
      <c r="G25" s="71"/>
      <c r="H25" s="71"/>
      <c r="I25" s="71" t="s">
        <v>145</v>
      </c>
      <c r="J25" s="71"/>
      <c r="K25" s="74"/>
      <c r="L25" s="75"/>
      <c r="M25" s="88">
        <v>5</v>
      </c>
      <c r="N25" s="71"/>
      <c r="O25" s="24">
        <v>18</v>
      </c>
      <c r="P25" s="56" t="s">
        <v>102</v>
      </c>
      <c r="Q25" s="62" t="s">
        <v>36</v>
      </c>
      <c r="R25" s="62" t="s">
        <v>101</v>
      </c>
      <c r="S25" s="55" t="s">
        <v>103</v>
      </c>
      <c r="T25" s="71">
        <v>8</v>
      </c>
      <c r="U25" s="71">
        <v>8</v>
      </c>
      <c r="V25" s="71">
        <v>8</v>
      </c>
      <c r="W25" s="71"/>
      <c r="X25" s="71"/>
      <c r="Y25" s="74"/>
      <c r="Z25" s="75">
        <v>5</v>
      </c>
      <c r="AA25" s="88">
        <f t="shared" si="1"/>
        <v>2</v>
      </c>
      <c r="AB25" s="88">
        <f>ROUND((SUM(T25:W25)/3*0.3+Z25*0.7),0)</f>
        <v>6</v>
      </c>
      <c r="AC25" s="24">
        <v>18</v>
      </c>
      <c r="AD25" s="56" t="s">
        <v>102</v>
      </c>
      <c r="AE25" s="62" t="s">
        <v>36</v>
      </c>
      <c r="AF25" s="62" t="s">
        <v>101</v>
      </c>
      <c r="AG25" s="55" t="s">
        <v>103</v>
      </c>
      <c r="AH25" s="71">
        <v>5</v>
      </c>
      <c r="AI25" s="71"/>
      <c r="AJ25" s="71"/>
      <c r="AK25" s="71"/>
      <c r="AL25" s="71"/>
      <c r="AM25" s="74">
        <v>6</v>
      </c>
      <c r="AN25" s="75"/>
      <c r="AO25" s="88">
        <f t="shared" si="2"/>
        <v>6</v>
      </c>
      <c r="AP25" s="71"/>
      <c r="AQ25" s="24">
        <v>18</v>
      </c>
      <c r="AR25" s="56" t="s">
        <v>102</v>
      </c>
      <c r="AS25" s="62" t="s">
        <v>36</v>
      </c>
      <c r="AT25" s="62" t="s">
        <v>101</v>
      </c>
      <c r="AU25" s="55" t="s">
        <v>103</v>
      </c>
      <c r="AV25" s="71">
        <v>7</v>
      </c>
      <c r="AW25" s="71">
        <v>7</v>
      </c>
      <c r="AX25" s="71">
        <v>7</v>
      </c>
      <c r="AY25" s="71"/>
      <c r="AZ25" s="71"/>
      <c r="BA25" s="74">
        <v>5</v>
      </c>
      <c r="BB25" s="75"/>
      <c r="BC25" s="88">
        <f t="shared" si="3"/>
        <v>6</v>
      </c>
      <c r="BD25" s="71"/>
      <c r="BE25" s="24">
        <v>18</v>
      </c>
      <c r="BF25" s="56" t="s">
        <v>102</v>
      </c>
      <c r="BG25" s="62" t="s">
        <v>36</v>
      </c>
      <c r="BH25" s="62" t="s">
        <v>101</v>
      </c>
      <c r="BI25" s="55" t="s">
        <v>103</v>
      </c>
      <c r="BJ25" s="71">
        <v>7</v>
      </c>
      <c r="BK25" s="71">
        <v>6</v>
      </c>
      <c r="BL25" s="71">
        <v>7</v>
      </c>
      <c r="BM25" s="71"/>
      <c r="BN25" s="71"/>
      <c r="BO25" s="74">
        <v>2</v>
      </c>
      <c r="BP25" s="75">
        <v>5</v>
      </c>
      <c r="BQ25" s="88">
        <f t="shared" si="4"/>
        <v>3</v>
      </c>
      <c r="BR25" s="88">
        <f>ROUND((SUM(BJ25:BN25)/3*0.3+BP25*0.7),0)</f>
        <v>6</v>
      </c>
      <c r="BS25" s="24">
        <v>18</v>
      </c>
      <c r="BT25" s="56" t="s">
        <v>102</v>
      </c>
      <c r="BU25" s="62" t="s">
        <v>36</v>
      </c>
      <c r="BV25" s="62" t="s">
        <v>101</v>
      </c>
      <c r="BW25" s="55" t="s">
        <v>103</v>
      </c>
      <c r="BX25" s="71">
        <v>6</v>
      </c>
      <c r="BY25" s="71">
        <v>7</v>
      </c>
      <c r="BZ25" s="71">
        <v>5</v>
      </c>
      <c r="CA25" s="71">
        <v>7</v>
      </c>
      <c r="CB25" s="71"/>
      <c r="CC25" s="74">
        <v>4</v>
      </c>
      <c r="CD25" s="75"/>
      <c r="CE25" s="88">
        <f t="shared" si="5"/>
        <v>5</v>
      </c>
      <c r="CF25" s="71"/>
      <c r="CG25" s="24">
        <v>18</v>
      </c>
      <c r="CH25" s="56" t="s">
        <v>102</v>
      </c>
      <c r="CI25" s="62" t="s">
        <v>36</v>
      </c>
      <c r="CJ25" s="62" t="s">
        <v>101</v>
      </c>
      <c r="CK25" s="55" t="s">
        <v>103</v>
      </c>
      <c r="CL25" s="71"/>
      <c r="CM25" s="71"/>
      <c r="CN25" s="71"/>
      <c r="CO25" s="71"/>
      <c r="CP25" s="71" t="s">
        <v>145</v>
      </c>
      <c r="CQ25" s="74"/>
      <c r="CR25" s="75"/>
      <c r="CS25" s="88">
        <v>7</v>
      </c>
      <c r="CT25" s="71"/>
    </row>
    <row r="26" ht="14.25">
      <c r="AH26" s="78"/>
    </row>
  </sheetData>
  <autoFilter ref="A7:CT25"/>
  <mergeCells count="105">
    <mergeCell ref="S5:S7"/>
    <mergeCell ref="T5:X5"/>
    <mergeCell ref="Y5:Z5"/>
    <mergeCell ref="AA5:AB5"/>
    <mergeCell ref="T6:X6"/>
    <mergeCell ref="Y6:Z6"/>
    <mergeCell ref="AA6:AB6"/>
    <mergeCell ref="O5:O7"/>
    <mergeCell ref="P5:P7"/>
    <mergeCell ref="Q5:Q7"/>
    <mergeCell ref="R5:R7"/>
    <mergeCell ref="T1:AA1"/>
    <mergeCell ref="T2:AA2"/>
    <mergeCell ref="P4:S4"/>
    <mergeCell ref="T4:AB4"/>
    <mergeCell ref="CK5:CK7"/>
    <mergeCell ref="CL5:CP5"/>
    <mergeCell ref="CQ5:CR5"/>
    <mergeCell ref="CS5:CT5"/>
    <mergeCell ref="CL6:CP6"/>
    <mergeCell ref="CQ6:CR6"/>
    <mergeCell ref="CS6:CT6"/>
    <mergeCell ref="CG5:CG7"/>
    <mergeCell ref="CH5:CH7"/>
    <mergeCell ref="CI5:CI7"/>
    <mergeCell ref="CJ5:CJ7"/>
    <mergeCell ref="CL1:CS1"/>
    <mergeCell ref="CL2:CS2"/>
    <mergeCell ref="CH4:CK4"/>
    <mergeCell ref="CL4:CT4"/>
    <mergeCell ref="BW5:BW7"/>
    <mergeCell ref="BX5:CB5"/>
    <mergeCell ref="CC5:CD5"/>
    <mergeCell ref="CE5:CF5"/>
    <mergeCell ref="BX6:CB6"/>
    <mergeCell ref="CC6:CD6"/>
    <mergeCell ref="CE6:CF6"/>
    <mergeCell ref="BS5:BS7"/>
    <mergeCell ref="BT5:BT7"/>
    <mergeCell ref="BU5:BU7"/>
    <mergeCell ref="BV5:BV7"/>
    <mergeCell ref="BX1:CE1"/>
    <mergeCell ref="BX2:CE2"/>
    <mergeCell ref="BT4:BW4"/>
    <mergeCell ref="BX4:CF4"/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BJ1:BQ1"/>
    <mergeCell ref="BJ2:BQ2"/>
    <mergeCell ref="BF4:BI4"/>
    <mergeCell ref="BJ4:BR4"/>
    <mergeCell ref="AU5:AU7"/>
    <mergeCell ref="AV5:AZ5"/>
    <mergeCell ref="BA5:BB5"/>
    <mergeCell ref="BC5:BD5"/>
    <mergeCell ref="AV6:AZ6"/>
    <mergeCell ref="BA6:BB6"/>
    <mergeCell ref="BC6:BD6"/>
    <mergeCell ref="AQ5:AQ7"/>
    <mergeCell ref="AR5:AR7"/>
    <mergeCell ref="AS5:AS7"/>
    <mergeCell ref="AT5:AT7"/>
    <mergeCell ref="AV1:BC1"/>
    <mergeCell ref="AV2:BC2"/>
    <mergeCell ref="AR4:AU4"/>
    <mergeCell ref="AV4:BD4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AH1:AO1"/>
    <mergeCell ref="AH2:AO2"/>
    <mergeCell ref="AD4:AG4"/>
    <mergeCell ref="AH4:AP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F1:M1"/>
    <mergeCell ref="F2:M2"/>
    <mergeCell ref="B4:E4"/>
    <mergeCell ref="F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26"/>
  <sheetViews>
    <sheetView workbookViewId="0" topLeftCell="A1">
      <selection activeCell="M8" sqref="M8"/>
    </sheetView>
  </sheetViews>
  <sheetFormatPr defaultColWidth="9.140625" defaultRowHeight="12.75"/>
  <cols>
    <col min="1" max="1" width="5.00390625" style="0" customWidth="1"/>
    <col min="2" max="2" width="10.140625" style="0" customWidth="1"/>
    <col min="3" max="3" width="18.57421875" style="0" customWidth="1"/>
    <col min="4" max="4" width="7.57421875" style="0" customWidth="1"/>
    <col min="5" max="5" width="8.7109375" style="0" customWidth="1"/>
    <col min="6" max="10" width="5.421875" style="0" customWidth="1"/>
    <col min="11" max="11" width="6.8515625" style="76" customWidth="1"/>
    <col min="12" max="12" width="7.7109375" style="0" customWidth="1"/>
    <col min="13" max="13" width="7.421875" style="77" customWidth="1"/>
    <col min="14" max="14" width="6.7109375" style="0" customWidth="1"/>
    <col min="15" max="15" width="5.00390625" style="0" customWidth="1"/>
    <col min="16" max="16" width="10.140625" style="0" customWidth="1"/>
    <col min="17" max="17" width="14.28125" style="0" customWidth="1"/>
    <col min="18" max="18" width="7.57421875" style="0" customWidth="1"/>
    <col min="19" max="19" width="8.7109375" style="0" customWidth="1"/>
    <col min="20" max="24" width="5.421875" style="0" customWidth="1"/>
    <col min="25" max="25" width="6.8515625" style="76" customWidth="1"/>
    <col min="26" max="26" width="7.7109375" style="0" customWidth="1"/>
    <col min="27" max="27" width="7.421875" style="77" customWidth="1"/>
    <col min="28" max="28" width="6.7109375" style="0" customWidth="1"/>
    <col min="29" max="29" width="5.00390625" style="0" customWidth="1"/>
    <col min="30" max="30" width="10.140625" style="0" customWidth="1"/>
    <col min="31" max="31" width="14.28125" style="0" customWidth="1"/>
    <col min="32" max="32" width="7.57421875" style="0" customWidth="1"/>
    <col min="33" max="33" width="8.7109375" style="0" customWidth="1"/>
    <col min="34" max="38" width="5.421875" style="0" customWidth="1"/>
    <col min="39" max="39" width="6.8515625" style="76" customWidth="1"/>
    <col min="40" max="40" width="7.7109375" style="0" customWidth="1"/>
    <col min="41" max="41" width="7.421875" style="77" customWidth="1"/>
    <col min="42" max="42" width="6.7109375" style="0" customWidth="1"/>
    <col min="43" max="43" width="5.00390625" style="0" customWidth="1"/>
    <col min="44" max="44" width="10.140625" style="0" customWidth="1"/>
    <col min="45" max="45" width="14.28125" style="0" customWidth="1"/>
    <col min="46" max="46" width="7.57421875" style="0" customWidth="1"/>
    <col min="47" max="47" width="8.7109375" style="0" customWidth="1"/>
    <col min="48" max="52" width="5.421875" style="0" customWidth="1"/>
    <col min="53" max="53" width="6.8515625" style="76" customWidth="1"/>
    <col min="54" max="54" width="7.7109375" style="0" customWidth="1"/>
    <col min="55" max="55" width="7.421875" style="77" customWidth="1"/>
    <col min="56" max="56" width="6.7109375" style="0" customWidth="1"/>
    <col min="57" max="57" width="5.00390625" style="0" customWidth="1"/>
    <col min="58" max="58" width="10.140625" style="0" customWidth="1"/>
    <col min="59" max="59" width="14.28125" style="0" customWidth="1"/>
    <col min="60" max="60" width="7.57421875" style="0" customWidth="1"/>
    <col min="61" max="61" width="8.7109375" style="0" customWidth="1"/>
    <col min="62" max="66" width="5.421875" style="0" customWidth="1"/>
    <col min="67" max="67" width="6.8515625" style="76" customWidth="1"/>
    <col min="68" max="68" width="6.421875" style="0" customWidth="1"/>
    <col min="69" max="69" width="7.00390625" style="77" customWidth="1"/>
    <col min="70" max="70" width="5.7109375" style="0" customWidth="1"/>
    <col min="71" max="71" width="5.00390625" style="0" customWidth="1"/>
    <col min="72" max="72" width="10.140625" style="0" customWidth="1"/>
    <col min="73" max="73" width="14.28125" style="0" customWidth="1"/>
    <col min="74" max="74" width="7.57421875" style="0" customWidth="1"/>
    <col min="75" max="75" width="8.7109375" style="0" customWidth="1"/>
    <col min="76" max="80" width="5.421875" style="0" customWidth="1"/>
    <col min="81" max="81" width="6.8515625" style="76" customWidth="1"/>
    <col min="82" max="82" width="6.57421875" style="0" customWidth="1"/>
    <col min="83" max="83" width="6.421875" style="77" customWidth="1"/>
    <col min="84" max="84" width="6.140625" style="0" customWidth="1"/>
    <col min="85" max="85" width="6.57421875" style="0" customWidth="1"/>
    <col min="86" max="86" width="11.8515625" style="0" customWidth="1"/>
    <col min="87" max="87" width="16.28125" style="0" customWidth="1"/>
    <col min="90" max="91" width="6.00390625" style="0" customWidth="1"/>
    <col min="92" max="92" width="5.421875" style="0" customWidth="1"/>
    <col min="93" max="93" width="5.28125" style="0" customWidth="1"/>
    <col min="94" max="95" width="6.00390625" style="0" customWidth="1"/>
    <col min="96" max="96" width="5.8515625" style="0" customWidth="1"/>
    <col min="97" max="97" width="6.00390625" style="0" customWidth="1"/>
    <col min="98" max="98" width="6.421875" style="0" customWidth="1"/>
  </cols>
  <sheetData>
    <row r="1" spans="2:98" ht="14.25">
      <c r="B1" s="63" t="s">
        <v>105</v>
      </c>
      <c r="C1" s="63"/>
      <c r="D1" s="63"/>
      <c r="E1" s="63"/>
      <c r="F1" s="172" t="s">
        <v>106</v>
      </c>
      <c r="G1" s="172"/>
      <c r="H1" s="172"/>
      <c r="I1" s="172"/>
      <c r="J1" s="172"/>
      <c r="K1" s="172"/>
      <c r="L1" s="172"/>
      <c r="M1" s="172"/>
      <c r="N1" s="63"/>
      <c r="P1" s="63" t="s">
        <v>105</v>
      </c>
      <c r="Q1" s="63"/>
      <c r="R1" s="63"/>
      <c r="S1" s="63"/>
      <c r="T1" s="172" t="s">
        <v>106</v>
      </c>
      <c r="U1" s="172"/>
      <c r="V1" s="172"/>
      <c r="W1" s="172"/>
      <c r="X1" s="172"/>
      <c r="Y1" s="172"/>
      <c r="Z1" s="172"/>
      <c r="AA1" s="172"/>
      <c r="AB1" s="63"/>
      <c r="AD1" s="63" t="s">
        <v>105</v>
      </c>
      <c r="AE1" s="63"/>
      <c r="AF1" s="63"/>
      <c r="AG1" s="63"/>
      <c r="AH1" s="172" t="s">
        <v>106</v>
      </c>
      <c r="AI1" s="172"/>
      <c r="AJ1" s="172"/>
      <c r="AK1" s="172"/>
      <c r="AL1" s="172"/>
      <c r="AM1" s="172"/>
      <c r="AN1" s="172"/>
      <c r="AO1" s="172"/>
      <c r="AP1" s="63"/>
      <c r="AR1" s="63" t="s">
        <v>105</v>
      </c>
      <c r="AS1" s="63"/>
      <c r="AT1" s="63"/>
      <c r="AU1" s="63"/>
      <c r="AV1" s="172" t="s">
        <v>106</v>
      </c>
      <c r="AW1" s="172"/>
      <c r="AX1" s="172"/>
      <c r="AY1" s="172"/>
      <c r="AZ1" s="172"/>
      <c r="BA1" s="172"/>
      <c r="BB1" s="172"/>
      <c r="BC1" s="172"/>
      <c r="BD1" s="63"/>
      <c r="BF1" s="63" t="s">
        <v>105</v>
      </c>
      <c r="BG1" s="63"/>
      <c r="BH1" s="63"/>
      <c r="BI1" s="63"/>
      <c r="BJ1" s="172" t="s">
        <v>106</v>
      </c>
      <c r="BK1" s="172"/>
      <c r="BL1" s="172"/>
      <c r="BM1" s="172"/>
      <c r="BN1" s="172"/>
      <c r="BO1" s="172"/>
      <c r="BP1" s="172"/>
      <c r="BQ1" s="172"/>
      <c r="BR1" s="63"/>
      <c r="BT1" s="63" t="s">
        <v>105</v>
      </c>
      <c r="BU1" s="63"/>
      <c r="BV1" s="63"/>
      <c r="BW1" s="63"/>
      <c r="BX1" s="172" t="s">
        <v>106</v>
      </c>
      <c r="BY1" s="172"/>
      <c r="BZ1" s="172"/>
      <c r="CA1" s="172"/>
      <c r="CB1" s="172"/>
      <c r="CC1" s="172"/>
      <c r="CD1" s="172"/>
      <c r="CE1" s="172"/>
      <c r="CF1" s="63"/>
      <c r="CH1" s="63" t="s">
        <v>105</v>
      </c>
      <c r="CI1" s="63"/>
      <c r="CJ1" s="63"/>
      <c r="CK1" s="63"/>
      <c r="CL1" s="172" t="s">
        <v>106</v>
      </c>
      <c r="CM1" s="172"/>
      <c r="CN1" s="172"/>
      <c r="CO1" s="172"/>
      <c r="CP1" s="172"/>
      <c r="CQ1" s="172"/>
      <c r="CR1" s="172"/>
      <c r="CS1" s="172"/>
      <c r="CT1" s="63"/>
    </row>
    <row r="2" spans="2:98" ht="14.25">
      <c r="B2" s="63" t="s">
        <v>107</v>
      </c>
      <c r="C2" s="63"/>
      <c r="D2" s="63"/>
      <c r="E2" s="63"/>
      <c r="F2" s="172" t="s">
        <v>148</v>
      </c>
      <c r="G2" s="172"/>
      <c r="H2" s="172"/>
      <c r="I2" s="172"/>
      <c r="J2" s="172"/>
      <c r="K2" s="172"/>
      <c r="L2" s="172"/>
      <c r="M2" s="172"/>
      <c r="N2" s="63"/>
      <c r="P2" s="63" t="s">
        <v>107</v>
      </c>
      <c r="Q2" s="63"/>
      <c r="R2" s="63"/>
      <c r="S2" s="63"/>
      <c r="T2" s="172" t="s">
        <v>148</v>
      </c>
      <c r="U2" s="172"/>
      <c r="V2" s="172"/>
      <c r="W2" s="172"/>
      <c r="X2" s="172"/>
      <c r="Y2" s="172"/>
      <c r="Z2" s="172"/>
      <c r="AA2" s="172"/>
      <c r="AB2" s="63"/>
      <c r="AD2" s="63" t="s">
        <v>107</v>
      </c>
      <c r="AE2" s="63"/>
      <c r="AF2" s="63"/>
      <c r="AG2" s="63"/>
      <c r="AH2" s="172" t="s">
        <v>148</v>
      </c>
      <c r="AI2" s="172"/>
      <c r="AJ2" s="172"/>
      <c r="AK2" s="172"/>
      <c r="AL2" s="172"/>
      <c r="AM2" s="172"/>
      <c r="AN2" s="172"/>
      <c r="AO2" s="172"/>
      <c r="AP2" s="63"/>
      <c r="AR2" s="63" t="s">
        <v>107</v>
      </c>
      <c r="AS2" s="63"/>
      <c r="AT2" s="63"/>
      <c r="AU2" s="63"/>
      <c r="AV2" s="172" t="s">
        <v>148</v>
      </c>
      <c r="AW2" s="172"/>
      <c r="AX2" s="172"/>
      <c r="AY2" s="172"/>
      <c r="AZ2" s="172"/>
      <c r="BA2" s="172"/>
      <c r="BB2" s="172"/>
      <c r="BC2" s="172"/>
      <c r="BD2" s="63"/>
      <c r="BF2" s="63" t="s">
        <v>107</v>
      </c>
      <c r="BG2" s="63"/>
      <c r="BH2" s="63"/>
      <c r="BI2" s="63"/>
      <c r="BJ2" s="172" t="s">
        <v>146</v>
      </c>
      <c r="BK2" s="172"/>
      <c r="BL2" s="172"/>
      <c r="BM2" s="172"/>
      <c r="BN2" s="172"/>
      <c r="BO2" s="172"/>
      <c r="BP2" s="172"/>
      <c r="BQ2" s="172"/>
      <c r="BR2" s="63"/>
      <c r="BT2" s="63" t="s">
        <v>107</v>
      </c>
      <c r="BU2" s="63"/>
      <c r="BV2" s="63"/>
      <c r="BW2" s="63"/>
      <c r="BX2" s="172" t="s">
        <v>146</v>
      </c>
      <c r="BY2" s="172"/>
      <c r="BZ2" s="172"/>
      <c r="CA2" s="172"/>
      <c r="CB2" s="172"/>
      <c r="CC2" s="172"/>
      <c r="CD2" s="172"/>
      <c r="CE2" s="172"/>
      <c r="CF2" s="63"/>
      <c r="CH2" s="63" t="s">
        <v>107</v>
      </c>
      <c r="CI2" s="63"/>
      <c r="CJ2" s="63"/>
      <c r="CK2" s="63"/>
      <c r="CL2" s="172" t="s">
        <v>146</v>
      </c>
      <c r="CM2" s="172"/>
      <c r="CN2" s="172"/>
      <c r="CO2" s="172"/>
      <c r="CP2" s="172"/>
      <c r="CQ2" s="172"/>
      <c r="CR2" s="172"/>
      <c r="CS2" s="172"/>
      <c r="CT2" s="63"/>
    </row>
    <row r="3" spans="2:98" ht="12.75">
      <c r="B3" s="64"/>
      <c r="C3" s="64"/>
      <c r="D3" s="64"/>
      <c r="E3" s="64"/>
      <c r="F3" s="64"/>
      <c r="G3" s="64"/>
      <c r="H3" s="64"/>
      <c r="I3" s="64"/>
      <c r="J3" s="64"/>
      <c r="K3" s="65"/>
      <c r="L3" s="64"/>
      <c r="M3" s="66"/>
      <c r="N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64"/>
      <c r="AA3" s="66"/>
      <c r="AB3" s="64"/>
      <c r="AD3" s="64"/>
      <c r="AE3" s="64"/>
      <c r="AF3" s="64"/>
      <c r="AG3" s="64"/>
      <c r="AH3" s="64"/>
      <c r="AI3" s="64"/>
      <c r="AJ3" s="64"/>
      <c r="AK3" s="64"/>
      <c r="AL3" s="64"/>
      <c r="AM3" s="65"/>
      <c r="AN3" s="64"/>
      <c r="AO3" s="66"/>
      <c r="AP3" s="64"/>
      <c r="AR3" s="64"/>
      <c r="AS3" s="64"/>
      <c r="AT3" s="64"/>
      <c r="AU3" s="64"/>
      <c r="AV3" s="64"/>
      <c r="AW3" s="64"/>
      <c r="AX3" s="64"/>
      <c r="AY3" s="64"/>
      <c r="AZ3" s="64"/>
      <c r="BA3" s="65"/>
      <c r="BB3" s="64"/>
      <c r="BC3" s="66"/>
      <c r="BD3" s="64"/>
      <c r="BF3" s="64"/>
      <c r="BG3" s="64"/>
      <c r="BH3" s="64"/>
      <c r="BI3" s="64"/>
      <c r="BJ3" s="64"/>
      <c r="BK3" s="64"/>
      <c r="BL3" s="64"/>
      <c r="BM3" s="64"/>
      <c r="BN3" s="64"/>
      <c r="BO3" s="65"/>
      <c r="BP3" s="64"/>
      <c r="BQ3" s="66"/>
      <c r="BR3" s="64"/>
      <c r="BT3" s="64"/>
      <c r="BU3" s="64"/>
      <c r="BV3" s="64"/>
      <c r="BW3" s="64"/>
      <c r="BX3" s="64"/>
      <c r="BY3" s="64"/>
      <c r="BZ3" s="64"/>
      <c r="CA3" s="64"/>
      <c r="CB3" s="64"/>
      <c r="CC3" s="65"/>
      <c r="CD3" s="64"/>
      <c r="CE3" s="66"/>
      <c r="CF3" s="64"/>
      <c r="CH3" s="64"/>
      <c r="CI3" s="64"/>
      <c r="CJ3" s="64"/>
      <c r="CK3" s="64"/>
      <c r="CL3" s="64"/>
      <c r="CM3" s="64"/>
      <c r="CN3" s="64"/>
      <c r="CO3" s="64"/>
      <c r="CP3" s="64"/>
      <c r="CQ3" s="65"/>
      <c r="CR3" s="64"/>
      <c r="CS3" s="66"/>
      <c r="CT3" s="64"/>
    </row>
    <row r="4" spans="1:98" ht="12.75">
      <c r="A4" s="67"/>
      <c r="B4" s="173" t="s">
        <v>117</v>
      </c>
      <c r="C4" s="173"/>
      <c r="D4" s="173"/>
      <c r="E4" s="173"/>
      <c r="F4" s="174" t="s">
        <v>147</v>
      </c>
      <c r="G4" s="174"/>
      <c r="H4" s="174"/>
      <c r="I4" s="174"/>
      <c r="J4" s="174"/>
      <c r="K4" s="174"/>
      <c r="L4" s="174"/>
      <c r="M4" s="174"/>
      <c r="N4" s="174"/>
      <c r="O4" s="67"/>
      <c r="P4" s="173" t="s">
        <v>117</v>
      </c>
      <c r="Q4" s="173"/>
      <c r="R4" s="173"/>
      <c r="S4" s="173"/>
      <c r="T4" s="174" t="s">
        <v>149</v>
      </c>
      <c r="U4" s="174"/>
      <c r="V4" s="174"/>
      <c r="W4" s="174"/>
      <c r="X4" s="174"/>
      <c r="Y4" s="174"/>
      <c r="Z4" s="174"/>
      <c r="AA4" s="174"/>
      <c r="AB4" s="174"/>
      <c r="AC4" s="67"/>
      <c r="AD4" s="173" t="s">
        <v>117</v>
      </c>
      <c r="AE4" s="173"/>
      <c r="AF4" s="173"/>
      <c r="AG4" s="173"/>
      <c r="AH4" s="174" t="s">
        <v>150</v>
      </c>
      <c r="AI4" s="174"/>
      <c r="AJ4" s="174"/>
      <c r="AK4" s="174"/>
      <c r="AL4" s="174"/>
      <c r="AM4" s="174"/>
      <c r="AN4" s="174"/>
      <c r="AO4" s="174"/>
      <c r="AP4" s="174"/>
      <c r="AQ4" s="67"/>
      <c r="AR4" s="173" t="s">
        <v>117</v>
      </c>
      <c r="AS4" s="173"/>
      <c r="AT4" s="173"/>
      <c r="AU4" s="173"/>
      <c r="AV4" s="174" t="s">
        <v>151</v>
      </c>
      <c r="AW4" s="174"/>
      <c r="AX4" s="174"/>
      <c r="AY4" s="174"/>
      <c r="AZ4" s="174"/>
      <c r="BA4" s="174"/>
      <c r="BB4" s="174"/>
      <c r="BC4" s="174"/>
      <c r="BD4" s="174"/>
      <c r="BE4" s="67"/>
      <c r="BF4" s="173" t="s">
        <v>117</v>
      </c>
      <c r="BG4" s="173"/>
      <c r="BH4" s="173"/>
      <c r="BI4" s="173"/>
      <c r="BJ4" s="174" t="s">
        <v>152</v>
      </c>
      <c r="BK4" s="174"/>
      <c r="BL4" s="174"/>
      <c r="BM4" s="174"/>
      <c r="BN4" s="174"/>
      <c r="BO4" s="174"/>
      <c r="BP4" s="174"/>
      <c r="BQ4" s="174"/>
      <c r="BR4" s="174"/>
      <c r="BS4" s="67"/>
      <c r="BT4" s="173" t="s">
        <v>117</v>
      </c>
      <c r="BU4" s="173"/>
      <c r="BV4" s="173"/>
      <c r="BW4" s="173"/>
      <c r="BX4" s="174" t="s">
        <v>153</v>
      </c>
      <c r="BY4" s="174"/>
      <c r="BZ4" s="174"/>
      <c r="CA4" s="174"/>
      <c r="CB4" s="174"/>
      <c r="CC4" s="174"/>
      <c r="CD4" s="174"/>
      <c r="CE4" s="174"/>
      <c r="CF4" s="174"/>
      <c r="CG4" s="67"/>
      <c r="CH4" s="173" t="s">
        <v>117</v>
      </c>
      <c r="CI4" s="173"/>
      <c r="CJ4" s="173"/>
      <c r="CK4" s="173"/>
      <c r="CL4" s="174" t="s">
        <v>154</v>
      </c>
      <c r="CM4" s="174"/>
      <c r="CN4" s="174"/>
      <c r="CO4" s="174"/>
      <c r="CP4" s="174"/>
      <c r="CQ4" s="174"/>
      <c r="CR4" s="174"/>
      <c r="CS4" s="174"/>
      <c r="CT4" s="174"/>
    </row>
    <row r="5" spans="1:98" ht="12.75">
      <c r="A5" s="175" t="s">
        <v>0</v>
      </c>
      <c r="B5" s="176" t="s">
        <v>1</v>
      </c>
      <c r="C5" s="176" t="s">
        <v>109</v>
      </c>
      <c r="D5" s="176" t="s">
        <v>110</v>
      </c>
      <c r="E5" s="176" t="s">
        <v>111</v>
      </c>
      <c r="F5" s="177"/>
      <c r="G5" s="178"/>
      <c r="H5" s="178"/>
      <c r="I5" s="178"/>
      <c r="J5" s="178"/>
      <c r="K5" s="177"/>
      <c r="L5" s="179"/>
      <c r="M5" s="177"/>
      <c r="N5" s="179"/>
      <c r="O5" s="175" t="s">
        <v>0</v>
      </c>
      <c r="P5" s="176" t="s">
        <v>1</v>
      </c>
      <c r="Q5" s="176" t="s">
        <v>109</v>
      </c>
      <c r="R5" s="176" t="s">
        <v>110</v>
      </c>
      <c r="S5" s="176" t="s">
        <v>111</v>
      </c>
      <c r="T5" s="177"/>
      <c r="U5" s="178"/>
      <c r="V5" s="178"/>
      <c r="W5" s="178"/>
      <c r="X5" s="178"/>
      <c r="Y5" s="177"/>
      <c r="Z5" s="179"/>
      <c r="AA5" s="177"/>
      <c r="AB5" s="179"/>
      <c r="AC5" s="175" t="s">
        <v>0</v>
      </c>
      <c r="AD5" s="176" t="s">
        <v>1</v>
      </c>
      <c r="AE5" s="176" t="s">
        <v>109</v>
      </c>
      <c r="AF5" s="176" t="s">
        <v>110</v>
      </c>
      <c r="AG5" s="176" t="s">
        <v>111</v>
      </c>
      <c r="AH5" s="177"/>
      <c r="AI5" s="178"/>
      <c r="AJ5" s="178"/>
      <c r="AK5" s="178"/>
      <c r="AL5" s="178"/>
      <c r="AM5" s="177"/>
      <c r="AN5" s="179"/>
      <c r="AO5" s="177"/>
      <c r="AP5" s="179"/>
      <c r="AQ5" s="175" t="s">
        <v>0</v>
      </c>
      <c r="AR5" s="176" t="s">
        <v>1</v>
      </c>
      <c r="AS5" s="176" t="s">
        <v>109</v>
      </c>
      <c r="AT5" s="176" t="s">
        <v>110</v>
      </c>
      <c r="AU5" s="176" t="s">
        <v>111</v>
      </c>
      <c r="AV5" s="177"/>
      <c r="AW5" s="178"/>
      <c r="AX5" s="178"/>
      <c r="AY5" s="178"/>
      <c r="AZ5" s="178"/>
      <c r="BA5" s="177"/>
      <c r="BB5" s="179"/>
      <c r="BC5" s="177"/>
      <c r="BD5" s="179"/>
      <c r="BE5" s="175" t="s">
        <v>0</v>
      </c>
      <c r="BF5" s="176" t="s">
        <v>1</v>
      </c>
      <c r="BG5" s="176" t="s">
        <v>109</v>
      </c>
      <c r="BH5" s="176" t="s">
        <v>110</v>
      </c>
      <c r="BI5" s="176" t="s">
        <v>111</v>
      </c>
      <c r="BJ5" s="177"/>
      <c r="BK5" s="178"/>
      <c r="BL5" s="178"/>
      <c r="BM5" s="178"/>
      <c r="BN5" s="178"/>
      <c r="BO5" s="177"/>
      <c r="BP5" s="179"/>
      <c r="BQ5" s="177"/>
      <c r="BR5" s="179"/>
      <c r="BS5" s="175" t="s">
        <v>0</v>
      </c>
      <c r="BT5" s="176" t="s">
        <v>1</v>
      </c>
      <c r="BU5" s="176" t="s">
        <v>109</v>
      </c>
      <c r="BV5" s="176" t="s">
        <v>110</v>
      </c>
      <c r="BW5" s="176" t="s">
        <v>111</v>
      </c>
      <c r="BX5" s="177"/>
      <c r="BY5" s="178"/>
      <c r="BZ5" s="178"/>
      <c r="CA5" s="178"/>
      <c r="CB5" s="178"/>
      <c r="CC5" s="177"/>
      <c r="CD5" s="179"/>
      <c r="CE5" s="177"/>
      <c r="CF5" s="179"/>
      <c r="CG5" s="175" t="s">
        <v>0</v>
      </c>
      <c r="CH5" s="176" t="s">
        <v>1</v>
      </c>
      <c r="CI5" s="176" t="s">
        <v>109</v>
      </c>
      <c r="CJ5" s="176" t="s">
        <v>110</v>
      </c>
      <c r="CK5" s="176" t="s">
        <v>111</v>
      </c>
      <c r="CL5" s="177"/>
      <c r="CM5" s="178"/>
      <c r="CN5" s="178"/>
      <c r="CO5" s="178"/>
      <c r="CP5" s="178"/>
      <c r="CQ5" s="177"/>
      <c r="CR5" s="179"/>
      <c r="CS5" s="177"/>
      <c r="CT5" s="179"/>
    </row>
    <row r="6" spans="1:98" ht="12.75">
      <c r="A6" s="175"/>
      <c r="B6" s="176"/>
      <c r="C6" s="176"/>
      <c r="D6" s="176"/>
      <c r="E6" s="176"/>
      <c r="F6" s="177" t="s">
        <v>112</v>
      </c>
      <c r="G6" s="178"/>
      <c r="H6" s="178"/>
      <c r="I6" s="178"/>
      <c r="J6" s="178"/>
      <c r="K6" s="177" t="s">
        <v>113</v>
      </c>
      <c r="L6" s="179"/>
      <c r="M6" s="177" t="s">
        <v>114</v>
      </c>
      <c r="N6" s="179"/>
      <c r="O6" s="175"/>
      <c r="P6" s="176"/>
      <c r="Q6" s="176"/>
      <c r="R6" s="176"/>
      <c r="S6" s="176"/>
      <c r="T6" s="177" t="s">
        <v>112</v>
      </c>
      <c r="U6" s="178"/>
      <c r="V6" s="178"/>
      <c r="W6" s="178"/>
      <c r="X6" s="178"/>
      <c r="Y6" s="177" t="s">
        <v>113</v>
      </c>
      <c r="Z6" s="179"/>
      <c r="AA6" s="177" t="s">
        <v>114</v>
      </c>
      <c r="AB6" s="179"/>
      <c r="AC6" s="175"/>
      <c r="AD6" s="176"/>
      <c r="AE6" s="176"/>
      <c r="AF6" s="176"/>
      <c r="AG6" s="176"/>
      <c r="AH6" s="177" t="s">
        <v>112</v>
      </c>
      <c r="AI6" s="178"/>
      <c r="AJ6" s="178"/>
      <c r="AK6" s="178"/>
      <c r="AL6" s="178"/>
      <c r="AM6" s="177" t="s">
        <v>113</v>
      </c>
      <c r="AN6" s="179"/>
      <c r="AO6" s="177" t="s">
        <v>114</v>
      </c>
      <c r="AP6" s="179"/>
      <c r="AQ6" s="175"/>
      <c r="AR6" s="176"/>
      <c r="AS6" s="176"/>
      <c r="AT6" s="176"/>
      <c r="AU6" s="176"/>
      <c r="AV6" s="177" t="s">
        <v>112</v>
      </c>
      <c r="AW6" s="178"/>
      <c r="AX6" s="178"/>
      <c r="AY6" s="178"/>
      <c r="AZ6" s="178"/>
      <c r="BA6" s="177" t="s">
        <v>113</v>
      </c>
      <c r="BB6" s="179"/>
      <c r="BC6" s="177" t="s">
        <v>114</v>
      </c>
      <c r="BD6" s="179"/>
      <c r="BE6" s="175"/>
      <c r="BF6" s="176"/>
      <c r="BG6" s="176"/>
      <c r="BH6" s="176"/>
      <c r="BI6" s="176"/>
      <c r="BJ6" s="177" t="s">
        <v>112</v>
      </c>
      <c r="BK6" s="178"/>
      <c r="BL6" s="178"/>
      <c r="BM6" s="178"/>
      <c r="BN6" s="178"/>
      <c r="BO6" s="177" t="s">
        <v>113</v>
      </c>
      <c r="BP6" s="179"/>
      <c r="BQ6" s="177" t="s">
        <v>114</v>
      </c>
      <c r="BR6" s="179"/>
      <c r="BS6" s="175"/>
      <c r="BT6" s="176"/>
      <c r="BU6" s="176"/>
      <c r="BV6" s="176"/>
      <c r="BW6" s="176"/>
      <c r="BX6" s="177" t="s">
        <v>112</v>
      </c>
      <c r="BY6" s="178"/>
      <c r="BZ6" s="178"/>
      <c r="CA6" s="178"/>
      <c r="CB6" s="178"/>
      <c r="CC6" s="177" t="s">
        <v>113</v>
      </c>
      <c r="CD6" s="179"/>
      <c r="CE6" s="177" t="s">
        <v>114</v>
      </c>
      <c r="CF6" s="179"/>
      <c r="CG6" s="175"/>
      <c r="CH6" s="176"/>
      <c r="CI6" s="176"/>
      <c r="CJ6" s="176"/>
      <c r="CK6" s="176"/>
      <c r="CL6" s="177" t="s">
        <v>112</v>
      </c>
      <c r="CM6" s="178"/>
      <c r="CN6" s="178"/>
      <c r="CO6" s="178"/>
      <c r="CP6" s="178"/>
      <c r="CQ6" s="177" t="s">
        <v>113</v>
      </c>
      <c r="CR6" s="179"/>
      <c r="CS6" s="177" t="s">
        <v>114</v>
      </c>
      <c r="CT6" s="179"/>
    </row>
    <row r="7" spans="1:98" ht="14.25">
      <c r="A7" s="175"/>
      <c r="B7" s="176"/>
      <c r="C7" s="176"/>
      <c r="D7" s="176"/>
      <c r="E7" s="176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9" t="s">
        <v>115</v>
      </c>
      <c r="L7" s="68" t="s">
        <v>116</v>
      </c>
      <c r="M7" s="68" t="s">
        <v>115</v>
      </c>
      <c r="N7" s="68" t="s">
        <v>116</v>
      </c>
      <c r="O7" s="175"/>
      <c r="P7" s="176"/>
      <c r="Q7" s="176"/>
      <c r="R7" s="176"/>
      <c r="S7" s="176"/>
      <c r="T7" s="68">
        <v>1</v>
      </c>
      <c r="U7" s="68">
        <v>2</v>
      </c>
      <c r="V7" s="68">
        <v>3</v>
      </c>
      <c r="W7" s="68">
        <v>4</v>
      </c>
      <c r="X7" s="68">
        <v>5</v>
      </c>
      <c r="Y7" s="69" t="s">
        <v>115</v>
      </c>
      <c r="Z7" s="68" t="s">
        <v>116</v>
      </c>
      <c r="AA7" s="70" t="s">
        <v>115</v>
      </c>
      <c r="AB7" s="68" t="s">
        <v>116</v>
      </c>
      <c r="AC7" s="175"/>
      <c r="AD7" s="176"/>
      <c r="AE7" s="176"/>
      <c r="AF7" s="176"/>
      <c r="AG7" s="176"/>
      <c r="AH7" s="68">
        <v>1</v>
      </c>
      <c r="AI7" s="68">
        <v>2</v>
      </c>
      <c r="AJ7" s="68">
        <v>3</v>
      </c>
      <c r="AK7" s="68">
        <v>4</v>
      </c>
      <c r="AL7" s="68">
        <v>5</v>
      </c>
      <c r="AM7" s="69" t="s">
        <v>115</v>
      </c>
      <c r="AN7" s="68" t="s">
        <v>116</v>
      </c>
      <c r="AO7" s="70" t="s">
        <v>115</v>
      </c>
      <c r="AP7" s="68" t="s">
        <v>116</v>
      </c>
      <c r="AQ7" s="175"/>
      <c r="AR7" s="176"/>
      <c r="AS7" s="176"/>
      <c r="AT7" s="176"/>
      <c r="AU7" s="176"/>
      <c r="AV7" s="68">
        <v>1</v>
      </c>
      <c r="AW7" s="68">
        <v>2</v>
      </c>
      <c r="AX7" s="68">
        <v>3</v>
      </c>
      <c r="AY7" s="68">
        <v>4</v>
      </c>
      <c r="AZ7" s="68">
        <v>5</v>
      </c>
      <c r="BA7" s="69" t="s">
        <v>115</v>
      </c>
      <c r="BB7" s="68" t="s">
        <v>116</v>
      </c>
      <c r="BC7" s="70" t="s">
        <v>115</v>
      </c>
      <c r="BD7" s="68" t="s">
        <v>116</v>
      </c>
      <c r="BE7" s="175"/>
      <c r="BF7" s="176"/>
      <c r="BG7" s="176"/>
      <c r="BH7" s="176"/>
      <c r="BI7" s="176"/>
      <c r="BJ7" s="68">
        <v>1</v>
      </c>
      <c r="BK7" s="68">
        <v>2</v>
      </c>
      <c r="BL7" s="68">
        <v>3</v>
      </c>
      <c r="BM7" s="68">
        <v>4</v>
      </c>
      <c r="BN7" s="68">
        <v>5</v>
      </c>
      <c r="BO7" s="69" t="s">
        <v>115</v>
      </c>
      <c r="BP7" s="68" t="s">
        <v>116</v>
      </c>
      <c r="BQ7" s="70" t="s">
        <v>115</v>
      </c>
      <c r="BR7" s="68" t="s">
        <v>116</v>
      </c>
      <c r="BS7" s="175"/>
      <c r="BT7" s="176"/>
      <c r="BU7" s="176"/>
      <c r="BV7" s="176"/>
      <c r="BW7" s="176"/>
      <c r="BX7" s="68">
        <v>1</v>
      </c>
      <c r="BY7" s="68">
        <v>2</v>
      </c>
      <c r="BZ7" s="68">
        <v>3</v>
      </c>
      <c r="CA7" s="68">
        <v>4</v>
      </c>
      <c r="CB7" s="68">
        <v>5</v>
      </c>
      <c r="CC7" s="69" t="s">
        <v>115</v>
      </c>
      <c r="CD7" s="68" t="s">
        <v>116</v>
      </c>
      <c r="CE7" s="70" t="s">
        <v>115</v>
      </c>
      <c r="CF7" s="68" t="s">
        <v>116</v>
      </c>
      <c r="CG7" s="175"/>
      <c r="CH7" s="176"/>
      <c r="CI7" s="176"/>
      <c r="CJ7" s="176"/>
      <c r="CK7" s="176"/>
      <c r="CL7" s="68">
        <v>1</v>
      </c>
      <c r="CM7" s="68">
        <v>2</v>
      </c>
      <c r="CN7" s="68">
        <v>3</v>
      </c>
      <c r="CO7" s="68">
        <v>4</v>
      </c>
      <c r="CP7" s="68">
        <v>5</v>
      </c>
      <c r="CQ7" s="69" t="s">
        <v>115</v>
      </c>
      <c r="CR7" s="68" t="s">
        <v>116</v>
      </c>
      <c r="CS7" s="70" t="s">
        <v>115</v>
      </c>
      <c r="CT7" s="68" t="s">
        <v>116</v>
      </c>
    </row>
    <row r="8" spans="1:98" s="104" customFormat="1" ht="15.75">
      <c r="A8" s="98">
        <v>1</v>
      </c>
      <c r="B8" s="99" t="s">
        <v>39</v>
      </c>
      <c r="C8" s="100" t="s">
        <v>40</v>
      </c>
      <c r="D8" s="101" t="s">
        <v>41</v>
      </c>
      <c r="E8" s="102" t="s">
        <v>81</v>
      </c>
      <c r="F8" s="91">
        <v>7</v>
      </c>
      <c r="G8" s="91">
        <v>6</v>
      </c>
      <c r="H8" s="91">
        <v>6</v>
      </c>
      <c r="I8" s="91">
        <v>7</v>
      </c>
      <c r="J8" s="91"/>
      <c r="K8" s="103">
        <v>7</v>
      </c>
      <c r="L8" s="91"/>
      <c r="M8" s="91">
        <f>ROUND((SUM(F8:J8)/4*0.3+K8*0.7),0)</f>
        <v>7</v>
      </c>
      <c r="N8" s="91"/>
      <c r="O8" s="98">
        <v>1</v>
      </c>
      <c r="P8" s="99" t="s">
        <v>39</v>
      </c>
      <c r="Q8" s="100" t="s">
        <v>40</v>
      </c>
      <c r="R8" s="101" t="s">
        <v>41</v>
      </c>
      <c r="S8" s="102" t="s">
        <v>81</v>
      </c>
      <c r="T8" s="91">
        <v>6</v>
      </c>
      <c r="U8" s="91"/>
      <c r="V8" s="91"/>
      <c r="W8" s="91"/>
      <c r="X8" s="91"/>
      <c r="Y8" s="103">
        <v>6</v>
      </c>
      <c r="Z8" s="91"/>
      <c r="AA8" s="92">
        <f>ROUND((SUM(T8:X8)/1*0.3+Y8*0.7),0)</f>
        <v>6</v>
      </c>
      <c r="AB8" s="91"/>
      <c r="AC8" s="98">
        <v>1</v>
      </c>
      <c r="AD8" s="99" t="s">
        <v>39</v>
      </c>
      <c r="AE8" s="100" t="s">
        <v>40</v>
      </c>
      <c r="AF8" s="101" t="s">
        <v>41</v>
      </c>
      <c r="AG8" s="102" t="s">
        <v>81</v>
      </c>
      <c r="AH8" s="91">
        <v>7</v>
      </c>
      <c r="AI8" s="91">
        <v>8</v>
      </c>
      <c r="AJ8" s="91"/>
      <c r="AK8" s="91"/>
      <c r="AL8" s="91"/>
      <c r="AM8" s="103">
        <v>7</v>
      </c>
      <c r="AN8" s="91"/>
      <c r="AO8" s="92">
        <f>ROUND((SUM(AH8:AL8)/2*0.3+AM8*0.7),0)</f>
        <v>7</v>
      </c>
      <c r="AP8" s="91"/>
      <c r="AQ8" s="98">
        <v>1</v>
      </c>
      <c r="AR8" s="99" t="s">
        <v>39</v>
      </c>
      <c r="AS8" s="100" t="s">
        <v>40</v>
      </c>
      <c r="AT8" s="101" t="s">
        <v>41</v>
      </c>
      <c r="AU8" s="102" t="s">
        <v>81</v>
      </c>
      <c r="AV8" s="91">
        <v>7</v>
      </c>
      <c r="AW8" s="91"/>
      <c r="AX8" s="91"/>
      <c r="AY8" s="91"/>
      <c r="AZ8" s="91"/>
      <c r="BA8" s="103">
        <v>5</v>
      </c>
      <c r="BB8" s="91"/>
      <c r="BC8" s="92">
        <f>ROUND((SUM(AV8:AZ8)/1*0.3+BA8*0.7),0)</f>
        <v>6</v>
      </c>
      <c r="BD8" s="91"/>
      <c r="BE8" s="98">
        <v>1</v>
      </c>
      <c r="BF8" s="99" t="s">
        <v>39</v>
      </c>
      <c r="BG8" s="100" t="s">
        <v>40</v>
      </c>
      <c r="BH8" s="101" t="s">
        <v>41</v>
      </c>
      <c r="BI8" s="102" t="s">
        <v>81</v>
      </c>
      <c r="BJ8" s="91">
        <v>6</v>
      </c>
      <c r="BK8" s="91"/>
      <c r="BL8" s="91"/>
      <c r="BM8" s="91"/>
      <c r="BN8" s="91"/>
      <c r="BO8" s="103">
        <v>5</v>
      </c>
      <c r="BP8" s="91"/>
      <c r="BQ8" s="92">
        <f>ROUND((SUM(BJ8:BN8)/1*0.3+BO8*0.7),0)</f>
        <v>5</v>
      </c>
      <c r="BR8" s="92"/>
      <c r="BS8" s="98">
        <v>1</v>
      </c>
      <c r="BT8" s="99" t="s">
        <v>39</v>
      </c>
      <c r="BU8" s="100" t="s">
        <v>40</v>
      </c>
      <c r="BV8" s="101" t="s">
        <v>41</v>
      </c>
      <c r="BW8" s="102" t="s">
        <v>81</v>
      </c>
      <c r="BX8" s="91">
        <v>7</v>
      </c>
      <c r="BY8" s="91">
        <v>7</v>
      </c>
      <c r="BZ8" s="91"/>
      <c r="CA8" s="91"/>
      <c r="CB8" s="91"/>
      <c r="CC8" s="103">
        <v>5</v>
      </c>
      <c r="CD8" s="91"/>
      <c r="CE8" s="92">
        <f>ROUND((SUM(BX8:CB8)/2*0.3+CC8*0.7),0)</f>
        <v>6</v>
      </c>
      <c r="CF8" s="92"/>
      <c r="CG8" s="98">
        <v>1</v>
      </c>
      <c r="CH8" s="99" t="s">
        <v>39</v>
      </c>
      <c r="CI8" s="100" t="s">
        <v>40</v>
      </c>
      <c r="CJ8" s="101" t="s">
        <v>41</v>
      </c>
      <c r="CK8" s="102" t="s">
        <v>81</v>
      </c>
      <c r="CL8" s="91">
        <v>6</v>
      </c>
      <c r="CM8" s="91">
        <v>5</v>
      </c>
      <c r="CN8" s="91">
        <v>6</v>
      </c>
      <c r="CO8" s="91"/>
      <c r="CP8" s="91"/>
      <c r="CQ8" s="103">
        <v>6</v>
      </c>
      <c r="CR8" s="91"/>
      <c r="CS8" s="92">
        <f>ROUND((SUM(CL8:CP8)/3*0.3+CQ8*0.7),0)</f>
        <v>6</v>
      </c>
      <c r="CT8" s="92"/>
    </row>
    <row r="9" spans="1:98" ht="15.75">
      <c r="A9" s="24">
        <v>2</v>
      </c>
      <c r="B9" s="56" t="s">
        <v>42</v>
      </c>
      <c r="C9" s="60" t="s">
        <v>43</v>
      </c>
      <c r="D9" s="61" t="s">
        <v>41</v>
      </c>
      <c r="E9" s="57" t="s">
        <v>82</v>
      </c>
      <c r="F9" s="71">
        <v>7</v>
      </c>
      <c r="G9" s="71">
        <v>7</v>
      </c>
      <c r="H9" s="71">
        <v>6</v>
      </c>
      <c r="I9" s="71">
        <v>7</v>
      </c>
      <c r="J9" s="71"/>
      <c r="K9" s="69">
        <v>5</v>
      </c>
      <c r="L9" s="71"/>
      <c r="M9" s="75">
        <f aca="true" t="shared" si="0" ref="M9:M25">ROUND((SUM(F9:J9)/4*0.3+K9*0.7),0)</f>
        <v>6</v>
      </c>
      <c r="N9" s="73"/>
      <c r="O9" s="24">
        <v>2</v>
      </c>
      <c r="P9" s="56" t="s">
        <v>42</v>
      </c>
      <c r="Q9" s="60" t="s">
        <v>43</v>
      </c>
      <c r="R9" s="61" t="s">
        <v>41</v>
      </c>
      <c r="S9" s="57" t="s">
        <v>82</v>
      </c>
      <c r="T9" s="71">
        <v>6</v>
      </c>
      <c r="U9" s="71"/>
      <c r="V9" s="71"/>
      <c r="W9" s="71"/>
      <c r="X9" s="71"/>
      <c r="Y9" s="69">
        <v>3</v>
      </c>
      <c r="Z9" s="71"/>
      <c r="AA9" s="88">
        <f aca="true" t="shared" si="1" ref="AA9:AA25">ROUND((SUM(T9:X9)/1*0.3+Y9*0.7),0)</f>
        <v>4</v>
      </c>
      <c r="AB9" s="73"/>
      <c r="AC9" s="24">
        <v>2</v>
      </c>
      <c r="AD9" s="56" t="s">
        <v>42</v>
      </c>
      <c r="AE9" s="60" t="s">
        <v>43</v>
      </c>
      <c r="AF9" s="61" t="s">
        <v>41</v>
      </c>
      <c r="AG9" s="57" t="s">
        <v>82</v>
      </c>
      <c r="AH9" s="71">
        <v>7</v>
      </c>
      <c r="AI9" s="71">
        <v>7</v>
      </c>
      <c r="AJ9" s="71"/>
      <c r="AK9" s="71"/>
      <c r="AL9" s="71"/>
      <c r="AM9" s="69">
        <v>5</v>
      </c>
      <c r="AN9" s="71"/>
      <c r="AO9" s="88">
        <f aca="true" t="shared" si="2" ref="AO9:AO25">ROUND((SUM(AH9:AL9)/2*0.3+AM9*0.7),0)</f>
        <v>6</v>
      </c>
      <c r="AP9" s="73"/>
      <c r="AQ9" s="24">
        <v>2</v>
      </c>
      <c r="AR9" s="56" t="s">
        <v>42</v>
      </c>
      <c r="AS9" s="60" t="s">
        <v>43</v>
      </c>
      <c r="AT9" s="61" t="s">
        <v>41</v>
      </c>
      <c r="AU9" s="57" t="s">
        <v>82</v>
      </c>
      <c r="AV9" s="71">
        <v>8</v>
      </c>
      <c r="AW9" s="71"/>
      <c r="AX9" s="71"/>
      <c r="AY9" s="71"/>
      <c r="AZ9" s="71"/>
      <c r="BA9" s="69">
        <v>7</v>
      </c>
      <c r="BB9" s="71"/>
      <c r="BC9" s="88">
        <f aca="true" t="shared" si="3" ref="BC9:BC25">ROUND((SUM(AV9:AZ9)/1*0.3+BA9*0.7),0)</f>
        <v>7</v>
      </c>
      <c r="BD9" s="73"/>
      <c r="BE9" s="24">
        <v>2</v>
      </c>
      <c r="BF9" s="56" t="s">
        <v>42</v>
      </c>
      <c r="BG9" s="60" t="s">
        <v>43</v>
      </c>
      <c r="BH9" s="61" t="s">
        <v>41</v>
      </c>
      <c r="BI9" s="57" t="s">
        <v>82</v>
      </c>
      <c r="BJ9" s="71">
        <v>6</v>
      </c>
      <c r="BK9" s="71"/>
      <c r="BL9" s="71"/>
      <c r="BM9" s="71"/>
      <c r="BN9" s="71"/>
      <c r="BO9" s="69">
        <v>3</v>
      </c>
      <c r="BP9" s="71"/>
      <c r="BQ9" s="88">
        <f aca="true" t="shared" si="4" ref="BQ9:BQ25">ROUND((SUM(BJ9:BN9)/1*0.3+BO9*0.7),0)</f>
        <v>4</v>
      </c>
      <c r="BR9" s="88"/>
      <c r="BS9" s="24">
        <v>2</v>
      </c>
      <c r="BT9" s="56" t="s">
        <v>42</v>
      </c>
      <c r="BU9" s="60" t="s">
        <v>43</v>
      </c>
      <c r="BV9" s="61" t="s">
        <v>41</v>
      </c>
      <c r="BW9" s="57" t="s">
        <v>82</v>
      </c>
      <c r="BX9" s="71">
        <v>7</v>
      </c>
      <c r="BY9" s="71">
        <v>8</v>
      </c>
      <c r="BZ9" s="71"/>
      <c r="CA9" s="71"/>
      <c r="CB9" s="71"/>
      <c r="CC9" s="69">
        <v>4</v>
      </c>
      <c r="CD9" s="71"/>
      <c r="CE9" s="88">
        <f aca="true" t="shared" si="5" ref="CE9:CE25">ROUND((SUM(BX9:CB9)/2*0.3+CC9*0.7),0)</f>
        <v>5</v>
      </c>
      <c r="CF9" s="88"/>
      <c r="CG9" s="24">
        <v>2</v>
      </c>
      <c r="CH9" s="56" t="s">
        <v>42</v>
      </c>
      <c r="CI9" s="60" t="s">
        <v>43</v>
      </c>
      <c r="CJ9" s="61" t="s">
        <v>41</v>
      </c>
      <c r="CK9" s="57" t="s">
        <v>82</v>
      </c>
      <c r="CL9" s="71">
        <v>5</v>
      </c>
      <c r="CM9" s="71">
        <v>6</v>
      </c>
      <c r="CN9" s="71">
        <v>6</v>
      </c>
      <c r="CO9" s="71"/>
      <c r="CP9" s="71"/>
      <c r="CQ9" s="69">
        <v>7</v>
      </c>
      <c r="CR9" s="71"/>
      <c r="CS9" s="88">
        <f aca="true" t="shared" si="6" ref="CS9:CS25">ROUND((SUM(CL9:CP9)/3*0.3+CQ9*0.7),0)</f>
        <v>7</v>
      </c>
      <c r="CT9" s="88"/>
    </row>
    <row r="10" spans="1:98" ht="15.75">
      <c r="A10" s="24">
        <v>3</v>
      </c>
      <c r="B10" s="56" t="s">
        <v>44</v>
      </c>
      <c r="C10" s="58" t="s">
        <v>45</v>
      </c>
      <c r="D10" s="59" t="s">
        <v>46</v>
      </c>
      <c r="E10" s="55" t="s">
        <v>83</v>
      </c>
      <c r="F10" s="71">
        <v>0</v>
      </c>
      <c r="G10" s="71">
        <v>0</v>
      </c>
      <c r="H10" s="71">
        <v>0</v>
      </c>
      <c r="I10" s="71">
        <v>0</v>
      </c>
      <c r="J10" s="71"/>
      <c r="K10" s="69">
        <v>0</v>
      </c>
      <c r="L10" s="71"/>
      <c r="M10" s="75">
        <f t="shared" si="0"/>
        <v>0</v>
      </c>
      <c r="N10" s="71"/>
      <c r="O10" s="24">
        <v>3</v>
      </c>
      <c r="P10" s="56" t="s">
        <v>44</v>
      </c>
      <c r="Q10" s="58" t="s">
        <v>45</v>
      </c>
      <c r="R10" s="59" t="s">
        <v>46</v>
      </c>
      <c r="S10" s="55" t="s">
        <v>83</v>
      </c>
      <c r="T10" s="71">
        <v>0</v>
      </c>
      <c r="U10" s="71"/>
      <c r="V10" s="71"/>
      <c r="W10" s="71"/>
      <c r="X10" s="71"/>
      <c r="Y10" s="69">
        <v>0</v>
      </c>
      <c r="Z10" s="71"/>
      <c r="AA10" s="88">
        <f t="shared" si="1"/>
        <v>0</v>
      </c>
      <c r="AB10" s="71"/>
      <c r="AC10" s="24">
        <v>3</v>
      </c>
      <c r="AD10" s="56" t="s">
        <v>44</v>
      </c>
      <c r="AE10" s="58" t="s">
        <v>45</v>
      </c>
      <c r="AF10" s="59" t="s">
        <v>46</v>
      </c>
      <c r="AG10" s="55" t="s">
        <v>83</v>
      </c>
      <c r="AH10" s="71">
        <v>0</v>
      </c>
      <c r="AI10" s="71">
        <v>0</v>
      </c>
      <c r="AJ10" s="71"/>
      <c r="AK10" s="71"/>
      <c r="AL10" s="71"/>
      <c r="AM10" s="69">
        <v>0</v>
      </c>
      <c r="AN10" s="71"/>
      <c r="AO10" s="88">
        <f t="shared" si="2"/>
        <v>0</v>
      </c>
      <c r="AP10" s="71"/>
      <c r="AQ10" s="24">
        <v>3</v>
      </c>
      <c r="AR10" s="56" t="s">
        <v>44</v>
      </c>
      <c r="AS10" s="58" t="s">
        <v>45</v>
      </c>
      <c r="AT10" s="59" t="s">
        <v>46</v>
      </c>
      <c r="AU10" s="55" t="s">
        <v>83</v>
      </c>
      <c r="AV10" s="71">
        <v>0</v>
      </c>
      <c r="AW10" s="71"/>
      <c r="AX10" s="71"/>
      <c r="AY10" s="71"/>
      <c r="AZ10" s="71"/>
      <c r="BA10" s="69">
        <v>0</v>
      </c>
      <c r="BB10" s="71"/>
      <c r="BC10" s="88">
        <f t="shared" si="3"/>
        <v>0</v>
      </c>
      <c r="BD10" s="71"/>
      <c r="BE10" s="24">
        <v>3</v>
      </c>
      <c r="BF10" s="56" t="s">
        <v>44</v>
      </c>
      <c r="BG10" s="58" t="s">
        <v>45</v>
      </c>
      <c r="BH10" s="59" t="s">
        <v>46</v>
      </c>
      <c r="BI10" s="55" t="s">
        <v>83</v>
      </c>
      <c r="BJ10" s="71">
        <v>0</v>
      </c>
      <c r="BK10" s="71"/>
      <c r="BL10" s="71"/>
      <c r="BM10" s="71"/>
      <c r="BN10" s="71"/>
      <c r="BO10" s="69">
        <v>0</v>
      </c>
      <c r="BP10" s="71"/>
      <c r="BQ10" s="88">
        <f t="shared" si="4"/>
        <v>0</v>
      </c>
      <c r="BR10" s="71"/>
      <c r="BS10" s="24">
        <v>3</v>
      </c>
      <c r="BT10" s="56" t="s">
        <v>44</v>
      </c>
      <c r="BU10" s="58" t="s">
        <v>45</v>
      </c>
      <c r="BV10" s="59" t="s">
        <v>46</v>
      </c>
      <c r="BW10" s="55" t="s">
        <v>83</v>
      </c>
      <c r="BX10" s="71">
        <v>0</v>
      </c>
      <c r="BY10" s="71">
        <v>0</v>
      </c>
      <c r="BZ10" s="71"/>
      <c r="CA10" s="71"/>
      <c r="CB10" s="71"/>
      <c r="CC10" s="69">
        <v>0</v>
      </c>
      <c r="CD10" s="71"/>
      <c r="CE10" s="88">
        <f t="shared" si="5"/>
        <v>0</v>
      </c>
      <c r="CF10" s="71"/>
      <c r="CG10" s="24">
        <v>3</v>
      </c>
      <c r="CH10" s="56" t="s">
        <v>44</v>
      </c>
      <c r="CI10" s="58" t="s">
        <v>45</v>
      </c>
      <c r="CJ10" s="59" t="s">
        <v>46</v>
      </c>
      <c r="CK10" s="55" t="s">
        <v>83</v>
      </c>
      <c r="CL10" s="71">
        <v>0</v>
      </c>
      <c r="CM10" s="71">
        <v>0</v>
      </c>
      <c r="CN10" s="71">
        <v>0</v>
      </c>
      <c r="CO10" s="71"/>
      <c r="CP10" s="71"/>
      <c r="CQ10" s="69">
        <v>0</v>
      </c>
      <c r="CR10" s="71"/>
      <c r="CS10" s="88">
        <f t="shared" si="6"/>
        <v>0</v>
      </c>
      <c r="CT10" s="71"/>
    </row>
    <row r="11" spans="1:98" ht="15.75">
      <c r="A11" s="24">
        <v>4</v>
      </c>
      <c r="B11" s="56" t="s">
        <v>47</v>
      </c>
      <c r="C11" s="60" t="s">
        <v>48</v>
      </c>
      <c r="D11" s="61" t="s">
        <v>49</v>
      </c>
      <c r="E11" s="57" t="s">
        <v>84</v>
      </c>
      <c r="F11" s="71">
        <v>0</v>
      </c>
      <c r="G11" s="71">
        <v>0</v>
      </c>
      <c r="H11" s="71">
        <v>0</v>
      </c>
      <c r="I11" s="71">
        <v>0</v>
      </c>
      <c r="J11" s="71"/>
      <c r="K11" s="74">
        <v>0</v>
      </c>
      <c r="L11" s="75"/>
      <c r="M11" s="75">
        <f t="shared" si="0"/>
        <v>0</v>
      </c>
      <c r="N11" s="71"/>
      <c r="O11" s="24">
        <v>4</v>
      </c>
      <c r="P11" s="56" t="s">
        <v>47</v>
      </c>
      <c r="Q11" s="60" t="s">
        <v>48</v>
      </c>
      <c r="R11" s="61" t="s">
        <v>49</v>
      </c>
      <c r="S11" s="57" t="s">
        <v>84</v>
      </c>
      <c r="T11" s="71">
        <v>5</v>
      </c>
      <c r="U11" s="71"/>
      <c r="V11" s="71"/>
      <c r="W11" s="71"/>
      <c r="X11" s="71"/>
      <c r="Y11" s="74">
        <v>4</v>
      </c>
      <c r="Z11" s="75">
        <v>5</v>
      </c>
      <c r="AA11" s="88">
        <f t="shared" si="1"/>
        <v>4</v>
      </c>
      <c r="AB11" s="88">
        <f>ROUND((SUM(T11:X11)/1*0.3+Z11*0.7),0)</f>
        <v>5</v>
      </c>
      <c r="AC11" s="24">
        <v>4</v>
      </c>
      <c r="AD11" s="56" t="s">
        <v>47</v>
      </c>
      <c r="AE11" s="60" t="s">
        <v>48</v>
      </c>
      <c r="AF11" s="61" t="s">
        <v>49</v>
      </c>
      <c r="AG11" s="57" t="s">
        <v>84</v>
      </c>
      <c r="AH11" s="71">
        <v>7</v>
      </c>
      <c r="AI11" s="71">
        <v>7</v>
      </c>
      <c r="AJ11" s="71"/>
      <c r="AK11" s="71"/>
      <c r="AL11" s="71"/>
      <c r="AM11" s="74">
        <v>6</v>
      </c>
      <c r="AN11" s="75"/>
      <c r="AO11" s="88">
        <f t="shared" si="2"/>
        <v>6</v>
      </c>
      <c r="AP11" s="71"/>
      <c r="AQ11" s="24">
        <v>4</v>
      </c>
      <c r="AR11" s="56" t="s">
        <v>47</v>
      </c>
      <c r="AS11" s="60" t="s">
        <v>48</v>
      </c>
      <c r="AT11" s="61" t="s">
        <v>49</v>
      </c>
      <c r="AU11" s="57" t="s">
        <v>84</v>
      </c>
      <c r="AV11" s="71">
        <v>7</v>
      </c>
      <c r="AW11" s="71"/>
      <c r="AX11" s="71"/>
      <c r="AY11" s="71"/>
      <c r="AZ11" s="71"/>
      <c r="BA11" s="74">
        <v>6</v>
      </c>
      <c r="BB11" s="75"/>
      <c r="BC11" s="88">
        <f t="shared" si="3"/>
        <v>6</v>
      </c>
      <c r="BD11" s="71"/>
      <c r="BE11" s="24">
        <v>4</v>
      </c>
      <c r="BF11" s="56" t="s">
        <v>47</v>
      </c>
      <c r="BG11" s="60" t="s">
        <v>48</v>
      </c>
      <c r="BH11" s="61" t="s">
        <v>49</v>
      </c>
      <c r="BI11" s="57" t="s">
        <v>84</v>
      </c>
      <c r="BJ11" s="71">
        <v>8</v>
      </c>
      <c r="BK11" s="71"/>
      <c r="BL11" s="71"/>
      <c r="BM11" s="71"/>
      <c r="BN11" s="71"/>
      <c r="BO11" s="74">
        <v>7</v>
      </c>
      <c r="BP11" s="75"/>
      <c r="BQ11" s="88">
        <f t="shared" si="4"/>
        <v>7</v>
      </c>
      <c r="BR11" s="71"/>
      <c r="BS11" s="24">
        <v>4</v>
      </c>
      <c r="BT11" s="56" t="s">
        <v>47</v>
      </c>
      <c r="BU11" s="60" t="s">
        <v>48</v>
      </c>
      <c r="BV11" s="61" t="s">
        <v>49</v>
      </c>
      <c r="BW11" s="57" t="s">
        <v>84</v>
      </c>
      <c r="BX11" s="71">
        <v>6</v>
      </c>
      <c r="BY11" s="71">
        <v>6</v>
      </c>
      <c r="BZ11" s="71"/>
      <c r="CA11" s="71"/>
      <c r="CB11" s="71"/>
      <c r="CC11" s="74">
        <v>6</v>
      </c>
      <c r="CD11" s="75"/>
      <c r="CE11" s="88">
        <f t="shared" si="5"/>
        <v>6</v>
      </c>
      <c r="CF11" s="71"/>
      <c r="CG11" s="24">
        <v>4</v>
      </c>
      <c r="CH11" s="56" t="s">
        <v>47</v>
      </c>
      <c r="CI11" s="60" t="s">
        <v>48</v>
      </c>
      <c r="CJ11" s="61" t="s">
        <v>49</v>
      </c>
      <c r="CK11" s="57" t="s">
        <v>84</v>
      </c>
      <c r="CL11" s="71">
        <v>6</v>
      </c>
      <c r="CM11" s="71">
        <v>5</v>
      </c>
      <c r="CN11" s="71">
        <v>5</v>
      </c>
      <c r="CO11" s="71"/>
      <c r="CP11" s="71"/>
      <c r="CQ11" s="74">
        <v>5.5</v>
      </c>
      <c r="CR11" s="75"/>
      <c r="CS11" s="88">
        <f t="shared" si="6"/>
        <v>5</v>
      </c>
      <c r="CT11" s="71"/>
    </row>
    <row r="12" spans="1:98" ht="15.75">
      <c r="A12" s="24">
        <v>5</v>
      </c>
      <c r="B12" s="56" t="s">
        <v>50</v>
      </c>
      <c r="C12" s="58" t="s">
        <v>51</v>
      </c>
      <c r="D12" s="59" t="s">
        <v>52</v>
      </c>
      <c r="E12" s="55" t="s">
        <v>85</v>
      </c>
      <c r="F12" s="71">
        <v>4</v>
      </c>
      <c r="G12" s="71">
        <v>6</v>
      </c>
      <c r="H12" s="71">
        <v>5</v>
      </c>
      <c r="I12" s="71">
        <v>6</v>
      </c>
      <c r="J12" s="71"/>
      <c r="K12" s="74">
        <v>7</v>
      </c>
      <c r="L12" s="75"/>
      <c r="M12" s="75">
        <f t="shared" si="0"/>
        <v>6</v>
      </c>
      <c r="N12" s="71"/>
      <c r="O12" s="24">
        <v>5</v>
      </c>
      <c r="P12" s="56" t="s">
        <v>50</v>
      </c>
      <c r="Q12" s="58" t="s">
        <v>51</v>
      </c>
      <c r="R12" s="59" t="s">
        <v>52</v>
      </c>
      <c r="S12" s="55" t="s">
        <v>85</v>
      </c>
      <c r="T12" s="71">
        <v>8</v>
      </c>
      <c r="U12" s="71"/>
      <c r="V12" s="71"/>
      <c r="W12" s="71"/>
      <c r="X12" s="71"/>
      <c r="Y12" s="74">
        <v>6</v>
      </c>
      <c r="Z12" s="75"/>
      <c r="AA12" s="88">
        <f t="shared" si="1"/>
        <v>7</v>
      </c>
      <c r="AB12" s="71"/>
      <c r="AC12" s="24">
        <v>5</v>
      </c>
      <c r="AD12" s="56" t="s">
        <v>50</v>
      </c>
      <c r="AE12" s="58" t="s">
        <v>51</v>
      </c>
      <c r="AF12" s="59" t="s">
        <v>52</v>
      </c>
      <c r="AG12" s="55" t="s">
        <v>85</v>
      </c>
      <c r="AH12" s="71">
        <v>7</v>
      </c>
      <c r="AI12" s="71">
        <v>8</v>
      </c>
      <c r="AJ12" s="71"/>
      <c r="AK12" s="71"/>
      <c r="AL12" s="71"/>
      <c r="AM12" s="74">
        <v>7</v>
      </c>
      <c r="AN12" s="75"/>
      <c r="AO12" s="88">
        <f t="shared" si="2"/>
        <v>7</v>
      </c>
      <c r="AP12" s="71"/>
      <c r="AQ12" s="24">
        <v>5</v>
      </c>
      <c r="AR12" s="56" t="s">
        <v>50</v>
      </c>
      <c r="AS12" s="58" t="s">
        <v>51</v>
      </c>
      <c r="AT12" s="59" t="s">
        <v>52</v>
      </c>
      <c r="AU12" s="55" t="s">
        <v>85</v>
      </c>
      <c r="AV12" s="71">
        <v>8</v>
      </c>
      <c r="AW12" s="71"/>
      <c r="AX12" s="71"/>
      <c r="AY12" s="71"/>
      <c r="AZ12" s="71"/>
      <c r="BA12" s="74">
        <v>5</v>
      </c>
      <c r="BB12" s="75"/>
      <c r="BC12" s="88">
        <f t="shared" si="3"/>
        <v>6</v>
      </c>
      <c r="BD12" s="71"/>
      <c r="BE12" s="24">
        <v>5</v>
      </c>
      <c r="BF12" s="56" t="s">
        <v>50</v>
      </c>
      <c r="BG12" s="58" t="s">
        <v>51</v>
      </c>
      <c r="BH12" s="59" t="s">
        <v>52</v>
      </c>
      <c r="BI12" s="55" t="s">
        <v>85</v>
      </c>
      <c r="BJ12" s="71">
        <v>8</v>
      </c>
      <c r="BK12" s="71"/>
      <c r="BL12" s="71"/>
      <c r="BM12" s="71"/>
      <c r="BN12" s="71"/>
      <c r="BO12" s="74">
        <v>5</v>
      </c>
      <c r="BP12" s="75"/>
      <c r="BQ12" s="88">
        <f t="shared" si="4"/>
        <v>6</v>
      </c>
      <c r="BR12" s="71"/>
      <c r="BS12" s="24">
        <v>5</v>
      </c>
      <c r="BT12" s="56" t="s">
        <v>50</v>
      </c>
      <c r="BU12" s="58" t="s">
        <v>51</v>
      </c>
      <c r="BV12" s="59" t="s">
        <v>52</v>
      </c>
      <c r="BW12" s="55" t="s">
        <v>85</v>
      </c>
      <c r="BX12" s="71">
        <v>8</v>
      </c>
      <c r="BY12" s="71">
        <v>7</v>
      </c>
      <c r="BZ12" s="71"/>
      <c r="CA12" s="71"/>
      <c r="CB12" s="71"/>
      <c r="CC12" s="74">
        <v>5</v>
      </c>
      <c r="CD12" s="75"/>
      <c r="CE12" s="88">
        <f t="shared" si="5"/>
        <v>6</v>
      </c>
      <c r="CF12" s="71"/>
      <c r="CG12" s="24">
        <v>5</v>
      </c>
      <c r="CH12" s="56" t="s">
        <v>50</v>
      </c>
      <c r="CI12" s="58" t="s">
        <v>51</v>
      </c>
      <c r="CJ12" s="59" t="s">
        <v>52</v>
      </c>
      <c r="CK12" s="55" t="s">
        <v>85</v>
      </c>
      <c r="CL12" s="71">
        <v>6</v>
      </c>
      <c r="CM12" s="71">
        <v>5</v>
      </c>
      <c r="CN12" s="71">
        <v>6</v>
      </c>
      <c r="CO12" s="71"/>
      <c r="CP12" s="71"/>
      <c r="CQ12" s="74">
        <v>8</v>
      </c>
      <c r="CR12" s="75"/>
      <c r="CS12" s="88">
        <f t="shared" si="6"/>
        <v>7</v>
      </c>
      <c r="CT12" s="71"/>
    </row>
    <row r="13" spans="1:98" ht="15.75">
      <c r="A13" s="24">
        <v>6</v>
      </c>
      <c r="B13" s="56" t="s">
        <v>53</v>
      </c>
      <c r="C13" s="58" t="s">
        <v>37</v>
      </c>
      <c r="D13" s="59" t="s">
        <v>54</v>
      </c>
      <c r="E13" s="55" t="s">
        <v>86</v>
      </c>
      <c r="F13" s="71">
        <v>0</v>
      </c>
      <c r="G13" s="71">
        <v>0</v>
      </c>
      <c r="H13" s="71">
        <v>0</v>
      </c>
      <c r="I13" s="71">
        <v>0</v>
      </c>
      <c r="J13" s="71"/>
      <c r="K13" s="74">
        <v>0</v>
      </c>
      <c r="L13" s="75"/>
      <c r="M13" s="75">
        <f t="shared" si="0"/>
        <v>0</v>
      </c>
      <c r="N13" s="71"/>
      <c r="O13" s="24">
        <v>6</v>
      </c>
      <c r="P13" s="56" t="s">
        <v>53</v>
      </c>
      <c r="Q13" s="58" t="s">
        <v>37</v>
      </c>
      <c r="R13" s="59" t="s">
        <v>54</v>
      </c>
      <c r="S13" s="55" t="s">
        <v>86</v>
      </c>
      <c r="T13" s="71">
        <v>5</v>
      </c>
      <c r="U13" s="71"/>
      <c r="V13" s="71"/>
      <c r="W13" s="71"/>
      <c r="X13" s="71"/>
      <c r="Y13" s="74">
        <v>5</v>
      </c>
      <c r="Z13" s="75"/>
      <c r="AA13" s="88">
        <f t="shared" si="1"/>
        <v>5</v>
      </c>
      <c r="AB13" s="71"/>
      <c r="AC13" s="24">
        <v>6</v>
      </c>
      <c r="AD13" s="56" t="s">
        <v>53</v>
      </c>
      <c r="AE13" s="58" t="s">
        <v>37</v>
      </c>
      <c r="AF13" s="59" t="s">
        <v>54</v>
      </c>
      <c r="AG13" s="55" t="s">
        <v>86</v>
      </c>
      <c r="AH13" s="71">
        <v>6</v>
      </c>
      <c r="AI13" s="71">
        <v>7</v>
      </c>
      <c r="AJ13" s="71"/>
      <c r="AK13" s="71"/>
      <c r="AL13" s="71"/>
      <c r="AM13" s="74">
        <v>6</v>
      </c>
      <c r="AN13" s="75"/>
      <c r="AO13" s="88">
        <f t="shared" si="2"/>
        <v>6</v>
      </c>
      <c r="AP13" s="71"/>
      <c r="AQ13" s="24">
        <v>6</v>
      </c>
      <c r="AR13" s="56" t="s">
        <v>53</v>
      </c>
      <c r="AS13" s="58" t="s">
        <v>37</v>
      </c>
      <c r="AT13" s="59" t="s">
        <v>54</v>
      </c>
      <c r="AU13" s="55" t="s">
        <v>86</v>
      </c>
      <c r="AV13" s="71">
        <v>5</v>
      </c>
      <c r="AW13" s="71"/>
      <c r="AX13" s="71"/>
      <c r="AY13" s="71"/>
      <c r="AZ13" s="71"/>
      <c r="BA13" s="74">
        <v>5</v>
      </c>
      <c r="BB13" s="75"/>
      <c r="BC13" s="88">
        <f t="shared" si="3"/>
        <v>5</v>
      </c>
      <c r="BD13" s="71"/>
      <c r="BE13" s="24">
        <v>6</v>
      </c>
      <c r="BF13" s="56" t="s">
        <v>53</v>
      </c>
      <c r="BG13" s="58" t="s">
        <v>37</v>
      </c>
      <c r="BH13" s="59" t="s">
        <v>54</v>
      </c>
      <c r="BI13" s="55" t="s">
        <v>86</v>
      </c>
      <c r="BJ13" s="71">
        <v>8</v>
      </c>
      <c r="BK13" s="71"/>
      <c r="BL13" s="71"/>
      <c r="BM13" s="71"/>
      <c r="BN13" s="71"/>
      <c r="BO13" s="74">
        <v>4</v>
      </c>
      <c r="BP13" s="75"/>
      <c r="BQ13" s="88">
        <f t="shared" si="4"/>
        <v>5</v>
      </c>
      <c r="BR13" s="88"/>
      <c r="BS13" s="24">
        <v>6</v>
      </c>
      <c r="BT13" s="56" t="s">
        <v>53</v>
      </c>
      <c r="BU13" s="58" t="s">
        <v>37</v>
      </c>
      <c r="BV13" s="59" t="s">
        <v>54</v>
      </c>
      <c r="BW13" s="55" t="s">
        <v>86</v>
      </c>
      <c r="BX13" s="71">
        <v>7</v>
      </c>
      <c r="BY13" s="71">
        <v>8</v>
      </c>
      <c r="BZ13" s="71"/>
      <c r="CA13" s="71"/>
      <c r="CB13" s="71"/>
      <c r="CC13" s="74">
        <v>5</v>
      </c>
      <c r="CD13" s="75"/>
      <c r="CE13" s="88">
        <f t="shared" si="5"/>
        <v>6</v>
      </c>
      <c r="CF13" s="71"/>
      <c r="CG13" s="24">
        <v>6</v>
      </c>
      <c r="CH13" s="56" t="s">
        <v>53</v>
      </c>
      <c r="CI13" s="58" t="s">
        <v>37</v>
      </c>
      <c r="CJ13" s="59" t="s">
        <v>54</v>
      </c>
      <c r="CK13" s="55" t="s">
        <v>86</v>
      </c>
      <c r="CL13" s="71">
        <v>5</v>
      </c>
      <c r="CM13" s="71">
        <v>6</v>
      </c>
      <c r="CN13" s="71">
        <v>6</v>
      </c>
      <c r="CO13" s="71"/>
      <c r="CP13" s="71"/>
      <c r="CQ13" s="74">
        <v>7</v>
      </c>
      <c r="CR13" s="75"/>
      <c r="CS13" s="88">
        <f t="shared" si="6"/>
        <v>7</v>
      </c>
      <c r="CT13" s="71"/>
    </row>
    <row r="14" spans="1:98" ht="15.75">
      <c r="A14" s="24">
        <v>7</v>
      </c>
      <c r="B14" s="56" t="s">
        <v>55</v>
      </c>
      <c r="C14" s="58" t="s">
        <v>56</v>
      </c>
      <c r="D14" s="59" t="s">
        <v>57</v>
      </c>
      <c r="E14" s="55" t="s">
        <v>87</v>
      </c>
      <c r="F14" s="71">
        <v>0</v>
      </c>
      <c r="G14" s="71">
        <v>0</v>
      </c>
      <c r="H14" s="71">
        <v>0</v>
      </c>
      <c r="I14" s="71">
        <v>0</v>
      </c>
      <c r="J14" s="71"/>
      <c r="K14" s="74">
        <v>0</v>
      </c>
      <c r="L14" s="75"/>
      <c r="M14" s="75">
        <f t="shared" si="0"/>
        <v>0</v>
      </c>
      <c r="N14" s="71"/>
      <c r="O14" s="24">
        <v>7</v>
      </c>
      <c r="P14" s="56" t="s">
        <v>55</v>
      </c>
      <c r="Q14" s="58" t="s">
        <v>56</v>
      </c>
      <c r="R14" s="59" t="s">
        <v>57</v>
      </c>
      <c r="S14" s="55" t="s">
        <v>87</v>
      </c>
      <c r="T14" s="71">
        <v>5</v>
      </c>
      <c r="U14" s="71"/>
      <c r="V14" s="71"/>
      <c r="W14" s="71"/>
      <c r="X14" s="71"/>
      <c r="Y14" s="74">
        <v>2</v>
      </c>
      <c r="Z14" s="75">
        <v>5</v>
      </c>
      <c r="AA14" s="88">
        <f t="shared" si="1"/>
        <v>3</v>
      </c>
      <c r="AB14" s="88">
        <f>ROUND((SUM(T14:X14)/1*0.3+Z14*0.7),0)</f>
        <v>5</v>
      </c>
      <c r="AC14" s="24">
        <v>7</v>
      </c>
      <c r="AD14" s="56" t="s">
        <v>55</v>
      </c>
      <c r="AE14" s="58" t="s">
        <v>56</v>
      </c>
      <c r="AF14" s="59" t="s">
        <v>57</v>
      </c>
      <c r="AG14" s="55" t="s">
        <v>87</v>
      </c>
      <c r="AH14" s="71">
        <v>7</v>
      </c>
      <c r="AI14" s="71">
        <v>8</v>
      </c>
      <c r="AJ14" s="71"/>
      <c r="AK14" s="71"/>
      <c r="AL14" s="71"/>
      <c r="AM14" s="74">
        <v>4</v>
      </c>
      <c r="AN14" s="75"/>
      <c r="AO14" s="88">
        <f t="shared" si="2"/>
        <v>5</v>
      </c>
      <c r="AP14" s="71"/>
      <c r="AQ14" s="24">
        <v>7</v>
      </c>
      <c r="AR14" s="56" t="s">
        <v>55</v>
      </c>
      <c r="AS14" s="58" t="s">
        <v>56</v>
      </c>
      <c r="AT14" s="59" t="s">
        <v>57</v>
      </c>
      <c r="AU14" s="55" t="s">
        <v>87</v>
      </c>
      <c r="AV14" s="71">
        <v>0</v>
      </c>
      <c r="AW14" s="71"/>
      <c r="AX14" s="71"/>
      <c r="AY14" s="71"/>
      <c r="AZ14" s="71"/>
      <c r="BA14" s="74">
        <v>0</v>
      </c>
      <c r="BB14" s="75"/>
      <c r="BC14" s="88">
        <f t="shared" si="3"/>
        <v>0</v>
      </c>
      <c r="BD14" s="71"/>
      <c r="BE14" s="24">
        <v>7</v>
      </c>
      <c r="BF14" s="56" t="s">
        <v>55</v>
      </c>
      <c r="BG14" s="58" t="s">
        <v>56</v>
      </c>
      <c r="BH14" s="59" t="s">
        <v>57</v>
      </c>
      <c r="BI14" s="55" t="s">
        <v>87</v>
      </c>
      <c r="BJ14" s="71">
        <v>5</v>
      </c>
      <c r="BK14" s="71"/>
      <c r="BL14" s="71"/>
      <c r="BM14" s="71"/>
      <c r="BN14" s="71"/>
      <c r="BO14" s="74">
        <v>0</v>
      </c>
      <c r="BP14" s="75">
        <v>1</v>
      </c>
      <c r="BQ14" s="88">
        <f t="shared" si="4"/>
        <v>2</v>
      </c>
      <c r="BR14" s="88">
        <f>ROUND((SUM(BJ14:BN14)/1*0.3+BP14*0.7),0)</f>
        <v>2</v>
      </c>
      <c r="BS14" s="24">
        <v>7</v>
      </c>
      <c r="BT14" s="56" t="s">
        <v>55</v>
      </c>
      <c r="BU14" s="58" t="s">
        <v>56</v>
      </c>
      <c r="BV14" s="59" t="s">
        <v>57</v>
      </c>
      <c r="BW14" s="55" t="s">
        <v>87</v>
      </c>
      <c r="BX14" s="71">
        <v>6</v>
      </c>
      <c r="BY14" s="71">
        <v>6</v>
      </c>
      <c r="BZ14" s="71"/>
      <c r="CA14" s="71"/>
      <c r="CB14" s="71"/>
      <c r="CC14" s="74">
        <v>7</v>
      </c>
      <c r="CD14" s="75"/>
      <c r="CE14" s="88">
        <f t="shared" si="5"/>
        <v>7</v>
      </c>
      <c r="CF14" s="71"/>
      <c r="CG14" s="24">
        <v>7</v>
      </c>
      <c r="CH14" s="56" t="s">
        <v>55</v>
      </c>
      <c r="CI14" s="58" t="s">
        <v>56</v>
      </c>
      <c r="CJ14" s="59" t="s">
        <v>57</v>
      </c>
      <c r="CK14" s="55" t="s">
        <v>87</v>
      </c>
      <c r="CL14" s="71">
        <v>6</v>
      </c>
      <c r="CM14" s="71">
        <v>5</v>
      </c>
      <c r="CN14" s="71">
        <v>6</v>
      </c>
      <c r="CO14" s="71"/>
      <c r="CP14" s="71"/>
      <c r="CQ14" s="74">
        <v>7</v>
      </c>
      <c r="CR14" s="75"/>
      <c r="CS14" s="88">
        <f t="shared" si="6"/>
        <v>7</v>
      </c>
      <c r="CT14" s="71"/>
    </row>
    <row r="15" spans="1:98" ht="15.75">
      <c r="A15" s="24">
        <v>8</v>
      </c>
      <c r="B15" s="56" t="s">
        <v>58</v>
      </c>
      <c r="C15" s="58" t="s">
        <v>32</v>
      </c>
      <c r="D15" s="59" t="s">
        <v>59</v>
      </c>
      <c r="E15" s="55" t="s">
        <v>88</v>
      </c>
      <c r="F15" s="71">
        <v>0</v>
      </c>
      <c r="G15" s="71">
        <v>0</v>
      </c>
      <c r="H15" s="71">
        <v>0</v>
      </c>
      <c r="I15" s="71">
        <v>0</v>
      </c>
      <c r="J15" s="71"/>
      <c r="K15" s="74">
        <v>0</v>
      </c>
      <c r="L15" s="75"/>
      <c r="M15" s="75">
        <f t="shared" si="0"/>
        <v>0</v>
      </c>
      <c r="N15" s="71"/>
      <c r="O15" s="24">
        <v>8</v>
      </c>
      <c r="P15" s="56" t="s">
        <v>58</v>
      </c>
      <c r="Q15" s="58" t="s">
        <v>32</v>
      </c>
      <c r="R15" s="59" t="s">
        <v>59</v>
      </c>
      <c r="S15" s="55" t="s">
        <v>88</v>
      </c>
      <c r="T15" s="71">
        <v>0</v>
      </c>
      <c r="U15" s="71"/>
      <c r="V15" s="71"/>
      <c r="W15" s="71"/>
      <c r="X15" s="71"/>
      <c r="Y15" s="74">
        <v>0</v>
      </c>
      <c r="Z15" s="75"/>
      <c r="AA15" s="88">
        <f t="shared" si="1"/>
        <v>0</v>
      </c>
      <c r="AB15" s="71"/>
      <c r="AC15" s="24">
        <v>8</v>
      </c>
      <c r="AD15" s="56" t="s">
        <v>58</v>
      </c>
      <c r="AE15" s="58" t="s">
        <v>32</v>
      </c>
      <c r="AF15" s="59" t="s">
        <v>59</v>
      </c>
      <c r="AG15" s="55" t="s">
        <v>88</v>
      </c>
      <c r="AH15" s="71">
        <v>0</v>
      </c>
      <c r="AI15" s="71">
        <v>0</v>
      </c>
      <c r="AJ15" s="71"/>
      <c r="AK15" s="71"/>
      <c r="AL15" s="71"/>
      <c r="AM15" s="74">
        <v>0</v>
      </c>
      <c r="AN15" s="75"/>
      <c r="AO15" s="88">
        <f t="shared" si="2"/>
        <v>0</v>
      </c>
      <c r="AP15" s="71"/>
      <c r="AQ15" s="24">
        <v>8</v>
      </c>
      <c r="AR15" s="56" t="s">
        <v>58</v>
      </c>
      <c r="AS15" s="58" t="s">
        <v>32</v>
      </c>
      <c r="AT15" s="59" t="s">
        <v>59</v>
      </c>
      <c r="AU15" s="55" t="s">
        <v>88</v>
      </c>
      <c r="AV15" s="71">
        <v>0</v>
      </c>
      <c r="AW15" s="71"/>
      <c r="AX15" s="71"/>
      <c r="AY15" s="71"/>
      <c r="AZ15" s="71"/>
      <c r="BA15" s="74">
        <v>0</v>
      </c>
      <c r="BB15" s="75"/>
      <c r="BC15" s="88">
        <f t="shared" si="3"/>
        <v>0</v>
      </c>
      <c r="BD15" s="71"/>
      <c r="BE15" s="24">
        <v>8</v>
      </c>
      <c r="BF15" s="56" t="s">
        <v>58</v>
      </c>
      <c r="BG15" s="58" t="s">
        <v>32</v>
      </c>
      <c r="BH15" s="59" t="s">
        <v>59</v>
      </c>
      <c r="BI15" s="55" t="s">
        <v>88</v>
      </c>
      <c r="BJ15" s="71">
        <v>0</v>
      </c>
      <c r="BK15" s="71"/>
      <c r="BL15" s="71"/>
      <c r="BM15" s="71"/>
      <c r="BN15" s="71"/>
      <c r="BO15" s="74">
        <v>0</v>
      </c>
      <c r="BP15" s="75"/>
      <c r="BQ15" s="88">
        <f t="shared" si="4"/>
        <v>0</v>
      </c>
      <c r="BR15" s="71"/>
      <c r="BS15" s="24">
        <v>8</v>
      </c>
      <c r="BT15" s="56" t="s">
        <v>58</v>
      </c>
      <c r="BU15" s="58" t="s">
        <v>32</v>
      </c>
      <c r="BV15" s="59" t="s">
        <v>59</v>
      </c>
      <c r="BW15" s="55" t="s">
        <v>88</v>
      </c>
      <c r="BX15" s="71">
        <v>0</v>
      </c>
      <c r="BY15" s="71">
        <v>0</v>
      </c>
      <c r="BZ15" s="71"/>
      <c r="CA15" s="71"/>
      <c r="CB15" s="71"/>
      <c r="CC15" s="74">
        <v>0</v>
      </c>
      <c r="CD15" s="75"/>
      <c r="CE15" s="88">
        <f t="shared" si="5"/>
        <v>0</v>
      </c>
      <c r="CF15" s="71"/>
      <c r="CG15" s="24">
        <v>8</v>
      </c>
      <c r="CH15" s="56" t="s">
        <v>58</v>
      </c>
      <c r="CI15" s="58" t="s">
        <v>32</v>
      </c>
      <c r="CJ15" s="59" t="s">
        <v>59</v>
      </c>
      <c r="CK15" s="55" t="s">
        <v>88</v>
      </c>
      <c r="CL15" s="71">
        <v>0</v>
      </c>
      <c r="CM15" s="71">
        <v>0</v>
      </c>
      <c r="CN15" s="71">
        <v>0</v>
      </c>
      <c r="CO15" s="71"/>
      <c r="CP15" s="71"/>
      <c r="CQ15" s="74">
        <v>0</v>
      </c>
      <c r="CR15" s="75"/>
      <c r="CS15" s="88">
        <f t="shared" si="6"/>
        <v>0</v>
      </c>
      <c r="CT15" s="71"/>
    </row>
    <row r="16" spans="1:98" ht="15.75">
      <c r="A16" s="24">
        <v>9</v>
      </c>
      <c r="B16" s="56" t="s">
        <v>60</v>
      </c>
      <c r="C16" s="58" t="s">
        <v>61</v>
      </c>
      <c r="D16" s="59" t="s">
        <v>62</v>
      </c>
      <c r="E16" s="55" t="s">
        <v>89</v>
      </c>
      <c r="F16" s="71">
        <v>6</v>
      </c>
      <c r="G16" s="71">
        <v>7</v>
      </c>
      <c r="H16" s="71">
        <v>7</v>
      </c>
      <c r="I16" s="71">
        <v>6</v>
      </c>
      <c r="J16" s="71"/>
      <c r="K16" s="74">
        <v>6</v>
      </c>
      <c r="L16" s="75"/>
      <c r="M16" s="75">
        <f t="shared" si="0"/>
        <v>6</v>
      </c>
      <c r="N16" s="71"/>
      <c r="O16" s="24">
        <v>9</v>
      </c>
      <c r="P16" s="56" t="s">
        <v>60</v>
      </c>
      <c r="Q16" s="58" t="s">
        <v>61</v>
      </c>
      <c r="R16" s="59" t="s">
        <v>62</v>
      </c>
      <c r="S16" s="55" t="s">
        <v>89</v>
      </c>
      <c r="T16" s="71">
        <v>7</v>
      </c>
      <c r="U16" s="71"/>
      <c r="V16" s="71"/>
      <c r="W16" s="71"/>
      <c r="X16" s="71"/>
      <c r="Y16" s="74">
        <v>7</v>
      </c>
      <c r="Z16" s="75"/>
      <c r="AA16" s="88">
        <f t="shared" si="1"/>
        <v>7</v>
      </c>
      <c r="AB16" s="71"/>
      <c r="AC16" s="24">
        <v>9</v>
      </c>
      <c r="AD16" s="56" t="s">
        <v>60</v>
      </c>
      <c r="AE16" s="58" t="s">
        <v>61</v>
      </c>
      <c r="AF16" s="59" t="s">
        <v>62</v>
      </c>
      <c r="AG16" s="55" t="s">
        <v>89</v>
      </c>
      <c r="AH16" s="71">
        <v>8</v>
      </c>
      <c r="AI16" s="71">
        <v>8</v>
      </c>
      <c r="AJ16" s="71"/>
      <c r="AK16" s="71"/>
      <c r="AL16" s="71"/>
      <c r="AM16" s="74">
        <v>8</v>
      </c>
      <c r="AN16" s="75"/>
      <c r="AO16" s="88">
        <f t="shared" si="2"/>
        <v>8</v>
      </c>
      <c r="AP16" s="71"/>
      <c r="AQ16" s="24">
        <v>9</v>
      </c>
      <c r="AR16" s="56" t="s">
        <v>60</v>
      </c>
      <c r="AS16" s="58" t="s">
        <v>61</v>
      </c>
      <c r="AT16" s="59" t="s">
        <v>62</v>
      </c>
      <c r="AU16" s="55" t="s">
        <v>89</v>
      </c>
      <c r="AV16" s="71">
        <v>8</v>
      </c>
      <c r="AW16" s="71"/>
      <c r="AX16" s="71"/>
      <c r="AY16" s="71"/>
      <c r="AZ16" s="71"/>
      <c r="BA16" s="74">
        <v>6</v>
      </c>
      <c r="BB16" s="75"/>
      <c r="BC16" s="88">
        <f t="shared" si="3"/>
        <v>7</v>
      </c>
      <c r="BD16" s="71"/>
      <c r="BE16" s="24">
        <v>9</v>
      </c>
      <c r="BF16" s="56" t="s">
        <v>60</v>
      </c>
      <c r="BG16" s="58" t="s">
        <v>61</v>
      </c>
      <c r="BH16" s="59" t="s">
        <v>62</v>
      </c>
      <c r="BI16" s="55" t="s">
        <v>89</v>
      </c>
      <c r="BJ16" s="71">
        <v>8</v>
      </c>
      <c r="BK16" s="71"/>
      <c r="BL16" s="71"/>
      <c r="BM16" s="71"/>
      <c r="BN16" s="71"/>
      <c r="BO16" s="74">
        <v>6</v>
      </c>
      <c r="BP16" s="75"/>
      <c r="BQ16" s="88">
        <f t="shared" si="4"/>
        <v>7</v>
      </c>
      <c r="BR16" s="71"/>
      <c r="BS16" s="24">
        <v>9</v>
      </c>
      <c r="BT16" s="56" t="s">
        <v>60</v>
      </c>
      <c r="BU16" s="58" t="s">
        <v>61</v>
      </c>
      <c r="BV16" s="59" t="s">
        <v>62</v>
      </c>
      <c r="BW16" s="55" t="s">
        <v>89</v>
      </c>
      <c r="BX16" s="71">
        <v>7</v>
      </c>
      <c r="BY16" s="71">
        <v>7</v>
      </c>
      <c r="BZ16" s="71"/>
      <c r="CA16" s="71"/>
      <c r="CB16" s="71"/>
      <c r="CC16" s="74">
        <v>7</v>
      </c>
      <c r="CD16" s="75"/>
      <c r="CE16" s="88">
        <f t="shared" si="5"/>
        <v>7</v>
      </c>
      <c r="CF16" s="71"/>
      <c r="CG16" s="24">
        <v>9</v>
      </c>
      <c r="CH16" s="56" t="s">
        <v>60</v>
      </c>
      <c r="CI16" s="58" t="s">
        <v>61</v>
      </c>
      <c r="CJ16" s="59" t="s">
        <v>62</v>
      </c>
      <c r="CK16" s="55" t="s">
        <v>89</v>
      </c>
      <c r="CL16" s="71">
        <v>5</v>
      </c>
      <c r="CM16" s="71">
        <v>6</v>
      </c>
      <c r="CN16" s="71">
        <v>6</v>
      </c>
      <c r="CO16" s="71"/>
      <c r="CP16" s="71"/>
      <c r="CQ16" s="74">
        <v>8</v>
      </c>
      <c r="CR16" s="75"/>
      <c r="CS16" s="88">
        <f t="shared" si="6"/>
        <v>7</v>
      </c>
      <c r="CT16" s="71"/>
    </row>
    <row r="17" spans="1:98" ht="15.75">
      <c r="A17" s="24">
        <v>10</v>
      </c>
      <c r="B17" s="56" t="s">
        <v>63</v>
      </c>
      <c r="C17" s="58" t="s">
        <v>64</v>
      </c>
      <c r="D17" s="59" t="s">
        <v>65</v>
      </c>
      <c r="E17" s="55" t="s">
        <v>90</v>
      </c>
      <c r="F17" s="71">
        <v>5</v>
      </c>
      <c r="G17" s="71">
        <v>4</v>
      </c>
      <c r="H17" s="71">
        <v>6</v>
      </c>
      <c r="I17" s="71">
        <v>6</v>
      </c>
      <c r="J17" s="71"/>
      <c r="K17" s="74">
        <v>7</v>
      </c>
      <c r="L17" s="75"/>
      <c r="M17" s="75">
        <f t="shared" si="0"/>
        <v>6</v>
      </c>
      <c r="N17" s="71"/>
      <c r="O17" s="24">
        <v>10</v>
      </c>
      <c r="P17" s="56" t="s">
        <v>63</v>
      </c>
      <c r="Q17" s="58" t="s">
        <v>64</v>
      </c>
      <c r="R17" s="59" t="s">
        <v>65</v>
      </c>
      <c r="S17" s="55" t="s">
        <v>90</v>
      </c>
      <c r="T17" s="71">
        <v>5</v>
      </c>
      <c r="U17" s="71"/>
      <c r="V17" s="71"/>
      <c r="W17" s="71"/>
      <c r="X17" s="71"/>
      <c r="Y17" s="74">
        <v>3</v>
      </c>
      <c r="Z17" s="75">
        <v>5</v>
      </c>
      <c r="AA17" s="88">
        <f t="shared" si="1"/>
        <v>4</v>
      </c>
      <c r="AB17" s="88">
        <f>ROUND((SUM(T17:X17)/1*0.3+Z17*0.7),0)</f>
        <v>5</v>
      </c>
      <c r="AC17" s="24">
        <v>10</v>
      </c>
      <c r="AD17" s="56" t="s">
        <v>63</v>
      </c>
      <c r="AE17" s="58" t="s">
        <v>64</v>
      </c>
      <c r="AF17" s="59" t="s">
        <v>65</v>
      </c>
      <c r="AG17" s="55" t="s">
        <v>90</v>
      </c>
      <c r="AH17" s="71">
        <v>7</v>
      </c>
      <c r="AI17" s="71">
        <v>8</v>
      </c>
      <c r="AJ17" s="71"/>
      <c r="AK17" s="71"/>
      <c r="AL17" s="71"/>
      <c r="AM17" s="74">
        <v>7</v>
      </c>
      <c r="AN17" s="75"/>
      <c r="AO17" s="88">
        <f t="shared" si="2"/>
        <v>7</v>
      </c>
      <c r="AP17" s="71"/>
      <c r="AQ17" s="24">
        <v>10</v>
      </c>
      <c r="AR17" s="56" t="s">
        <v>63</v>
      </c>
      <c r="AS17" s="58" t="s">
        <v>64</v>
      </c>
      <c r="AT17" s="59" t="s">
        <v>65</v>
      </c>
      <c r="AU17" s="55" t="s">
        <v>90</v>
      </c>
      <c r="AV17" s="71">
        <v>7</v>
      </c>
      <c r="AW17" s="71"/>
      <c r="AX17" s="71"/>
      <c r="AY17" s="71"/>
      <c r="AZ17" s="71"/>
      <c r="BA17" s="74">
        <v>6</v>
      </c>
      <c r="BB17" s="75"/>
      <c r="BC17" s="88">
        <f t="shared" si="3"/>
        <v>6</v>
      </c>
      <c r="BD17" s="71"/>
      <c r="BE17" s="24">
        <v>10</v>
      </c>
      <c r="BF17" s="56" t="s">
        <v>63</v>
      </c>
      <c r="BG17" s="58" t="s">
        <v>64</v>
      </c>
      <c r="BH17" s="59" t="s">
        <v>65</v>
      </c>
      <c r="BI17" s="55" t="s">
        <v>90</v>
      </c>
      <c r="BJ17" s="71">
        <v>8</v>
      </c>
      <c r="BK17" s="71"/>
      <c r="BL17" s="71"/>
      <c r="BM17" s="71"/>
      <c r="BN17" s="71"/>
      <c r="BO17" s="74">
        <v>5</v>
      </c>
      <c r="BP17" s="75"/>
      <c r="BQ17" s="88">
        <f t="shared" si="4"/>
        <v>6</v>
      </c>
      <c r="BR17" s="88"/>
      <c r="BS17" s="24">
        <v>10</v>
      </c>
      <c r="BT17" s="56" t="s">
        <v>63</v>
      </c>
      <c r="BU17" s="58" t="s">
        <v>64</v>
      </c>
      <c r="BV17" s="59" t="s">
        <v>65</v>
      </c>
      <c r="BW17" s="55" t="s">
        <v>90</v>
      </c>
      <c r="BX17" s="71">
        <v>6</v>
      </c>
      <c r="BY17" s="71">
        <v>6</v>
      </c>
      <c r="BZ17" s="71"/>
      <c r="CA17" s="71"/>
      <c r="CB17" s="71"/>
      <c r="CC17" s="74">
        <v>5</v>
      </c>
      <c r="CD17" s="75"/>
      <c r="CE17" s="88">
        <f t="shared" si="5"/>
        <v>5</v>
      </c>
      <c r="CF17" s="71"/>
      <c r="CG17" s="24">
        <v>10</v>
      </c>
      <c r="CH17" s="56" t="s">
        <v>63</v>
      </c>
      <c r="CI17" s="58" t="s">
        <v>64</v>
      </c>
      <c r="CJ17" s="59" t="s">
        <v>65</v>
      </c>
      <c r="CK17" s="55" t="s">
        <v>90</v>
      </c>
      <c r="CL17" s="71">
        <v>5</v>
      </c>
      <c r="CM17" s="71">
        <v>6</v>
      </c>
      <c r="CN17" s="71">
        <v>6</v>
      </c>
      <c r="CO17" s="71"/>
      <c r="CP17" s="71"/>
      <c r="CQ17" s="74">
        <v>5</v>
      </c>
      <c r="CR17" s="75"/>
      <c r="CS17" s="88">
        <f t="shared" si="6"/>
        <v>5</v>
      </c>
      <c r="CT17" s="71"/>
    </row>
    <row r="18" spans="1:98" ht="15.75">
      <c r="A18" s="24">
        <v>11</v>
      </c>
      <c r="B18" s="56" t="s">
        <v>66</v>
      </c>
      <c r="C18" s="58" t="s">
        <v>67</v>
      </c>
      <c r="D18" s="59" t="s">
        <v>68</v>
      </c>
      <c r="E18" s="55" t="s">
        <v>91</v>
      </c>
      <c r="F18" s="71">
        <v>0</v>
      </c>
      <c r="G18" s="71">
        <v>0</v>
      </c>
      <c r="H18" s="71">
        <v>0</v>
      </c>
      <c r="I18" s="71">
        <v>0</v>
      </c>
      <c r="J18" s="71"/>
      <c r="K18" s="74">
        <v>0</v>
      </c>
      <c r="L18" s="75"/>
      <c r="M18" s="75">
        <f t="shared" si="0"/>
        <v>0</v>
      </c>
      <c r="N18" s="71"/>
      <c r="O18" s="24">
        <v>11</v>
      </c>
      <c r="P18" s="56" t="s">
        <v>66</v>
      </c>
      <c r="Q18" s="58" t="s">
        <v>67</v>
      </c>
      <c r="R18" s="59" t="s">
        <v>68</v>
      </c>
      <c r="S18" s="55" t="s">
        <v>91</v>
      </c>
      <c r="T18" s="71">
        <v>0</v>
      </c>
      <c r="U18" s="71"/>
      <c r="V18" s="71"/>
      <c r="W18" s="71"/>
      <c r="X18" s="71"/>
      <c r="Y18" s="74">
        <v>0</v>
      </c>
      <c r="Z18" s="75"/>
      <c r="AA18" s="88">
        <f t="shared" si="1"/>
        <v>0</v>
      </c>
      <c r="AB18" s="71"/>
      <c r="AC18" s="24">
        <v>11</v>
      </c>
      <c r="AD18" s="56" t="s">
        <v>66</v>
      </c>
      <c r="AE18" s="58" t="s">
        <v>67</v>
      </c>
      <c r="AF18" s="59" t="s">
        <v>68</v>
      </c>
      <c r="AG18" s="55" t="s">
        <v>91</v>
      </c>
      <c r="AH18" s="71">
        <v>0</v>
      </c>
      <c r="AI18" s="71">
        <v>0</v>
      </c>
      <c r="AJ18" s="71"/>
      <c r="AK18" s="71"/>
      <c r="AL18" s="71"/>
      <c r="AM18" s="74">
        <v>0</v>
      </c>
      <c r="AN18" s="75"/>
      <c r="AO18" s="88">
        <f t="shared" si="2"/>
        <v>0</v>
      </c>
      <c r="AP18" s="71"/>
      <c r="AQ18" s="24">
        <v>11</v>
      </c>
      <c r="AR18" s="56" t="s">
        <v>66</v>
      </c>
      <c r="AS18" s="58" t="s">
        <v>67</v>
      </c>
      <c r="AT18" s="59" t="s">
        <v>68</v>
      </c>
      <c r="AU18" s="55" t="s">
        <v>91</v>
      </c>
      <c r="AV18" s="71">
        <v>0</v>
      </c>
      <c r="AW18" s="71"/>
      <c r="AX18" s="71"/>
      <c r="AY18" s="71"/>
      <c r="AZ18" s="71"/>
      <c r="BA18" s="74">
        <v>0</v>
      </c>
      <c r="BB18" s="75"/>
      <c r="BC18" s="88">
        <f t="shared" si="3"/>
        <v>0</v>
      </c>
      <c r="BD18" s="71"/>
      <c r="BE18" s="24">
        <v>11</v>
      </c>
      <c r="BF18" s="56" t="s">
        <v>66</v>
      </c>
      <c r="BG18" s="58" t="s">
        <v>67</v>
      </c>
      <c r="BH18" s="59" t="s">
        <v>68</v>
      </c>
      <c r="BI18" s="55" t="s">
        <v>91</v>
      </c>
      <c r="BJ18" s="71">
        <v>5</v>
      </c>
      <c r="BK18" s="71"/>
      <c r="BL18" s="71"/>
      <c r="BM18" s="71"/>
      <c r="BN18" s="71"/>
      <c r="BO18" s="74">
        <v>0</v>
      </c>
      <c r="BP18" s="75"/>
      <c r="BQ18" s="88">
        <f t="shared" si="4"/>
        <v>2</v>
      </c>
      <c r="BR18" s="88"/>
      <c r="BS18" s="24">
        <v>11</v>
      </c>
      <c r="BT18" s="56" t="s">
        <v>66</v>
      </c>
      <c r="BU18" s="58" t="s">
        <v>67</v>
      </c>
      <c r="BV18" s="59" t="s">
        <v>68</v>
      </c>
      <c r="BW18" s="55" t="s">
        <v>91</v>
      </c>
      <c r="BX18" s="71">
        <v>0</v>
      </c>
      <c r="BY18" s="71">
        <v>0</v>
      </c>
      <c r="BZ18" s="71"/>
      <c r="CA18" s="71"/>
      <c r="CB18" s="71"/>
      <c r="CC18" s="74">
        <v>0</v>
      </c>
      <c r="CD18" s="75"/>
      <c r="CE18" s="88">
        <f t="shared" si="5"/>
        <v>0</v>
      </c>
      <c r="CF18" s="71"/>
      <c r="CG18" s="24">
        <v>11</v>
      </c>
      <c r="CH18" s="56" t="s">
        <v>66</v>
      </c>
      <c r="CI18" s="58" t="s">
        <v>67</v>
      </c>
      <c r="CJ18" s="59" t="s">
        <v>68</v>
      </c>
      <c r="CK18" s="55" t="s">
        <v>91</v>
      </c>
      <c r="CL18" s="71">
        <v>6</v>
      </c>
      <c r="CM18" s="71">
        <v>5</v>
      </c>
      <c r="CN18" s="71">
        <v>5</v>
      </c>
      <c r="CO18" s="71"/>
      <c r="CP18" s="71"/>
      <c r="CQ18" s="74">
        <v>0</v>
      </c>
      <c r="CR18" s="75"/>
      <c r="CS18" s="88">
        <f t="shared" si="6"/>
        <v>2</v>
      </c>
      <c r="CT18" s="71"/>
    </row>
    <row r="19" spans="1:98" ht="15.75">
      <c r="A19" s="24">
        <v>12</v>
      </c>
      <c r="B19" s="56" t="s">
        <v>69</v>
      </c>
      <c r="C19" s="58" t="s">
        <v>70</v>
      </c>
      <c r="D19" s="59" t="s">
        <v>71</v>
      </c>
      <c r="E19" s="55" t="s">
        <v>92</v>
      </c>
      <c r="F19" s="71">
        <v>5</v>
      </c>
      <c r="G19" s="71">
        <v>6</v>
      </c>
      <c r="H19" s="71">
        <v>6</v>
      </c>
      <c r="I19" s="71">
        <v>5</v>
      </c>
      <c r="J19" s="71"/>
      <c r="K19" s="74">
        <v>7</v>
      </c>
      <c r="L19" s="75"/>
      <c r="M19" s="75">
        <f t="shared" si="0"/>
        <v>7</v>
      </c>
      <c r="N19" s="71"/>
      <c r="O19" s="24">
        <v>12</v>
      </c>
      <c r="P19" s="56" t="s">
        <v>69</v>
      </c>
      <c r="Q19" s="58" t="s">
        <v>70</v>
      </c>
      <c r="R19" s="59" t="s">
        <v>71</v>
      </c>
      <c r="S19" s="55" t="s">
        <v>92</v>
      </c>
      <c r="T19" s="71">
        <v>5</v>
      </c>
      <c r="U19" s="71"/>
      <c r="V19" s="71"/>
      <c r="W19" s="71"/>
      <c r="X19" s="71"/>
      <c r="Y19" s="74">
        <v>5</v>
      </c>
      <c r="Z19" s="75"/>
      <c r="AA19" s="88">
        <f t="shared" si="1"/>
        <v>5</v>
      </c>
      <c r="AB19" s="71"/>
      <c r="AC19" s="24">
        <v>12</v>
      </c>
      <c r="AD19" s="56" t="s">
        <v>69</v>
      </c>
      <c r="AE19" s="58" t="s">
        <v>70</v>
      </c>
      <c r="AF19" s="59" t="s">
        <v>71</v>
      </c>
      <c r="AG19" s="55" t="s">
        <v>92</v>
      </c>
      <c r="AH19" s="71">
        <v>7</v>
      </c>
      <c r="AI19" s="71">
        <v>8</v>
      </c>
      <c r="AJ19" s="71"/>
      <c r="AK19" s="71"/>
      <c r="AL19" s="71"/>
      <c r="AM19" s="74">
        <v>6</v>
      </c>
      <c r="AN19" s="75"/>
      <c r="AO19" s="88">
        <f t="shared" si="2"/>
        <v>6</v>
      </c>
      <c r="AP19" s="71"/>
      <c r="AQ19" s="24">
        <v>12</v>
      </c>
      <c r="AR19" s="56" t="s">
        <v>69</v>
      </c>
      <c r="AS19" s="58" t="s">
        <v>70</v>
      </c>
      <c r="AT19" s="59" t="s">
        <v>71</v>
      </c>
      <c r="AU19" s="55" t="s">
        <v>92</v>
      </c>
      <c r="AV19" s="71">
        <v>8</v>
      </c>
      <c r="AW19" s="71"/>
      <c r="AX19" s="71"/>
      <c r="AY19" s="71"/>
      <c r="AZ19" s="71"/>
      <c r="BA19" s="74">
        <v>7</v>
      </c>
      <c r="BB19" s="75"/>
      <c r="BC19" s="88">
        <f t="shared" si="3"/>
        <v>7</v>
      </c>
      <c r="BD19" s="71"/>
      <c r="BE19" s="24">
        <v>12</v>
      </c>
      <c r="BF19" s="56" t="s">
        <v>69</v>
      </c>
      <c r="BG19" s="58" t="s">
        <v>70</v>
      </c>
      <c r="BH19" s="59" t="s">
        <v>71</v>
      </c>
      <c r="BI19" s="55" t="s">
        <v>92</v>
      </c>
      <c r="BJ19" s="71">
        <v>8</v>
      </c>
      <c r="BK19" s="71"/>
      <c r="BL19" s="71"/>
      <c r="BM19" s="71"/>
      <c r="BN19" s="71"/>
      <c r="BO19" s="74">
        <v>6</v>
      </c>
      <c r="BP19" s="75"/>
      <c r="BQ19" s="88">
        <f t="shared" si="4"/>
        <v>7</v>
      </c>
      <c r="BR19" s="88"/>
      <c r="BS19" s="24">
        <v>12</v>
      </c>
      <c r="BT19" s="56" t="s">
        <v>69</v>
      </c>
      <c r="BU19" s="58" t="s">
        <v>70</v>
      </c>
      <c r="BV19" s="59" t="s">
        <v>71</v>
      </c>
      <c r="BW19" s="55" t="s">
        <v>92</v>
      </c>
      <c r="BX19" s="71">
        <v>6</v>
      </c>
      <c r="BY19" s="71">
        <v>7</v>
      </c>
      <c r="BZ19" s="71"/>
      <c r="CA19" s="71"/>
      <c r="CB19" s="71"/>
      <c r="CC19" s="74">
        <v>6</v>
      </c>
      <c r="CD19" s="75"/>
      <c r="CE19" s="88">
        <f t="shared" si="5"/>
        <v>6</v>
      </c>
      <c r="CF19" s="88"/>
      <c r="CG19" s="24">
        <v>12</v>
      </c>
      <c r="CH19" s="56" t="s">
        <v>69</v>
      </c>
      <c r="CI19" s="58" t="s">
        <v>70</v>
      </c>
      <c r="CJ19" s="59" t="s">
        <v>71</v>
      </c>
      <c r="CK19" s="55" t="s">
        <v>92</v>
      </c>
      <c r="CL19" s="71">
        <v>5</v>
      </c>
      <c r="CM19" s="71">
        <v>6</v>
      </c>
      <c r="CN19" s="71">
        <v>5</v>
      </c>
      <c r="CO19" s="71"/>
      <c r="CP19" s="71"/>
      <c r="CQ19" s="74">
        <v>7</v>
      </c>
      <c r="CR19" s="75"/>
      <c r="CS19" s="88">
        <f t="shared" si="6"/>
        <v>7</v>
      </c>
      <c r="CT19" s="88"/>
    </row>
    <row r="20" spans="1:98" ht="15.75">
      <c r="A20" s="24">
        <v>13</v>
      </c>
      <c r="B20" s="56" t="s">
        <v>72</v>
      </c>
      <c r="C20" s="58" t="s">
        <v>40</v>
      </c>
      <c r="D20" s="59" t="s">
        <v>71</v>
      </c>
      <c r="E20" s="55" t="s">
        <v>93</v>
      </c>
      <c r="F20" s="71">
        <v>0</v>
      </c>
      <c r="G20" s="71">
        <v>0</v>
      </c>
      <c r="H20" s="71">
        <v>0</v>
      </c>
      <c r="I20" s="71">
        <v>0</v>
      </c>
      <c r="J20" s="71"/>
      <c r="K20" s="74">
        <v>0</v>
      </c>
      <c r="L20" s="75"/>
      <c r="M20" s="75">
        <f t="shared" si="0"/>
        <v>0</v>
      </c>
      <c r="N20" s="71"/>
      <c r="O20" s="24">
        <v>13</v>
      </c>
      <c r="P20" s="56" t="s">
        <v>72</v>
      </c>
      <c r="Q20" s="58" t="s">
        <v>40</v>
      </c>
      <c r="R20" s="59" t="s">
        <v>71</v>
      </c>
      <c r="S20" s="55" t="s">
        <v>93</v>
      </c>
      <c r="T20" s="71">
        <v>5</v>
      </c>
      <c r="U20" s="71"/>
      <c r="V20" s="71"/>
      <c r="W20" s="71"/>
      <c r="X20" s="71"/>
      <c r="Y20" s="74">
        <v>0</v>
      </c>
      <c r="Z20" s="75">
        <v>5</v>
      </c>
      <c r="AA20" s="88">
        <f t="shared" si="1"/>
        <v>2</v>
      </c>
      <c r="AB20" s="88">
        <f>ROUND((SUM(T20:X20)/1*0.3+Z20*0.7),0)</f>
        <v>5</v>
      </c>
      <c r="AC20" s="24">
        <v>13</v>
      </c>
      <c r="AD20" s="56" t="s">
        <v>72</v>
      </c>
      <c r="AE20" s="58" t="s">
        <v>40</v>
      </c>
      <c r="AF20" s="59" t="s">
        <v>71</v>
      </c>
      <c r="AG20" s="55" t="s">
        <v>93</v>
      </c>
      <c r="AH20" s="71">
        <v>6</v>
      </c>
      <c r="AI20" s="71">
        <v>6</v>
      </c>
      <c r="AJ20" s="71"/>
      <c r="AK20" s="71"/>
      <c r="AL20" s="71"/>
      <c r="AM20" s="74">
        <v>0</v>
      </c>
      <c r="AN20" s="75">
        <v>6</v>
      </c>
      <c r="AO20" s="88">
        <f t="shared" si="2"/>
        <v>2</v>
      </c>
      <c r="AP20" s="88">
        <f>ROUND((SUM(AH20:AL20)/2*0.3+AN20*0.7),0)</f>
        <v>6</v>
      </c>
      <c r="AQ20" s="24">
        <v>13</v>
      </c>
      <c r="AR20" s="56" t="s">
        <v>72</v>
      </c>
      <c r="AS20" s="58" t="s">
        <v>40</v>
      </c>
      <c r="AT20" s="59" t="s">
        <v>71</v>
      </c>
      <c r="AU20" s="55" t="s">
        <v>93</v>
      </c>
      <c r="AV20" s="71">
        <v>0</v>
      </c>
      <c r="AW20" s="71"/>
      <c r="AX20" s="71"/>
      <c r="AY20" s="71"/>
      <c r="AZ20" s="71"/>
      <c r="BA20" s="74">
        <v>0</v>
      </c>
      <c r="BB20" s="75"/>
      <c r="BC20" s="88">
        <f t="shared" si="3"/>
        <v>0</v>
      </c>
      <c r="BD20" s="71"/>
      <c r="BE20" s="24">
        <v>13</v>
      </c>
      <c r="BF20" s="56" t="s">
        <v>72</v>
      </c>
      <c r="BG20" s="58" t="s">
        <v>40</v>
      </c>
      <c r="BH20" s="59" t="s">
        <v>71</v>
      </c>
      <c r="BI20" s="55" t="s">
        <v>93</v>
      </c>
      <c r="BJ20" s="71">
        <v>8</v>
      </c>
      <c r="BK20" s="71"/>
      <c r="BL20" s="71"/>
      <c r="BM20" s="71"/>
      <c r="BN20" s="71"/>
      <c r="BO20" s="74">
        <v>0</v>
      </c>
      <c r="BP20" s="75">
        <v>5</v>
      </c>
      <c r="BQ20" s="88">
        <f t="shared" si="4"/>
        <v>2</v>
      </c>
      <c r="BR20" s="88">
        <f>ROUND((SUM(BJ20:BN20)/1*0.3+BP20*0.7),0)</f>
        <v>6</v>
      </c>
      <c r="BS20" s="24">
        <v>13</v>
      </c>
      <c r="BT20" s="56" t="s">
        <v>72</v>
      </c>
      <c r="BU20" s="58" t="s">
        <v>40</v>
      </c>
      <c r="BV20" s="59" t="s">
        <v>71</v>
      </c>
      <c r="BW20" s="55" t="s">
        <v>93</v>
      </c>
      <c r="BX20" s="71">
        <v>0</v>
      </c>
      <c r="BY20" s="71">
        <v>0</v>
      </c>
      <c r="BZ20" s="71"/>
      <c r="CA20" s="71"/>
      <c r="CB20" s="71"/>
      <c r="CC20" s="74">
        <v>0</v>
      </c>
      <c r="CD20" s="75"/>
      <c r="CE20" s="88">
        <f t="shared" si="5"/>
        <v>0</v>
      </c>
      <c r="CF20" s="71"/>
      <c r="CG20" s="24">
        <v>13</v>
      </c>
      <c r="CH20" s="56" t="s">
        <v>72</v>
      </c>
      <c r="CI20" s="58" t="s">
        <v>40</v>
      </c>
      <c r="CJ20" s="59" t="s">
        <v>71</v>
      </c>
      <c r="CK20" s="55" t="s">
        <v>93</v>
      </c>
      <c r="CL20" s="71">
        <v>5</v>
      </c>
      <c r="CM20" s="71">
        <v>5</v>
      </c>
      <c r="CN20" s="71">
        <v>6</v>
      </c>
      <c r="CO20" s="71"/>
      <c r="CP20" s="71"/>
      <c r="CQ20" s="74">
        <v>0</v>
      </c>
      <c r="CR20" s="75"/>
      <c r="CS20" s="88">
        <f t="shared" si="6"/>
        <v>2</v>
      </c>
      <c r="CT20" s="71"/>
    </row>
    <row r="21" spans="1:98" ht="15.75">
      <c r="A21" s="24">
        <v>14</v>
      </c>
      <c r="B21" s="56" t="s">
        <v>73</v>
      </c>
      <c r="C21" s="60" t="s">
        <v>74</v>
      </c>
      <c r="D21" s="61" t="s">
        <v>71</v>
      </c>
      <c r="E21" s="57" t="s">
        <v>94</v>
      </c>
      <c r="F21" s="71">
        <v>6</v>
      </c>
      <c r="G21" s="71">
        <v>5</v>
      </c>
      <c r="H21" s="71">
        <v>6</v>
      </c>
      <c r="I21" s="71">
        <v>6</v>
      </c>
      <c r="J21" s="71"/>
      <c r="K21" s="74">
        <v>5</v>
      </c>
      <c r="L21" s="75"/>
      <c r="M21" s="75">
        <f t="shared" si="0"/>
        <v>5</v>
      </c>
      <c r="N21" s="71"/>
      <c r="O21" s="24">
        <v>14</v>
      </c>
      <c r="P21" s="56" t="s">
        <v>73</v>
      </c>
      <c r="Q21" s="60" t="s">
        <v>74</v>
      </c>
      <c r="R21" s="61" t="s">
        <v>71</v>
      </c>
      <c r="S21" s="57" t="s">
        <v>94</v>
      </c>
      <c r="T21" s="71">
        <v>7</v>
      </c>
      <c r="U21" s="71"/>
      <c r="V21" s="71"/>
      <c r="W21" s="71"/>
      <c r="X21" s="71"/>
      <c r="Y21" s="74">
        <v>3</v>
      </c>
      <c r="Z21" s="75">
        <v>5</v>
      </c>
      <c r="AA21" s="88">
        <f t="shared" si="1"/>
        <v>4</v>
      </c>
      <c r="AB21" s="88">
        <f>ROUND((SUM(T21:X21)/1*0.3+Z21*0.7),0)</f>
        <v>6</v>
      </c>
      <c r="AC21" s="24">
        <v>14</v>
      </c>
      <c r="AD21" s="56" t="s">
        <v>73</v>
      </c>
      <c r="AE21" s="60" t="s">
        <v>74</v>
      </c>
      <c r="AF21" s="61" t="s">
        <v>71</v>
      </c>
      <c r="AG21" s="57" t="s">
        <v>94</v>
      </c>
      <c r="AH21" s="71">
        <v>7</v>
      </c>
      <c r="AI21" s="71">
        <v>8</v>
      </c>
      <c r="AJ21" s="71"/>
      <c r="AK21" s="71"/>
      <c r="AL21" s="71"/>
      <c r="AM21" s="74">
        <v>7</v>
      </c>
      <c r="AN21" s="75"/>
      <c r="AO21" s="88">
        <f t="shared" si="2"/>
        <v>7</v>
      </c>
      <c r="AP21" s="71"/>
      <c r="AQ21" s="24">
        <v>14</v>
      </c>
      <c r="AR21" s="56" t="s">
        <v>73</v>
      </c>
      <c r="AS21" s="60" t="s">
        <v>74</v>
      </c>
      <c r="AT21" s="61" t="s">
        <v>71</v>
      </c>
      <c r="AU21" s="57" t="s">
        <v>94</v>
      </c>
      <c r="AV21" s="71">
        <v>7</v>
      </c>
      <c r="AW21" s="71"/>
      <c r="AX21" s="71"/>
      <c r="AY21" s="71"/>
      <c r="AZ21" s="71"/>
      <c r="BA21" s="74">
        <v>5</v>
      </c>
      <c r="BB21" s="75"/>
      <c r="BC21" s="88">
        <f t="shared" si="3"/>
        <v>6</v>
      </c>
      <c r="BD21" s="71"/>
      <c r="BE21" s="24">
        <v>14</v>
      </c>
      <c r="BF21" s="56" t="s">
        <v>73</v>
      </c>
      <c r="BG21" s="60" t="s">
        <v>74</v>
      </c>
      <c r="BH21" s="61" t="s">
        <v>71</v>
      </c>
      <c r="BI21" s="57" t="s">
        <v>94</v>
      </c>
      <c r="BJ21" s="71">
        <v>7</v>
      </c>
      <c r="BK21" s="71"/>
      <c r="BL21" s="71"/>
      <c r="BM21" s="71"/>
      <c r="BN21" s="71"/>
      <c r="BO21" s="74">
        <v>3</v>
      </c>
      <c r="BP21" s="75">
        <v>4</v>
      </c>
      <c r="BQ21" s="88">
        <f t="shared" si="4"/>
        <v>4</v>
      </c>
      <c r="BR21" s="88">
        <f>ROUND((SUM(BJ21:BN21)/1*0.3+BP21*0.7),0)</f>
        <v>5</v>
      </c>
      <c r="BS21" s="24">
        <v>14</v>
      </c>
      <c r="BT21" s="56" t="s">
        <v>73</v>
      </c>
      <c r="BU21" s="60" t="s">
        <v>74</v>
      </c>
      <c r="BV21" s="61" t="s">
        <v>71</v>
      </c>
      <c r="BW21" s="57" t="s">
        <v>94</v>
      </c>
      <c r="BX21" s="71">
        <v>7</v>
      </c>
      <c r="BY21" s="71">
        <v>8</v>
      </c>
      <c r="BZ21" s="71"/>
      <c r="CA21" s="71"/>
      <c r="CB21" s="71"/>
      <c r="CC21" s="74">
        <v>5</v>
      </c>
      <c r="CD21" s="75"/>
      <c r="CE21" s="88">
        <f t="shared" si="5"/>
        <v>6</v>
      </c>
      <c r="CF21" s="88"/>
      <c r="CG21" s="24">
        <v>14</v>
      </c>
      <c r="CH21" s="56" t="s">
        <v>73</v>
      </c>
      <c r="CI21" s="60" t="s">
        <v>74</v>
      </c>
      <c r="CJ21" s="61" t="s">
        <v>71</v>
      </c>
      <c r="CK21" s="57" t="s">
        <v>94</v>
      </c>
      <c r="CL21" s="71">
        <v>6</v>
      </c>
      <c r="CM21" s="71">
        <v>5</v>
      </c>
      <c r="CN21" s="71">
        <v>5</v>
      </c>
      <c r="CO21" s="71"/>
      <c r="CP21" s="71"/>
      <c r="CQ21" s="74">
        <v>5</v>
      </c>
      <c r="CR21" s="75"/>
      <c r="CS21" s="88">
        <f t="shared" si="6"/>
        <v>5</v>
      </c>
      <c r="CT21" s="88"/>
    </row>
    <row r="22" spans="1:98" ht="15.75">
      <c r="A22" s="24">
        <v>15</v>
      </c>
      <c r="B22" s="56" t="s">
        <v>75</v>
      </c>
      <c r="C22" s="58" t="s">
        <v>76</v>
      </c>
      <c r="D22" s="59" t="s">
        <v>77</v>
      </c>
      <c r="E22" s="55" t="s">
        <v>95</v>
      </c>
      <c r="F22" s="71">
        <v>0</v>
      </c>
      <c r="G22" s="71">
        <v>0</v>
      </c>
      <c r="H22" s="71">
        <v>0</v>
      </c>
      <c r="I22" s="71">
        <v>0</v>
      </c>
      <c r="J22" s="71"/>
      <c r="K22" s="74">
        <v>0</v>
      </c>
      <c r="L22" s="75"/>
      <c r="M22" s="75">
        <f t="shared" si="0"/>
        <v>0</v>
      </c>
      <c r="N22" s="71"/>
      <c r="O22" s="24">
        <v>15</v>
      </c>
      <c r="P22" s="56" t="s">
        <v>75</v>
      </c>
      <c r="Q22" s="58" t="s">
        <v>76</v>
      </c>
      <c r="R22" s="59" t="s">
        <v>77</v>
      </c>
      <c r="S22" s="55" t="s">
        <v>95</v>
      </c>
      <c r="T22" s="71">
        <v>0</v>
      </c>
      <c r="U22" s="71"/>
      <c r="V22" s="71"/>
      <c r="W22" s="71"/>
      <c r="X22" s="71"/>
      <c r="Y22" s="74">
        <v>0</v>
      </c>
      <c r="Z22" s="75"/>
      <c r="AA22" s="88">
        <f t="shared" si="1"/>
        <v>0</v>
      </c>
      <c r="AB22" s="71"/>
      <c r="AC22" s="24">
        <v>15</v>
      </c>
      <c r="AD22" s="56" t="s">
        <v>75</v>
      </c>
      <c r="AE22" s="58" t="s">
        <v>76</v>
      </c>
      <c r="AF22" s="59" t="s">
        <v>77</v>
      </c>
      <c r="AG22" s="55" t="s">
        <v>95</v>
      </c>
      <c r="AH22" s="71">
        <v>0</v>
      </c>
      <c r="AI22" s="71">
        <v>0</v>
      </c>
      <c r="AJ22" s="71"/>
      <c r="AK22" s="71"/>
      <c r="AL22" s="71"/>
      <c r="AM22" s="74">
        <v>0</v>
      </c>
      <c r="AN22" s="75"/>
      <c r="AO22" s="88">
        <f t="shared" si="2"/>
        <v>0</v>
      </c>
      <c r="AP22" s="71"/>
      <c r="AQ22" s="24">
        <v>15</v>
      </c>
      <c r="AR22" s="56" t="s">
        <v>75</v>
      </c>
      <c r="AS22" s="58" t="s">
        <v>76</v>
      </c>
      <c r="AT22" s="59" t="s">
        <v>77</v>
      </c>
      <c r="AU22" s="55" t="s">
        <v>95</v>
      </c>
      <c r="AV22" s="71">
        <v>0</v>
      </c>
      <c r="AW22" s="71"/>
      <c r="AX22" s="71"/>
      <c r="AY22" s="71"/>
      <c r="AZ22" s="71"/>
      <c r="BA22" s="74">
        <v>0</v>
      </c>
      <c r="BB22" s="75"/>
      <c r="BC22" s="88">
        <f t="shared" si="3"/>
        <v>0</v>
      </c>
      <c r="BD22" s="71"/>
      <c r="BE22" s="24">
        <v>15</v>
      </c>
      <c r="BF22" s="56" t="s">
        <v>75</v>
      </c>
      <c r="BG22" s="58" t="s">
        <v>76</v>
      </c>
      <c r="BH22" s="59" t="s">
        <v>77</v>
      </c>
      <c r="BI22" s="55" t="s">
        <v>95</v>
      </c>
      <c r="BJ22" s="71">
        <v>0</v>
      </c>
      <c r="BK22" s="71"/>
      <c r="BL22" s="71"/>
      <c r="BM22" s="71"/>
      <c r="BN22" s="71"/>
      <c r="BO22" s="74">
        <v>0</v>
      </c>
      <c r="BP22" s="75"/>
      <c r="BQ22" s="88">
        <f t="shared" si="4"/>
        <v>0</v>
      </c>
      <c r="BR22" s="88"/>
      <c r="BS22" s="24">
        <v>15</v>
      </c>
      <c r="BT22" s="56" t="s">
        <v>75</v>
      </c>
      <c r="BU22" s="58" t="s">
        <v>76</v>
      </c>
      <c r="BV22" s="59" t="s">
        <v>77</v>
      </c>
      <c r="BW22" s="55" t="s">
        <v>95</v>
      </c>
      <c r="BX22" s="71">
        <v>0</v>
      </c>
      <c r="BY22" s="71">
        <v>0</v>
      </c>
      <c r="BZ22" s="71"/>
      <c r="CA22" s="71"/>
      <c r="CB22" s="71"/>
      <c r="CC22" s="74">
        <v>0</v>
      </c>
      <c r="CD22" s="75"/>
      <c r="CE22" s="88">
        <f t="shared" si="5"/>
        <v>0</v>
      </c>
      <c r="CF22" s="88"/>
      <c r="CG22" s="24">
        <v>15</v>
      </c>
      <c r="CH22" s="56" t="s">
        <v>75</v>
      </c>
      <c r="CI22" s="58" t="s">
        <v>76</v>
      </c>
      <c r="CJ22" s="59" t="s">
        <v>77</v>
      </c>
      <c r="CK22" s="55" t="s">
        <v>95</v>
      </c>
      <c r="CL22" s="71">
        <v>0</v>
      </c>
      <c r="CM22" s="71">
        <v>0</v>
      </c>
      <c r="CN22" s="71">
        <v>0</v>
      </c>
      <c r="CO22" s="71"/>
      <c r="CP22" s="71"/>
      <c r="CQ22" s="74">
        <v>0</v>
      </c>
      <c r="CR22" s="75"/>
      <c r="CS22" s="88">
        <f t="shared" si="6"/>
        <v>0</v>
      </c>
      <c r="CT22" s="88"/>
    </row>
    <row r="23" spans="1:98" ht="15.75">
      <c r="A23" s="24">
        <v>16</v>
      </c>
      <c r="B23" s="56" t="s">
        <v>78</v>
      </c>
      <c r="C23" s="58" t="s">
        <v>79</v>
      </c>
      <c r="D23" s="59" t="s">
        <v>80</v>
      </c>
      <c r="E23" s="55" t="s">
        <v>96</v>
      </c>
      <c r="F23" s="71">
        <v>0</v>
      </c>
      <c r="G23" s="71">
        <v>0</v>
      </c>
      <c r="H23" s="71">
        <v>0</v>
      </c>
      <c r="I23" s="71">
        <v>0</v>
      </c>
      <c r="J23" s="71"/>
      <c r="K23" s="74">
        <v>0</v>
      </c>
      <c r="L23" s="75"/>
      <c r="M23" s="75">
        <f t="shared" si="0"/>
        <v>0</v>
      </c>
      <c r="N23" s="71"/>
      <c r="O23" s="24">
        <v>16</v>
      </c>
      <c r="P23" s="56" t="s">
        <v>78</v>
      </c>
      <c r="Q23" s="58" t="s">
        <v>79</v>
      </c>
      <c r="R23" s="59" t="s">
        <v>80</v>
      </c>
      <c r="S23" s="55" t="s">
        <v>96</v>
      </c>
      <c r="T23" s="71">
        <v>0</v>
      </c>
      <c r="U23" s="71"/>
      <c r="V23" s="71"/>
      <c r="W23" s="71"/>
      <c r="X23" s="71"/>
      <c r="Y23" s="74">
        <v>0</v>
      </c>
      <c r="Z23" s="75"/>
      <c r="AA23" s="88">
        <f t="shared" si="1"/>
        <v>0</v>
      </c>
      <c r="AB23" s="71"/>
      <c r="AC23" s="24">
        <v>16</v>
      </c>
      <c r="AD23" s="56" t="s">
        <v>78</v>
      </c>
      <c r="AE23" s="58" t="s">
        <v>79</v>
      </c>
      <c r="AF23" s="59" t="s">
        <v>80</v>
      </c>
      <c r="AG23" s="55" t="s">
        <v>96</v>
      </c>
      <c r="AH23" s="71">
        <v>0</v>
      </c>
      <c r="AI23" s="71">
        <v>0</v>
      </c>
      <c r="AJ23" s="71"/>
      <c r="AK23" s="71"/>
      <c r="AL23" s="71"/>
      <c r="AM23" s="74">
        <v>0</v>
      </c>
      <c r="AN23" s="75"/>
      <c r="AO23" s="88">
        <f t="shared" si="2"/>
        <v>0</v>
      </c>
      <c r="AP23" s="71"/>
      <c r="AQ23" s="24">
        <v>16</v>
      </c>
      <c r="AR23" s="56" t="s">
        <v>78</v>
      </c>
      <c r="AS23" s="58" t="s">
        <v>79</v>
      </c>
      <c r="AT23" s="59" t="s">
        <v>80</v>
      </c>
      <c r="AU23" s="55" t="s">
        <v>96</v>
      </c>
      <c r="AV23" s="71">
        <v>7</v>
      </c>
      <c r="AW23" s="71"/>
      <c r="AX23" s="71"/>
      <c r="AY23" s="71"/>
      <c r="AZ23" s="71"/>
      <c r="BA23" s="74">
        <v>0</v>
      </c>
      <c r="BB23" s="75"/>
      <c r="BC23" s="88">
        <f t="shared" si="3"/>
        <v>2</v>
      </c>
      <c r="BD23" s="71"/>
      <c r="BE23" s="24">
        <v>16</v>
      </c>
      <c r="BF23" s="56" t="s">
        <v>78</v>
      </c>
      <c r="BG23" s="58" t="s">
        <v>79</v>
      </c>
      <c r="BH23" s="59" t="s">
        <v>80</v>
      </c>
      <c r="BI23" s="55" t="s">
        <v>96</v>
      </c>
      <c r="BJ23" s="71">
        <v>5</v>
      </c>
      <c r="BK23" s="71"/>
      <c r="BL23" s="71"/>
      <c r="BM23" s="71"/>
      <c r="BN23" s="71"/>
      <c r="BO23" s="74">
        <v>0</v>
      </c>
      <c r="BP23" s="75"/>
      <c r="BQ23" s="88">
        <f t="shared" si="4"/>
        <v>2</v>
      </c>
      <c r="BR23" s="71"/>
      <c r="BS23" s="24">
        <v>16</v>
      </c>
      <c r="BT23" s="56" t="s">
        <v>78</v>
      </c>
      <c r="BU23" s="58" t="s">
        <v>79</v>
      </c>
      <c r="BV23" s="59" t="s">
        <v>80</v>
      </c>
      <c r="BW23" s="55" t="s">
        <v>96</v>
      </c>
      <c r="BX23" s="71">
        <v>0</v>
      </c>
      <c r="BY23" s="71">
        <v>0</v>
      </c>
      <c r="BZ23" s="71"/>
      <c r="CA23" s="71"/>
      <c r="CB23" s="71"/>
      <c r="CC23" s="74">
        <v>0</v>
      </c>
      <c r="CD23" s="75"/>
      <c r="CE23" s="88">
        <f t="shared" si="5"/>
        <v>0</v>
      </c>
      <c r="CF23" s="71"/>
      <c r="CG23" s="24">
        <v>16</v>
      </c>
      <c r="CH23" s="56" t="s">
        <v>78</v>
      </c>
      <c r="CI23" s="58" t="s">
        <v>79</v>
      </c>
      <c r="CJ23" s="59" t="s">
        <v>80</v>
      </c>
      <c r="CK23" s="55" t="s">
        <v>96</v>
      </c>
      <c r="CL23" s="71">
        <v>5</v>
      </c>
      <c r="CM23" s="71">
        <v>6</v>
      </c>
      <c r="CN23" s="71">
        <v>6</v>
      </c>
      <c r="CO23" s="71"/>
      <c r="CP23" s="71"/>
      <c r="CQ23" s="74">
        <v>0</v>
      </c>
      <c r="CR23" s="75"/>
      <c r="CS23" s="88">
        <f t="shared" si="6"/>
        <v>2</v>
      </c>
      <c r="CT23" s="71"/>
    </row>
    <row r="24" spans="1:98" ht="15.75">
      <c r="A24" s="24">
        <v>17</v>
      </c>
      <c r="B24" s="56" t="s">
        <v>99</v>
      </c>
      <c r="C24" s="62" t="s">
        <v>37</v>
      </c>
      <c r="D24" s="62" t="s">
        <v>98</v>
      </c>
      <c r="E24" s="55" t="s">
        <v>84</v>
      </c>
      <c r="F24" s="71">
        <v>0</v>
      </c>
      <c r="G24" s="71">
        <v>0</v>
      </c>
      <c r="H24" s="71">
        <v>0</v>
      </c>
      <c r="I24" s="71">
        <v>0</v>
      </c>
      <c r="J24" s="71"/>
      <c r="K24" s="74">
        <v>0</v>
      </c>
      <c r="L24" s="75"/>
      <c r="M24" s="75">
        <f t="shared" si="0"/>
        <v>0</v>
      </c>
      <c r="N24" s="71"/>
      <c r="O24" s="24">
        <v>17</v>
      </c>
      <c r="P24" s="56" t="s">
        <v>99</v>
      </c>
      <c r="Q24" s="62" t="s">
        <v>37</v>
      </c>
      <c r="R24" s="62" t="s">
        <v>98</v>
      </c>
      <c r="S24" s="55" t="s">
        <v>84</v>
      </c>
      <c r="T24" s="71">
        <v>0</v>
      </c>
      <c r="U24" s="71"/>
      <c r="V24" s="71"/>
      <c r="W24" s="71"/>
      <c r="X24" s="71"/>
      <c r="Y24" s="74">
        <v>0</v>
      </c>
      <c r="Z24" s="75"/>
      <c r="AA24" s="88">
        <f t="shared" si="1"/>
        <v>0</v>
      </c>
      <c r="AB24" s="71"/>
      <c r="AC24" s="24">
        <v>17</v>
      </c>
      <c r="AD24" s="56" t="s">
        <v>99</v>
      </c>
      <c r="AE24" s="62" t="s">
        <v>37</v>
      </c>
      <c r="AF24" s="62" t="s">
        <v>98</v>
      </c>
      <c r="AG24" s="55" t="s">
        <v>84</v>
      </c>
      <c r="AH24" s="71">
        <v>0</v>
      </c>
      <c r="AI24" s="71">
        <v>0</v>
      </c>
      <c r="AJ24" s="71"/>
      <c r="AK24" s="71"/>
      <c r="AL24" s="71"/>
      <c r="AM24" s="74">
        <v>0</v>
      </c>
      <c r="AN24" s="75"/>
      <c r="AO24" s="88">
        <f t="shared" si="2"/>
        <v>0</v>
      </c>
      <c r="AP24" s="71"/>
      <c r="AQ24" s="24">
        <v>17</v>
      </c>
      <c r="AR24" s="56" t="s">
        <v>99</v>
      </c>
      <c r="AS24" s="62" t="s">
        <v>37</v>
      </c>
      <c r="AT24" s="62" t="s">
        <v>98</v>
      </c>
      <c r="AU24" s="55" t="s">
        <v>84</v>
      </c>
      <c r="AV24" s="71">
        <v>0</v>
      </c>
      <c r="AW24" s="71"/>
      <c r="AX24" s="71"/>
      <c r="AY24" s="71"/>
      <c r="AZ24" s="71"/>
      <c r="BA24" s="74">
        <v>0</v>
      </c>
      <c r="BB24" s="75"/>
      <c r="BC24" s="88">
        <f t="shared" si="3"/>
        <v>0</v>
      </c>
      <c r="BD24" s="71"/>
      <c r="BE24" s="24">
        <v>17</v>
      </c>
      <c r="BF24" s="56" t="s">
        <v>99</v>
      </c>
      <c r="BG24" s="62" t="s">
        <v>37</v>
      </c>
      <c r="BH24" s="62" t="s">
        <v>98</v>
      </c>
      <c r="BI24" s="55" t="s">
        <v>84</v>
      </c>
      <c r="BJ24" s="71">
        <v>0</v>
      </c>
      <c r="BK24" s="71"/>
      <c r="BL24" s="71"/>
      <c r="BM24" s="71"/>
      <c r="BN24" s="71"/>
      <c r="BO24" s="74">
        <v>0</v>
      </c>
      <c r="BP24" s="75"/>
      <c r="BQ24" s="88">
        <f t="shared" si="4"/>
        <v>0</v>
      </c>
      <c r="BR24" s="71"/>
      <c r="BS24" s="24">
        <v>17</v>
      </c>
      <c r="BT24" s="56" t="s">
        <v>99</v>
      </c>
      <c r="BU24" s="62" t="s">
        <v>37</v>
      </c>
      <c r="BV24" s="62" t="s">
        <v>98</v>
      </c>
      <c r="BW24" s="55" t="s">
        <v>84</v>
      </c>
      <c r="BX24" s="71">
        <v>0</v>
      </c>
      <c r="BY24" s="71">
        <v>0</v>
      </c>
      <c r="BZ24" s="71"/>
      <c r="CA24" s="71"/>
      <c r="CB24" s="71"/>
      <c r="CC24" s="74">
        <v>0</v>
      </c>
      <c r="CD24" s="75"/>
      <c r="CE24" s="88">
        <f t="shared" si="5"/>
        <v>0</v>
      </c>
      <c r="CF24" s="71"/>
      <c r="CG24" s="24">
        <v>17</v>
      </c>
      <c r="CH24" s="56" t="s">
        <v>99</v>
      </c>
      <c r="CI24" s="62" t="s">
        <v>37</v>
      </c>
      <c r="CJ24" s="62" t="s">
        <v>98</v>
      </c>
      <c r="CK24" s="55" t="s">
        <v>84</v>
      </c>
      <c r="CL24" s="71">
        <v>0</v>
      </c>
      <c r="CM24" s="71">
        <v>0</v>
      </c>
      <c r="CN24" s="71">
        <v>0</v>
      </c>
      <c r="CO24" s="71"/>
      <c r="CP24" s="71"/>
      <c r="CQ24" s="74">
        <v>0</v>
      </c>
      <c r="CR24" s="75"/>
      <c r="CS24" s="88">
        <f t="shared" si="6"/>
        <v>0</v>
      </c>
      <c r="CT24" s="71"/>
    </row>
    <row r="25" spans="1:98" ht="15.75">
      <c r="A25" s="24">
        <v>18</v>
      </c>
      <c r="B25" s="56" t="s">
        <v>102</v>
      </c>
      <c r="C25" s="62" t="s">
        <v>36</v>
      </c>
      <c r="D25" s="62" t="s">
        <v>101</v>
      </c>
      <c r="E25" s="55" t="s">
        <v>103</v>
      </c>
      <c r="F25" s="71">
        <v>0</v>
      </c>
      <c r="G25" s="71">
        <v>0</v>
      </c>
      <c r="H25" s="71">
        <v>0</v>
      </c>
      <c r="I25" s="71">
        <v>0</v>
      </c>
      <c r="J25" s="71"/>
      <c r="K25" s="74">
        <v>0</v>
      </c>
      <c r="L25" s="75"/>
      <c r="M25" s="75">
        <f t="shared" si="0"/>
        <v>0</v>
      </c>
      <c r="N25" s="71"/>
      <c r="O25" s="24">
        <v>18</v>
      </c>
      <c r="P25" s="56" t="s">
        <v>102</v>
      </c>
      <c r="Q25" s="62" t="s">
        <v>36</v>
      </c>
      <c r="R25" s="62" t="s">
        <v>101</v>
      </c>
      <c r="S25" s="55" t="s">
        <v>103</v>
      </c>
      <c r="T25" s="71">
        <v>7</v>
      </c>
      <c r="U25" s="71"/>
      <c r="V25" s="71"/>
      <c r="W25" s="71"/>
      <c r="X25" s="71"/>
      <c r="Y25" s="74">
        <v>5</v>
      </c>
      <c r="Z25" s="75"/>
      <c r="AA25" s="88">
        <f t="shared" si="1"/>
        <v>6</v>
      </c>
      <c r="AB25" s="88"/>
      <c r="AC25" s="24">
        <v>18</v>
      </c>
      <c r="AD25" s="56" t="s">
        <v>102</v>
      </c>
      <c r="AE25" s="62" t="s">
        <v>36</v>
      </c>
      <c r="AF25" s="62" t="s">
        <v>101</v>
      </c>
      <c r="AG25" s="55" t="s">
        <v>103</v>
      </c>
      <c r="AH25" s="71">
        <v>6</v>
      </c>
      <c r="AI25" s="71">
        <v>8</v>
      </c>
      <c r="AJ25" s="71"/>
      <c r="AK25" s="71"/>
      <c r="AL25" s="71"/>
      <c r="AM25" s="74">
        <v>5</v>
      </c>
      <c r="AN25" s="75"/>
      <c r="AO25" s="88">
        <f t="shared" si="2"/>
        <v>6</v>
      </c>
      <c r="AP25" s="71"/>
      <c r="AQ25" s="24">
        <v>18</v>
      </c>
      <c r="AR25" s="56" t="s">
        <v>102</v>
      </c>
      <c r="AS25" s="62" t="s">
        <v>36</v>
      </c>
      <c r="AT25" s="62" t="s">
        <v>101</v>
      </c>
      <c r="AU25" s="55" t="s">
        <v>103</v>
      </c>
      <c r="AV25" s="71">
        <v>6</v>
      </c>
      <c r="AW25" s="71"/>
      <c r="AX25" s="71"/>
      <c r="AY25" s="71"/>
      <c r="AZ25" s="71"/>
      <c r="BA25" s="74">
        <v>6</v>
      </c>
      <c r="BB25" s="75"/>
      <c r="BC25" s="88">
        <f t="shared" si="3"/>
        <v>6</v>
      </c>
      <c r="BD25" s="71"/>
      <c r="BE25" s="24">
        <v>18</v>
      </c>
      <c r="BF25" s="56" t="s">
        <v>102</v>
      </c>
      <c r="BG25" s="62" t="s">
        <v>36</v>
      </c>
      <c r="BH25" s="62" t="s">
        <v>101</v>
      </c>
      <c r="BI25" s="55" t="s">
        <v>103</v>
      </c>
      <c r="BJ25" s="71">
        <v>7</v>
      </c>
      <c r="BK25" s="71"/>
      <c r="BL25" s="71"/>
      <c r="BM25" s="71"/>
      <c r="BN25" s="71"/>
      <c r="BO25" s="74">
        <v>5</v>
      </c>
      <c r="BP25" s="75"/>
      <c r="BQ25" s="88">
        <f t="shared" si="4"/>
        <v>6</v>
      </c>
      <c r="BR25" s="88"/>
      <c r="BS25" s="24">
        <v>18</v>
      </c>
      <c r="BT25" s="56" t="s">
        <v>102</v>
      </c>
      <c r="BU25" s="62" t="s">
        <v>36</v>
      </c>
      <c r="BV25" s="62" t="s">
        <v>101</v>
      </c>
      <c r="BW25" s="55" t="s">
        <v>103</v>
      </c>
      <c r="BX25" s="71">
        <v>7</v>
      </c>
      <c r="BY25" s="71">
        <v>7</v>
      </c>
      <c r="BZ25" s="71"/>
      <c r="CA25" s="71"/>
      <c r="CB25" s="71"/>
      <c r="CC25" s="74">
        <v>5</v>
      </c>
      <c r="CD25" s="75"/>
      <c r="CE25" s="88">
        <f t="shared" si="5"/>
        <v>6</v>
      </c>
      <c r="CF25" s="71"/>
      <c r="CG25" s="24">
        <v>18</v>
      </c>
      <c r="CH25" s="56" t="s">
        <v>102</v>
      </c>
      <c r="CI25" s="62" t="s">
        <v>36</v>
      </c>
      <c r="CJ25" s="62" t="s">
        <v>101</v>
      </c>
      <c r="CK25" s="55" t="s">
        <v>103</v>
      </c>
      <c r="CL25" s="71">
        <v>0</v>
      </c>
      <c r="CM25" s="71">
        <v>0</v>
      </c>
      <c r="CN25" s="71">
        <v>0</v>
      </c>
      <c r="CO25" s="71"/>
      <c r="CP25" s="71"/>
      <c r="CQ25" s="74">
        <v>0</v>
      </c>
      <c r="CR25" s="75"/>
      <c r="CS25" s="88">
        <f t="shared" si="6"/>
        <v>0</v>
      </c>
      <c r="CT25" s="71"/>
    </row>
    <row r="26" ht="14.25">
      <c r="AH26" s="78"/>
    </row>
  </sheetData>
  <mergeCells count="105">
    <mergeCell ref="CL6:CP6"/>
    <mergeCell ref="CQ6:CR6"/>
    <mergeCell ref="CS6:CT6"/>
    <mergeCell ref="CH4:CK4"/>
    <mergeCell ref="CL4:CT4"/>
    <mergeCell ref="CK5:CK7"/>
    <mergeCell ref="CL5:CP5"/>
    <mergeCell ref="CQ5:CR5"/>
    <mergeCell ref="CS5:CT5"/>
    <mergeCell ref="CG5:CG7"/>
    <mergeCell ref="CH5:CH7"/>
    <mergeCell ref="CI5:CI7"/>
    <mergeCell ref="CJ5:CJ7"/>
    <mergeCell ref="CL1:CS1"/>
    <mergeCell ref="CL2:CS2"/>
    <mergeCell ref="BJ1:BQ1"/>
    <mergeCell ref="BX1:CE1"/>
    <mergeCell ref="BJ2:BQ2"/>
    <mergeCell ref="BX2:CE2"/>
    <mergeCell ref="AH2:AO2"/>
    <mergeCell ref="AV2:BC2"/>
    <mergeCell ref="AH1:AO1"/>
    <mergeCell ref="AV1:BC1"/>
    <mergeCell ref="F1:M1"/>
    <mergeCell ref="T1:AA1"/>
    <mergeCell ref="B4:E4"/>
    <mergeCell ref="F4:N4"/>
    <mergeCell ref="P4:S4"/>
    <mergeCell ref="T4:AB4"/>
    <mergeCell ref="F2:M2"/>
    <mergeCell ref="T2:AA2"/>
    <mergeCell ref="AD4:AG4"/>
    <mergeCell ref="AH4:AP4"/>
    <mergeCell ref="AR4:AU4"/>
    <mergeCell ref="AV4:BD4"/>
    <mergeCell ref="BF4:BI4"/>
    <mergeCell ref="BJ4:BR4"/>
    <mergeCell ref="BT4:BW4"/>
    <mergeCell ref="BX4:CF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Y5:Z5"/>
    <mergeCell ref="AA5:AB5"/>
    <mergeCell ref="Y6:Z6"/>
    <mergeCell ref="AA6:AB6"/>
    <mergeCell ref="AC5:AC7"/>
    <mergeCell ref="AD5:AD7"/>
    <mergeCell ref="AE5:AE7"/>
    <mergeCell ref="AF5:AF7"/>
    <mergeCell ref="AG5:AG7"/>
    <mergeCell ref="AH5:AL5"/>
    <mergeCell ref="AM5:AN5"/>
    <mergeCell ref="AO5:AP5"/>
    <mergeCell ref="AH6:AL6"/>
    <mergeCell ref="AM6:AN6"/>
    <mergeCell ref="AO6:AP6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A6:BB6"/>
    <mergeCell ref="BC6:BD6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BO6:BP6"/>
    <mergeCell ref="BQ6:BR6"/>
    <mergeCell ref="BS5:BS7"/>
    <mergeCell ref="BT5:BT7"/>
    <mergeCell ref="BU5:BU7"/>
    <mergeCell ref="BV5:BV7"/>
    <mergeCell ref="BW5:BW7"/>
    <mergeCell ref="BX5:CB5"/>
    <mergeCell ref="CC5:CD5"/>
    <mergeCell ref="CE5:CF5"/>
    <mergeCell ref="BX6:CB6"/>
    <mergeCell ref="CC6:CD6"/>
    <mergeCell ref="CE6:CF6"/>
    <mergeCell ref="T6:X6"/>
    <mergeCell ref="S5:S7"/>
    <mergeCell ref="T5:X5"/>
    <mergeCell ref="O5:O7"/>
    <mergeCell ref="P5:P7"/>
    <mergeCell ref="Q5:Q7"/>
    <mergeCell ref="R5:R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5"/>
  <sheetViews>
    <sheetView workbookViewId="0" topLeftCell="AS1">
      <selection activeCell="A8" sqref="A8:IV8"/>
    </sheetView>
  </sheetViews>
  <sheetFormatPr defaultColWidth="9.140625" defaultRowHeight="12.75"/>
  <cols>
    <col min="1" max="1" width="5.140625" style="0" customWidth="1"/>
    <col min="2" max="2" width="12.7109375" style="0" customWidth="1"/>
    <col min="3" max="3" width="16.8515625" style="0" customWidth="1"/>
    <col min="6" max="14" width="5.421875" style="0" customWidth="1"/>
    <col min="15" max="15" width="4.28125" style="0" bestFit="1" customWidth="1"/>
    <col min="16" max="16" width="10.421875" style="0" customWidth="1"/>
    <col min="17" max="17" width="16.00390625" style="0" customWidth="1"/>
    <col min="20" max="28" width="5.7109375" style="0" customWidth="1"/>
    <col min="29" max="29" width="4.28125" style="0" bestFit="1" customWidth="1"/>
    <col min="30" max="30" width="12.140625" style="0" customWidth="1"/>
    <col min="31" max="31" width="15.7109375" style="0" customWidth="1"/>
    <col min="34" max="42" width="5.140625" style="0" customWidth="1"/>
    <col min="43" max="43" width="4.7109375" style="0" customWidth="1"/>
    <col min="44" max="44" width="10.140625" style="0" customWidth="1"/>
    <col min="45" max="45" width="14.57421875" style="0" customWidth="1"/>
    <col min="48" max="56" width="5.57421875" style="0" customWidth="1"/>
    <col min="57" max="57" width="5.140625" style="0" customWidth="1"/>
    <col min="59" max="59" width="16.28125" style="0" customWidth="1"/>
    <col min="62" max="70" width="5.8515625" style="0" customWidth="1"/>
  </cols>
  <sheetData>
    <row r="1" spans="2:70" ht="14.25">
      <c r="B1" s="63" t="s">
        <v>105</v>
      </c>
      <c r="C1" s="63"/>
      <c r="D1" s="63"/>
      <c r="E1" s="63"/>
      <c r="F1" s="172" t="s">
        <v>106</v>
      </c>
      <c r="G1" s="172"/>
      <c r="H1" s="172"/>
      <c r="I1" s="172"/>
      <c r="J1" s="172"/>
      <c r="K1" s="172"/>
      <c r="L1" s="172"/>
      <c r="M1" s="172"/>
      <c r="N1" s="63"/>
      <c r="P1" s="63" t="s">
        <v>105</v>
      </c>
      <c r="Q1" s="63"/>
      <c r="R1" s="63"/>
      <c r="S1" s="63"/>
      <c r="T1" s="172" t="s">
        <v>106</v>
      </c>
      <c r="U1" s="172"/>
      <c r="V1" s="172"/>
      <c r="W1" s="172"/>
      <c r="X1" s="172"/>
      <c r="Y1" s="172"/>
      <c r="Z1" s="172"/>
      <c r="AA1" s="172"/>
      <c r="AB1" s="63"/>
      <c r="AD1" s="63" t="s">
        <v>105</v>
      </c>
      <c r="AE1" s="63"/>
      <c r="AF1" s="63"/>
      <c r="AG1" s="63"/>
      <c r="AH1" s="172" t="s">
        <v>106</v>
      </c>
      <c r="AI1" s="172"/>
      <c r="AJ1" s="172"/>
      <c r="AK1" s="172"/>
      <c r="AL1" s="172"/>
      <c r="AM1" s="172"/>
      <c r="AN1" s="172"/>
      <c r="AO1" s="172"/>
      <c r="AP1" s="63"/>
      <c r="AR1" s="63" t="s">
        <v>105</v>
      </c>
      <c r="AS1" s="63"/>
      <c r="AT1" s="63"/>
      <c r="AU1" s="63"/>
      <c r="AV1" s="172" t="s">
        <v>106</v>
      </c>
      <c r="AW1" s="172"/>
      <c r="AX1" s="172"/>
      <c r="AY1" s="172"/>
      <c r="AZ1" s="172"/>
      <c r="BA1" s="172"/>
      <c r="BB1" s="172"/>
      <c r="BC1" s="172"/>
      <c r="BD1" s="63"/>
      <c r="BF1" s="63" t="s">
        <v>105</v>
      </c>
      <c r="BG1" s="63"/>
      <c r="BH1" s="63"/>
      <c r="BI1" s="63"/>
      <c r="BJ1" s="172" t="s">
        <v>106</v>
      </c>
      <c r="BK1" s="172"/>
      <c r="BL1" s="172"/>
      <c r="BM1" s="172"/>
      <c r="BN1" s="172"/>
      <c r="BO1" s="172"/>
      <c r="BP1" s="172"/>
      <c r="BQ1" s="172"/>
      <c r="BR1" s="63"/>
    </row>
    <row r="2" spans="2:70" ht="14.25">
      <c r="B2" s="63" t="s">
        <v>107</v>
      </c>
      <c r="C2" s="63"/>
      <c r="D2" s="63"/>
      <c r="E2" s="63"/>
      <c r="F2" s="172" t="s">
        <v>146</v>
      </c>
      <c r="G2" s="172"/>
      <c r="H2" s="172"/>
      <c r="I2" s="172"/>
      <c r="J2" s="172"/>
      <c r="K2" s="172"/>
      <c r="L2" s="172"/>
      <c r="M2" s="172"/>
      <c r="N2" s="63"/>
      <c r="P2" s="63" t="s">
        <v>107</v>
      </c>
      <c r="Q2" s="63"/>
      <c r="R2" s="63"/>
      <c r="S2" s="63"/>
      <c r="T2" s="172" t="s">
        <v>146</v>
      </c>
      <c r="U2" s="172"/>
      <c r="V2" s="172"/>
      <c r="W2" s="172"/>
      <c r="X2" s="172"/>
      <c r="Y2" s="172"/>
      <c r="Z2" s="172"/>
      <c r="AA2" s="172"/>
      <c r="AB2" s="63"/>
      <c r="AD2" s="63" t="s">
        <v>107</v>
      </c>
      <c r="AE2" s="63"/>
      <c r="AF2" s="63"/>
      <c r="AG2" s="63"/>
      <c r="AH2" s="172" t="s">
        <v>146</v>
      </c>
      <c r="AI2" s="172"/>
      <c r="AJ2" s="172"/>
      <c r="AK2" s="172"/>
      <c r="AL2" s="172"/>
      <c r="AM2" s="172"/>
      <c r="AN2" s="172"/>
      <c r="AO2" s="172"/>
      <c r="AP2" s="63"/>
      <c r="AR2" s="63" t="s">
        <v>107</v>
      </c>
      <c r="AS2" s="63"/>
      <c r="AT2" s="63"/>
      <c r="AU2" s="63"/>
      <c r="AV2" s="172" t="s">
        <v>146</v>
      </c>
      <c r="AW2" s="172"/>
      <c r="AX2" s="172"/>
      <c r="AY2" s="172"/>
      <c r="AZ2" s="172"/>
      <c r="BA2" s="172"/>
      <c r="BB2" s="172"/>
      <c r="BC2" s="172"/>
      <c r="BD2" s="63"/>
      <c r="BF2" s="63" t="s">
        <v>107</v>
      </c>
      <c r="BG2" s="63"/>
      <c r="BH2" s="63"/>
      <c r="BI2" s="63"/>
      <c r="BJ2" s="172" t="s">
        <v>146</v>
      </c>
      <c r="BK2" s="172"/>
      <c r="BL2" s="172"/>
      <c r="BM2" s="172"/>
      <c r="BN2" s="172"/>
      <c r="BO2" s="172"/>
      <c r="BP2" s="172"/>
      <c r="BQ2" s="172"/>
      <c r="BR2" s="63"/>
    </row>
    <row r="3" spans="2:70" ht="12.75">
      <c r="B3" s="64"/>
      <c r="C3" s="64"/>
      <c r="D3" s="64"/>
      <c r="E3" s="64"/>
      <c r="F3" s="64"/>
      <c r="G3" s="64"/>
      <c r="H3" s="64"/>
      <c r="I3" s="64"/>
      <c r="J3" s="64"/>
      <c r="K3" s="65"/>
      <c r="L3" s="64"/>
      <c r="M3" s="66"/>
      <c r="N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64"/>
      <c r="AA3" s="66"/>
      <c r="AB3" s="64"/>
      <c r="AD3" s="64"/>
      <c r="AE3" s="64"/>
      <c r="AF3" s="64"/>
      <c r="AG3" s="64"/>
      <c r="AH3" s="64"/>
      <c r="AI3" s="64"/>
      <c r="AJ3" s="64"/>
      <c r="AK3" s="64"/>
      <c r="AL3" s="64"/>
      <c r="AM3" s="65"/>
      <c r="AN3" s="64"/>
      <c r="AO3" s="66"/>
      <c r="AP3" s="64"/>
      <c r="AR3" s="64"/>
      <c r="AS3" s="64"/>
      <c r="AT3" s="64"/>
      <c r="AU3" s="64"/>
      <c r="AV3" s="64"/>
      <c r="AW3" s="64"/>
      <c r="AX3" s="64"/>
      <c r="AY3" s="64"/>
      <c r="AZ3" s="64"/>
      <c r="BA3" s="65"/>
      <c r="BB3" s="64"/>
      <c r="BC3" s="66"/>
      <c r="BD3" s="64"/>
      <c r="BF3" s="64"/>
      <c r="BG3" s="64"/>
      <c r="BH3" s="64"/>
      <c r="BI3" s="64"/>
      <c r="BJ3" s="64"/>
      <c r="BK3" s="64"/>
      <c r="BL3" s="64"/>
      <c r="BM3" s="64"/>
      <c r="BN3" s="64"/>
      <c r="BO3" s="65"/>
      <c r="BP3" s="64"/>
      <c r="BQ3" s="66"/>
      <c r="BR3" s="64"/>
    </row>
    <row r="4" spans="1:70" ht="12.75">
      <c r="A4" s="67"/>
      <c r="B4" s="173" t="s">
        <v>117</v>
      </c>
      <c r="C4" s="173"/>
      <c r="D4" s="173"/>
      <c r="E4" s="173"/>
      <c r="F4" s="174" t="s">
        <v>167</v>
      </c>
      <c r="G4" s="174"/>
      <c r="H4" s="174"/>
      <c r="I4" s="174"/>
      <c r="J4" s="174"/>
      <c r="K4" s="174"/>
      <c r="L4" s="174"/>
      <c r="M4" s="174"/>
      <c r="N4" s="174"/>
      <c r="O4" s="67"/>
      <c r="P4" s="173" t="s">
        <v>117</v>
      </c>
      <c r="Q4" s="173"/>
      <c r="R4" s="173"/>
      <c r="S4" s="173"/>
      <c r="T4" s="174" t="s">
        <v>168</v>
      </c>
      <c r="U4" s="174"/>
      <c r="V4" s="174"/>
      <c r="W4" s="174"/>
      <c r="X4" s="174"/>
      <c r="Y4" s="174"/>
      <c r="Z4" s="174"/>
      <c r="AA4" s="174"/>
      <c r="AB4" s="174"/>
      <c r="AC4" s="67"/>
      <c r="AD4" s="173" t="s">
        <v>117</v>
      </c>
      <c r="AE4" s="173"/>
      <c r="AF4" s="173"/>
      <c r="AG4" s="173"/>
      <c r="AH4" s="174" t="s">
        <v>169</v>
      </c>
      <c r="AI4" s="174"/>
      <c r="AJ4" s="174"/>
      <c r="AK4" s="174"/>
      <c r="AL4" s="174"/>
      <c r="AM4" s="174"/>
      <c r="AN4" s="174"/>
      <c r="AO4" s="174"/>
      <c r="AP4" s="174"/>
      <c r="AQ4" s="67"/>
      <c r="AR4" s="173" t="s">
        <v>117</v>
      </c>
      <c r="AS4" s="173"/>
      <c r="AT4" s="173"/>
      <c r="AU4" s="173"/>
      <c r="AV4" s="174" t="s">
        <v>170</v>
      </c>
      <c r="AW4" s="174"/>
      <c r="AX4" s="174"/>
      <c r="AY4" s="174"/>
      <c r="AZ4" s="174"/>
      <c r="BA4" s="174"/>
      <c r="BB4" s="174"/>
      <c r="BC4" s="174"/>
      <c r="BD4" s="174"/>
      <c r="BE4" s="67"/>
      <c r="BF4" s="173" t="s">
        <v>117</v>
      </c>
      <c r="BG4" s="173"/>
      <c r="BH4" s="173"/>
      <c r="BI4" s="173"/>
      <c r="BJ4" s="174" t="s">
        <v>171</v>
      </c>
      <c r="BK4" s="174"/>
      <c r="BL4" s="174"/>
      <c r="BM4" s="174"/>
      <c r="BN4" s="174"/>
      <c r="BO4" s="174"/>
      <c r="BP4" s="174"/>
      <c r="BQ4" s="174"/>
      <c r="BR4" s="174"/>
    </row>
    <row r="5" spans="1:70" ht="12.75">
      <c r="A5" s="175" t="s">
        <v>0</v>
      </c>
      <c r="B5" s="176" t="s">
        <v>1</v>
      </c>
      <c r="C5" s="176" t="s">
        <v>109</v>
      </c>
      <c r="D5" s="176" t="s">
        <v>110</v>
      </c>
      <c r="E5" s="176" t="s">
        <v>111</v>
      </c>
      <c r="F5" s="177"/>
      <c r="G5" s="178"/>
      <c r="H5" s="178"/>
      <c r="I5" s="178"/>
      <c r="J5" s="178"/>
      <c r="K5" s="177"/>
      <c r="L5" s="179"/>
      <c r="M5" s="177"/>
      <c r="N5" s="179"/>
      <c r="O5" s="175" t="s">
        <v>0</v>
      </c>
      <c r="P5" s="176" t="s">
        <v>1</v>
      </c>
      <c r="Q5" s="176" t="s">
        <v>109</v>
      </c>
      <c r="R5" s="176" t="s">
        <v>110</v>
      </c>
      <c r="S5" s="176" t="s">
        <v>111</v>
      </c>
      <c r="T5" s="177"/>
      <c r="U5" s="178"/>
      <c r="V5" s="178"/>
      <c r="W5" s="178"/>
      <c r="X5" s="178"/>
      <c r="Y5" s="177"/>
      <c r="Z5" s="179"/>
      <c r="AA5" s="177"/>
      <c r="AB5" s="179"/>
      <c r="AC5" s="175" t="s">
        <v>0</v>
      </c>
      <c r="AD5" s="176" t="s">
        <v>1</v>
      </c>
      <c r="AE5" s="176" t="s">
        <v>109</v>
      </c>
      <c r="AF5" s="176" t="s">
        <v>110</v>
      </c>
      <c r="AG5" s="176" t="s">
        <v>111</v>
      </c>
      <c r="AH5" s="177"/>
      <c r="AI5" s="178"/>
      <c r="AJ5" s="178"/>
      <c r="AK5" s="178"/>
      <c r="AL5" s="178"/>
      <c r="AM5" s="177"/>
      <c r="AN5" s="179"/>
      <c r="AO5" s="177"/>
      <c r="AP5" s="179"/>
      <c r="AQ5" s="175" t="s">
        <v>0</v>
      </c>
      <c r="AR5" s="176" t="s">
        <v>1</v>
      </c>
      <c r="AS5" s="176" t="s">
        <v>109</v>
      </c>
      <c r="AT5" s="176" t="s">
        <v>110</v>
      </c>
      <c r="AU5" s="176" t="s">
        <v>111</v>
      </c>
      <c r="AV5" s="177"/>
      <c r="AW5" s="178"/>
      <c r="AX5" s="178"/>
      <c r="AY5" s="178"/>
      <c r="AZ5" s="178"/>
      <c r="BA5" s="177"/>
      <c r="BB5" s="179"/>
      <c r="BC5" s="177"/>
      <c r="BD5" s="179"/>
      <c r="BE5" s="175" t="s">
        <v>0</v>
      </c>
      <c r="BF5" s="176" t="s">
        <v>1</v>
      </c>
      <c r="BG5" s="176" t="s">
        <v>109</v>
      </c>
      <c r="BH5" s="176" t="s">
        <v>110</v>
      </c>
      <c r="BI5" s="176" t="s">
        <v>111</v>
      </c>
      <c r="BJ5" s="177"/>
      <c r="BK5" s="178"/>
      <c r="BL5" s="178"/>
      <c r="BM5" s="178"/>
      <c r="BN5" s="178"/>
      <c r="BO5" s="177"/>
      <c r="BP5" s="179"/>
      <c r="BQ5" s="177"/>
      <c r="BR5" s="179"/>
    </row>
    <row r="6" spans="1:70" ht="12.75">
      <c r="A6" s="175"/>
      <c r="B6" s="176"/>
      <c r="C6" s="176"/>
      <c r="D6" s="176"/>
      <c r="E6" s="176"/>
      <c r="F6" s="177" t="s">
        <v>112</v>
      </c>
      <c r="G6" s="178"/>
      <c r="H6" s="178"/>
      <c r="I6" s="178"/>
      <c r="J6" s="178"/>
      <c r="K6" s="177" t="s">
        <v>113</v>
      </c>
      <c r="L6" s="179"/>
      <c r="M6" s="177" t="s">
        <v>114</v>
      </c>
      <c r="N6" s="179"/>
      <c r="O6" s="175"/>
      <c r="P6" s="176"/>
      <c r="Q6" s="176"/>
      <c r="R6" s="176"/>
      <c r="S6" s="176"/>
      <c r="T6" s="177" t="s">
        <v>112</v>
      </c>
      <c r="U6" s="178"/>
      <c r="V6" s="178"/>
      <c r="W6" s="178"/>
      <c r="X6" s="178"/>
      <c r="Y6" s="177" t="s">
        <v>113</v>
      </c>
      <c r="Z6" s="179"/>
      <c r="AA6" s="177" t="s">
        <v>114</v>
      </c>
      <c r="AB6" s="179"/>
      <c r="AC6" s="175"/>
      <c r="AD6" s="176"/>
      <c r="AE6" s="176"/>
      <c r="AF6" s="176"/>
      <c r="AG6" s="176"/>
      <c r="AH6" s="177" t="s">
        <v>112</v>
      </c>
      <c r="AI6" s="178"/>
      <c r="AJ6" s="178"/>
      <c r="AK6" s="178"/>
      <c r="AL6" s="178"/>
      <c r="AM6" s="177" t="s">
        <v>113</v>
      </c>
      <c r="AN6" s="179"/>
      <c r="AO6" s="177" t="s">
        <v>114</v>
      </c>
      <c r="AP6" s="179"/>
      <c r="AQ6" s="175"/>
      <c r="AR6" s="176"/>
      <c r="AS6" s="176"/>
      <c r="AT6" s="176"/>
      <c r="AU6" s="176"/>
      <c r="AV6" s="177" t="s">
        <v>112</v>
      </c>
      <c r="AW6" s="178"/>
      <c r="AX6" s="178"/>
      <c r="AY6" s="178"/>
      <c r="AZ6" s="178"/>
      <c r="BA6" s="177" t="s">
        <v>113</v>
      </c>
      <c r="BB6" s="179"/>
      <c r="BC6" s="177" t="s">
        <v>114</v>
      </c>
      <c r="BD6" s="179"/>
      <c r="BE6" s="175"/>
      <c r="BF6" s="176"/>
      <c r="BG6" s="176"/>
      <c r="BH6" s="176"/>
      <c r="BI6" s="176"/>
      <c r="BJ6" s="177" t="s">
        <v>112</v>
      </c>
      <c r="BK6" s="178"/>
      <c r="BL6" s="178"/>
      <c r="BM6" s="178"/>
      <c r="BN6" s="178"/>
      <c r="BO6" s="177" t="s">
        <v>113</v>
      </c>
      <c r="BP6" s="179"/>
      <c r="BQ6" s="177" t="s">
        <v>114</v>
      </c>
      <c r="BR6" s="179"/>
    </row>
    <row r="7" spans="1:70" ht="14.25">
      <c r="A7" s="175"/>
      <c r="B7" s="176"/>
      <c r="C7" s="176"/>
      <c r="D7" s="176"/>
      <c r="E7" s="176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9" t="s">
        <v>115</v>
      </c>
      <c r="L7" s="68" t="s">
        <v>116</v>
      </c>
      <c r="M7" s="70" t="s">
        <v>115</v>
      </c>
      <c r="N7" s="68" t="s">
        <v>116</v>
      </c>
      <c r="O7" s="175"/>
      <c r="P7" s="176"/>
      <c r="Q7" s="176"/>
      <c r="R7" s="176"/>
      <c r="S7" s="176"/>
      <c r="T7" s="68">
        <v>1</v>
      </c>
      <c r="U7" s="68">
        <v>2</v>
      </c>
      <c r="V7" s="68">
        <v>3</v>
      </c>
      <c r="W7" s="68">
        <v>4</v>
      </c>
      <c r="X7" s="68">
        <v>5</v>
      </c>
      <c r="Y7" s="69" t="s">
        <v>115</v>
      </c>
      <c r="Z7" s="68" t="s">
        <v>116</v>
      </c>
      <c r="AA7" s="70" t="s">
        <v>115</v>
      </c>
      <c r="AB7" s="68" t="s">
        <v>116</v>
      </c>
      <c r="AC7" s="175"/>
      <c r="AD7" s="176"/>
      <c r="AE7" s="176"/>
      <c r="AF7" s="176"/>
      <c r="AG7" s="176"/>
      <c r="AH7" s="68">
        <v>1</v>
      </c>
      <c r="AI7" s="68">
        <v>2</v>
      </c>
      <c r="AJ7" s="68">
        <v>3</v>
      </c>
      <c r="AK7" s="68">
        <v>4</v>
      </c>
      <c r="AL7" s="68">
        <v>5</v>
      </c>
      <c r="AM7" s="69" t="s">
        <v>115</v>
      </c>
      <c r="AN7" s="68" t="s">
        <v>116</v>
      </c>
      <c r="AO7" s="70" t="s">
        <v>115</v>
      </c>
      <c r="AP7" s="68" t="s">
        <v>116</v>
      </c>
      <c r="AQ7" s="175"/>
      <c r="AR7" s="176"/>
      <c r="AS7" s="176"/>
      <c r="AT7" s="176"/>
      <c r="AU7" s="176"/>
      <c r="AV7" s="68">
        <v>1</v>
      </c>
      <c r="AW7" s="68">
        <v>2</v>
      </c>
      <c r="AX7" s="68">
        <v>3</v>
      </c>
      <c r="AY7" s="68">
        <v>4</v>
      </c>
      <c r="AZ7" s="68">
        <v>5</v>
      </c>
      <c r="BA7" s="69" t="s">
        <v>115</v>
      </c>
      <c r="BB7" s="68" t="s">
        <v>116</v>
      </c>
      <c r="BC7" s="70" t="s">
        <v>115</v>
      </c>
      <c r="BD7" s="68" t="s">
        <v>116</v>
      </c>
      <c r="BE7" s="175"/>
      <c r="BF7" s="176"/>
      <c r="BG7" s="176"/>
      <c r="BH7" s="176"/>
      <c r="BI7" s="176"/>
      <c r="BJ7" s="68">
        <v>1</v>
      </c>
      <c r="BK7" s="68">
        <v>2</v>
      </c>
      <c r="BL7" s="68">
        <v>3</v>
      </c>
      <c r="BM7" s="68">
        <v>4</v>
      </c>
      <c r="BN7" s="68">
        <v>5</v>
      </c>
      <c r="BO7" s="69" t="s">
        <v>115</v>
      </c>
      <c r="BP7" s="68" t="s">
        <v>116</v>
      </c>
      <c r="BQ7" s="70" t="s">
        <v>115</v>
      </c>
      <c r="BR7" s="68" t="s">
        <v>116</v>
      </c>
    </row>
    <row r="8" spans="1:70" s="104" customFormat="1" ht="15.75">
      <c r="A8" s="98">
        <v>1</v>
      </c>
      <c r="B8" s="99" t="s">
        <v>39</v>
      </c>
      <c r="C8" s="100" t="s">
        <v>40</v>
      </c>
      <c r="D8" s="101" t="s">
        <v>41</v>
      </c>
      <c r="E8" s="102" t="s">
        <v>81</v>
      </c>
      <c r="F8" s="91">
        <v>5</v>
      </c>
      <c r="G8" s="91">
        <v>6</v>
      </c>
      <c r="H8" s="91">
        <v>5</v>
      </c>
      <c r="I8" s="91"/>
      <c r="J8" s="91"/>
      <c r="K8" s="103">
        <v>5</v>
      </c>
      <c r="L8" s="91"/>
      <c r="M8" s="92">
        <f>ROUND((SUM(F8:J8)/3*0.3+K8*0.7),0)</f>
        <v>5</v>
      </c>
      <c r="N8" s="92"/>
      <c r="O8" s="98">
        <v>1</v>
      </c>
      <c r="P8" s="99" t="s">
        <v>39</v>
      </c>
      <c r="Q8" s="100" t="s">
        <v>40</v>
      </c>
      <c r="R8" s="101" t="s">
        <v>41</v>
      </c>
      <c r="S8" s="102" t="s">
        <v>81</v>
      </c>
      <c r="T8" s="91">
        <v>6</v>
      </c>
      <c r="U8" s="91">
        <v>7</v>
      </c>
      <c r="V8" s="91">
        <v>6</v>
      </c>
      <c r="W8" s="91"/>
      <c r="X8" s="91"/>
      <c r="Y8" s="103">
        <v>6</v>
      </c>
      <c r="Z8" s="91"/>
      <c r="AA8" s="92">
        <f>ROUND((SUM(T8:X8)/3*0.3+Y8*0.7),0)</f>
        <v>6</v>
      </c>
      <c r="AB8" s="92"/>
      <c r="AC8" s="98">
        <v>1</v>
      </c>
      <c r="AD8" s="99" t="s">
        <v>39</v>
      </c>
      <c r="AE8" s="100" t="s">
        <v>40</v>
      </c>
      <c r="AF8" s="101" t="s">
        <v>41</v>
      </c>
      <c r="AG8" s="102" t="s">
        <v>81</v>
      </c>
      <c r="AH8" s="91">
        <v>7</v>
      </c>
      <c r="AI8" s="91">
        <v>8</v>
      </c>
      <c r="AJ8" s="91">
        <v>7</v>
      </c>
      <c r="AK8" s="91"/>
      <c r="AL8" s="91"/>
      <c r="AM8" s="103">
        <v>5</v>
      </c>
      <c r="AN8" s="91"/>
      <c r="AO8" s="92">
        <f>ROUND((SUM(AH8:AL8)/3*0.3+AM8*0.7),0)</f>
        <v>6</v>
      </c>
      <c r="AP8" s="92"/>
      <c r="AQ8" s="98">
        <v>1</v>
      </c>
      <c r="AR8" s="99" t="s">
        <v>39</v>
      </c>
      <c r="AS8" s="100" t="s">
        <v>40</v>
      </c>
      <c r="AT8" s="101" t="s">
        <v>41</v>
      </c>
      <c r="AU8" s="102" t="s">
        <v>81</v>
      </c>
      <c r="AV8" s="91">
        <v>5</v>
      </c>
      <c r="AW8" s="91"/>
      <c r="AX8" s="91"/>
      <c r="AY8" s="91"/>
      <c r="AZ8" s="91"/>
      <c r="BA8" s="103">
        <v>5</v>
      </c>
      <c r="BB8" s="91"/>
      <c r="BC8" s="92">
        <f>ROUND((SUM(AV8:AZ8)/1*0.3+BA8*0.7),0)</f>
        <v>5</v>
      </c>
      <c r="BD8" s="92"/>
      <c r="BE8" s="98">
        <v>1</v>
      </c>
      <c r="BF8" s="99" t="s">
        <v>39</v>
      </c>
      <c r="BG8" s="100" t="s">
        <v>40</v>
      </c>
      <c r="BH8" s="101" t="s">
        <v>41</v>
      </c>
      <c r="BI8" s="102" t="s">
        <v>81</v>
      </c>
      <c r="BJ8" s="91">
        <v>7</v>
      </c>
      <c r="BK8" s="91">
        <v>7</v>
      </c>
      <c r="BL8" s="91">
        <v>6</v>
      </c>
      <c r="BM8" s="91"/>
      <c r="BN8" s="91"/>
      <c r="BO8" s="103">
        <v>5</v>
      </c>
      <c r="BP8" s="91"/>
      <c r="BQ8" s="92">
        <f>ROUND((SUM(BJ8:BN8)/3*0.3+BO8*0.7),0)</f>
        <v>6</v>
      </c>
      <c r="BR8" s="92"/>
    </row>
    <row r="9" spans="1:70" ht="15.75">
      <c r="A9" s="24">
        <v>2</v>
      </c>
      <c r="B9" s="56" t="s">
        <v>42</v>
      </c>
      <c r="C9" s="60" t="s">
        <v>43</v>
      </c>
      <c r="D9" s="61" t="s">
        <v>41</v>
      </c>
      <c r="E9" s="57" t="s">
        <v>82</v>
      </c>
      <c r="F9" s="71">
        <v>0</v>
      </c>
      <c r="G9" s="71">
        <v>0</v>
      </c>
      <c r="H9" s="71">
        <v>0</v>
      </c>
      <c r="I9" s="71"/>
      <c r="J9" s="71"/>
      <c r="K9" s="69">
        <v>0</v>
      </c>
      <c r="L9" s="71"/>
      <c r="M9" s="88">
        <f aca="true" t="shared" si="0" ref="M9:M25">ROUND((SUM(F9:J9)/3*0.3+K9*0.7),0)</f>
        <v>0</v>
      </c>
      <c r="N9" s="88"/>
      <c r="O9" s="24">
        <v>2</v>
      </c>
      <c r="P9" s="56" t="s">
        <v>42</v>
      </c>
      <c r="Q9" s="60" t="s">
        <v>43</v>
      </c>
      <c r="R9" s="61" t="s">
        <v>41</v>
      </c>
      <c r="S9" s="57" t="s">
        <v>82</v>
      </c>
      <c r="T9" s="71">
        <v>0</v>
      </c>
      <c r="U9" s="71">
        <v>0</v>
      </c>
      <c r="V9" s="71">
        <v>0</v>
      </c>
      <c r="W9" s="71"/>
      <c r="X9" s="71"/>
      <c r="Y9" s="69">
        <v>0</v>
      </c>
      <c r="Z9" s="71"/>
      <c r="AA9" s="88">
        <f aca="true" t="shared" si="1" ref="AA9:AA25">ROUND((SUM(T9:X9)/3*0.3+Y9*0.7),0)</f>
        <v>0</v>
      </c>
      <c r="AB9" s="88"/>
      <c r="AC9" s="24">
        <v>2</v>
      </c>
      <c r="AD9" s="56" t="s">
        <v>42</v>
      </c>
      <c r="AE9" s="60" t="s">
        <v>43</v>
      </c>
      <c r="AF9" s="61" t="s">
        <v>41</v>
      </c>
      <c r="AG9" s="57" t="s">
        <v>82</v>
      </c>
      <c r="AH9" s="71">
        <v>0</v>
      </c>
      <c r="AI9" s="71">
        <v>0</v>
      </c>
      <c r="AJ9" s="71">
        <v>0</v>
      </c>
      <c r="AK9" s="71"/>
      <c r="AL9" s="71"/>
      <c r="AM9" s="69">
        <v>0</v>
      </c>
      <c r="AN9" s="71"/>
      <c r="AO9" s="88">
        <f aca="true" t="shared" si="2" ref="AO9:AO25">ROUND((SUM(AH9:AL9)/3*0.3+AM9*0.7),0)</f>
        <v>0</v>
      </c>
      <c r="AP9" s="88"/>
      <c r="AQ9" s="24">
        <v>2</v>
      </c>
      <c r="AR9" s="56" t="s">
        <v>42</v>
      </c>
      <c r="AS9" s="60" t="s">
        <v>43</v>
      </c>
      <c r="AT9" s="61" t="s">
        <v>41</v>
      </c>
      <c r="AU9" s="57" t="s">
        <v>82</v>
      </c>
      <c r="AV9" s="71">
        <v>0</v>
      </c>
      <c r="AW9" s="71"/>
      <c r="AX9" s="71"/>
      <c r="AY9" s="71"/>
      <c r="AZ9" s="71"/>
      <c r="BA9" s="69">
        <v>0</v>
      </c>
      <c r="BB9" s="71"/>
      <c r="BC9" s="88">
        <f aca="true" t="shared" si="3" ref="BC9:BC25">ROUND((SUM(AV9:AZ9)/1*0.3+BA9*0.7),0)</f>
        <v>0</v>
      </c>
      <c r="BD9" s="88"/>
      <c r="BE9" s="24">
        <v>2</v>
      </c>
      <c r="BF9" s="56" t="s">
        <v>42</v>
      </c>
      <c r="BG9" s="60" t="s">
        <v>43</v>
      </c>
      <c r="BH9" s="61" t="s">
        <v>41</v>
      </c>
      <c r="BI9" s="57" t="s">
        <v>82</v>
      </c>
      <c r="BJ9" s="71">
        <v>0</v>
      </c>
      <c r="BK9" s="71">
        <v>0</v>
      </c>
      <c r="BL9" s="71">
        <v>0</v>
      </c>
      <c r="BM9" s="71"/>
      <c r="BN9" s="71"/>
      <c r="BO9" s="69">
        <v>0</v>
      </c>
      <c r="BP9" s="71"/>
      <c r="BQ9" s="88">
        <f aca="true" t="shared" si="4" ref="BQ9:BQ25">ROUND((SUM(BJ9:BN9)/3*0.3+BO9*0.7),0)</f>
        <v>0</v>
      </c>
      <c r="BR9" s="88"/>
    </row>
    <row r="10" spans="1:70" ht="15.75">
      <c r="A10" s="24">
        <v>3</v>
      </c>
      <c r="B10" s="56" t="s">
        <v>44</v>
      </c>
      <c r="C10" s="58" t="s">
        <v>45</v>
      </c>
      <c r="D10" s="59" t="s">
        <v>46</v>
      </c>
      <c r="E10" s="55" t="s">
        <v>83</v>
      </c>
      <c r="F10" s="71">
        <v>0</v>
      </c>
      <c r="G10" s="71">
        <v>0</v>
      </c>
      <c r="H10" s="71">
        <v>0</v>
      </c>
      <c r="I10" s="71"/>
      <c r="J10" s="71"/>
      <c r="K10" s="69">
        <v>0</v>
      </c>
      <c r="L10" s="71"/>
      <c r="M10" s="88">
        <f t="shared" si="0"/>
        <v>0</v>
      </c>
      <c r="N10" s="71"/>
      <c r="O10" s="24">
        <v>3</v>
      </c>
      <c r="P10" s="56" t="s">
        <v>44</v>
      </c>
      <c r="Q10" s="58" t="s">
        <v>45</v>
      </c>
      <c r="R10" s="59" t="s">
        <v>46</v>
      </c>
      <c r="S10" s="55" t="s">
        <v>83</v>
      </c>
      <c r="T10" s="71">
        <v>0</v>
      </c>
      <c r="U10" s="71">
        <v>0</v>
      </c>
      <c r="V10" s="71">
        <v>0</v>
      </c>
      <c r="W10" s="71"/>
      <c r="X10" s="71"/>
      <c r="Y10" s="69">
        <v>0</v>
      </c>
      <c r="Z10" s="71"/>
      <c r="AA10" s="88">
        <f t="shared" si="1"/>
        <v>0</v>
      </c>
      <c r="AB10" s="71"/>
      <c r="AC10" s="24">
        <v>3</v>
      </c>
      <c r="AD10" s="56" t="s">
        <v>44</v>
      </c>
      <c r="AE10" s="58" t="s">
        <v>45</v>
      </c>
      <c r="AF10" s="59" t="s">
        <v>46</v>
      </c>
      <c r="AG10" s="55" t="s">
        <v>83</v>
      </c>
      <c r="AH10" s="71">
        <v>0</v>
      </c>
      <c r="AI10" s="71">
        <v>0</v>
      </c>
      <c r="AJ10" s="71">
        <v>0</v>
      </c>
      <c r="AK10" s="71"/>
      <c r="AL10" s="71"/>
      <c r="AM10" s="69">
        <v>0</v>
      </c>
      <c r="AN10" s="71"/>
      <c r="AO10" s="88">
        <f t="shared" si="2"/>
        <v>0</v>
      </c>
      <c r="AP10" s="71"/>
      <c r="AQ10" s="24">
        <v>3</v>
      </c>
      <c r="AR10" s="56" t="s">
        <v>44</v>
      </c>
      <c r="AS10" s="58" t="s">
        <v>45</v>
      </c>
      <c r="AT10" s="59" t="s">
        <v>46</v>
      </c>
      <c r="AU10" s="55" t="s">
        <v>83</v>
      </c>
      <c r="AV10" s="71">
        <v>0</v>
      </c>
      <c r="AW10" s="71"/>
      <c r="AX10" s="71"/>
      <c r="AY10" s="71"/>
      <c r="AZ10" s="71"/>
      <c r="BA10" s="69">
        <v>0</v>
      </c>
      <c r="BB10" s="71"/>
      <c r="BC10" s="88">
        <f t="shared" si="3"/>
        <v>0</v>
      </c>
      <c r="BD10" s="71"/>
      <c r="BE10" s="24">
        <v>3</v>
      </c>
      <c r="BF10" s="56" t="s">
        <v>44</v>
      </c>
      <c r="BG10" s="58" t="s">
        <v>45</v>
      </c>
      <c r="BH10" s="59" t="s">
        <v>46</v>
      </c>
      <c r="BI10" s="55" t="s">
        <v>83</v>
      </c>
      <c r="BJ10" s="71">
        <v>0</v>
      </c>
      <c r="BK10" s="71">
        <v>0</v>
      </c>
      <c r="BL10" s="71">
        <v>0</v>
      </c>
      <c r="BM10" s="71"/>
      <c r="BN10" s="71"/>
      <c r="BO10" s="69">
        <v>0</v>
      </c>
      <c r="BP10" s="71"/>
      <c r="BQ10" s="88">
        <f t="shared" si="4"/>
        <v>0</v>
      </c>
      <c r="BR10" s="71"/>
    </row>
    <row r="11" spans="1:70" ht="15.75">
      <c r="A11" s="24">
        <v>4</v>
      </c>
      <c r="B11" s="56" t="s">
        <v>47</v>
      </c>
      <c r="C11" s="60" t="s">
        <v>48</v>
      </c>
      <c r="D11" s="61" t="s">
        <v>49</v>
      </c>
      <c r="E11" s="57" t="s">
        <v>84</v>
      </c>
      <c r="F11" s="71">
        <v>5</v>
      </c>
      <c r="G11" s="71">
        <v>7</v>
      </c>
      <c r="H11" s="71">
        <v>5</v>
      </c>
      <c r="I11" s="71"/>
      <c r="J11" s="71"/>
      <c r="K11" s="74">
        <v>0</v>
      </c>
      <c r="L11" s="75"/>
      <c r="M11" s="88">
        <f t="shared" si="0"/>
        <v>2</v>
      </c>
      <c r="N11" s="71"/>
      <c r="O11" s="24">
        <v>4</v>
      </c>
      <c r="P11" s="56" t="s">
        <v>47</v>
      </c>
      <c r="Q11" s="60" t="s">
        <v>48</v>
      </c>
      <c r="R11" s="61" t="s">
        <v>49</v>
      </c>
      <c r="S11" s="57" t="s">
        <v>84</v>
      </c>
      <c r="T11" s="71">
        <v>7</v>
      </c>
      <c r="U11" s="71">
        <v>6</v>
      </c>
      <c r="V11" s="71">
        <v>7</v>
      </c>
      <c r="W11" s="71"/>
      <c r="X11" s="71"/>
      <c r="Y11" s="74">
        <v>0</v>
      </c>
      <c r="Z11" s="75"/>
      <c r="AA11" s="88">
        <f t="shared" si="1"/>
        <v>2</v>
      </c>
      <c r="AB11" s="71"/>
      <c r="AC11" s="24">
        <v>4</v>
      </c>
      <c r="AD11" s="56" t="s">
        <v>47</v>
      </c>
      <c r="AE11" s="60" t="s">
        <v>48</v>
      </c>
      <c r="AF11" s="61" t="s">
        <v>49</v>
      </c>
      <c r="AG11" s="57" t="s">
        <v>84</v>
      </c>
      <c r="AH11" s="71">
        <v>0</v>
      </c>
      <c r="AI11" s="71">
        <v>0</v>
      </c>
      <c r="AJ11" s="71">
        <v>0</v>
      </c>
      <c r="AK11" s="71"/>
      <c r="AL11" s="71"/>
      <c r="AM11" s="74">
        <v>0</v>
      </c>
      <c r="AN11" s="75"/>
      <c r="AO11" s="88">
        <f t="shared" si="2"/>
        <v>0</v>
      </c>
      <c r="AP11" s="71"/>
      <c r="AQ11" s="24">
        <v>4</v>
      </c>
      <c r="AR11" s="56" t="s">
        <v>47</v>
      </c>
      <c r="AS11" s="60" t="s">
        <v>48</v>
      </c>
      <c r="AT11" s="61" t="s">
        <v>49</v>
      </c>
      <c r="AU11" s="57" t="s">
        <v>84</v>
      </c>
      <c r="AV11" s="71">
        <v>4</v>
      </c>
      <c r="AW11" s="71"/>
      <c r="AX11" s="71"/>
      <c r="AY11" s="71"/>
      <c r="AZ11" s="71"/>
      <c r="BA11" s="74">
        <v>0</v>
      </c>
      <c r="BB11" s="75"/>
      <c r="BC11" s="88">
        <f t="shared" si="3"/>
        <v>1</v>
      </c>
      <c r="BD11" s="71"/>
      <c r="BE11" s="24">
        <v>4</v>
      </c>
      <c r="BF11" s="56" t="s">
        <v>47</v>
      </c>
      <c r="BG11" s="60" t="s">
        <v>48</v>
      </c>
      <c r="BH11" s="61" t="s">
        <v>49</v>
      </c>
      <c r="BI11" s="57" t="s">
        <v>84</v>
      </c>
      <c r="BJ11" s="71">
        <v>7</v>
      </c>
      <c r="BK11" s="71">
        <v>6</v>
      </c>
      <c r="BL11" s="71">
        <v>6</v>
      </c>
      <c r="BM11" s="71"/>
      <c r="BN11" s="71"/>
      <c r="BO11" s="74">
        <v>0</v>
      </c>
      <c r="BP11" s="75"/>
      <c r="BQ11" s="88">
        <f t="shared" si="4"/>
        <v>2</v>
      </c>
      <c r="BR11" s="71"/>
    </row>
    <row r="12" spans="1:70" ht="15.75">
      <c r="A12" s="24">
        <v>5</v>
      </c>
      <c r="B12" s="56" t="s">
        <v>50</v>
      </c>
      <c r="C12" s="58" t="s">
        <v>51</v>
      </c>
      <c r="D12" s="59" t="s">
        <v>52</v>
      </c>
      <c r="E12" s="55" t="s">
        <v>85</v>
      </c>
      <c r="F12" s="71">
        <v>5</v>
      </c>
      <c r="G12" s="71">
        <v>7</v>
      </c>
      <c r="H12" s="71">
        <v>5</v>
      </c>
      <c r="I12" s="71"/>
      <c r="J12" s="71"/>
      <c r="K12" s="74">
        <v>3</v>
      </c>
      <c r="L12" s="75">
        <v>7</v>
      </c>
      <c r="M12" s="88">
        <f t="shared" si="0"/>
        <v>4</v>
      </c>
      <c r="N12" s="88">
        <f>ROUND((SUM(F12:J12)/3*0.3+L12*0.7),0)</f>
        <v>7</v>
      </c>
      <c r="O12" s="24">
        <v>5</v>
      </c>
      <c r="P12" s="56" t="s">
        <v>50</v>
      </c>
      <c r="Q12" s="58" t="s">
        <v>51</v>
      </c>
      <c r="R12" s="59" t="s">
        <v>52</v>
      </c>
      <c r="S12" s="55" t="s">
        <v>85</v>
      </c>
      <c r="T12" s="71">
        <v>5</v>
      </c>
      <c r="U12" s="71">
        <v>6</v>
      </c>
      <c r="V12" s="71">
        <v>6</v>
      </c>
      <c r="W12" s="71"/>
      <c r="X12" s="71"/>
      <c r="Y12" s="74">
        <v>5</v>
      </c>
      <c r="Z12" s="75"/>
      <c r="AA12" s="92">
        <f t="shared" si="1"/>
        <v>5</v>
      </c>
      <c r="AB12" s="71"/>
      <c r="AC12" s="24">
        <v>5</v>
      </c>
      <c r="AD12" s="56" t="s">
        <v>50</v>
      </c>
      <c r="AE12" s="58" t="s">
        <v>51</v>
      </c>
      <c r="AF12" s="59" t="s">
        <v>52</v>
      </c>
      <c r="AG12" s="55" t="s">
        <v>85</v>
      </c>
      <c r="AH12" s="91">
        <v>6</v>
      </c>
      <c r="AI12" s="71">
        <v>7</v>
      </c>
      <c r="AJ12" s="71">
        <v>7</v>
      </c>
      <c r="AK12" s="71"/>
      <c r="AL12" s="71"/>
      <c r="AM12" s="74">
        <v>7</v>
      </c>
      <c r="AN12" s="75"/>
      <c r="AO12" s="88">
        <f t="shared" si="2"/>
        <v>7</v>
      </c>
      <c r="AP12" s="71"/>
      <c r="AQ12" s="24">
        <v>5</v>
      </c>
      <c r="AR12" s="56" t="s">
        <v>50</v>
      </c>
      <c r="AS12" s="58" t="s">
        <v>51</v>
      </c>
      <c r="AT12" s="59" t="s">
        <v>52</v>
      </c>
      <c r="AU12" s="55" t="s">
        <v>85</v>
      </c>
      <c r="AV12" s="71">
        <v>8</v>
      </c>
      <c r="AW12" s="71"/>
      <c r="AX12" s="71"/>
      <c r="AY12" s="71"/>
      <c r="AZ12" s="71"/>
      <c r="BA12" s="74">
        <v>6</v>
      </c>
      <c r="BB12" s="75"/>
      <c r="BC12" s="88">
        <f t="shared" si="3"/>
        <v>7</v>
      </c>
      <c r="BD12" s="71"/>
      <c r="BE12" s="24">
        <v>5</v>
      </c>
      <c r="BF12" s="56" t="s">
        <v>50</v>
      </c>
      <c r="BG12" s="58" t="s">
        <v>51</v>
      </c>
      <c r="BH12" s="59" t="s">
        <v>52</v>
      </c>
      <c r="BI12" s="55" t="s">
        <v>85</v>
      </c>
      <c r="BJ12" s="71">
        <v>7</v>
      </c>
      <c r="BK12" s="71">
        <v>7</v>
      </c>
      <c r="BL12" s="71">
        <v>7</v>
      </c>
      <c r="BM12" s="71"/>
      <c r="BN12" s="71"/>
      <c r="BO12" s="74">
        <v>7</v>
      </c>
      <c r="BP12" s="75"/>
      <c r="BQ12" s="88">
        <f t="shared" si="4"/>
        <v>7</v>
      </c>
      <c r="BR12" s="71"/>
    </row>
    <row r="13" spans="1:70" ht="15.75">
      <c r="A13" s="24">
        <v>6</v>
      </c>
      <c r="B13" s="56" t="s">
        <v>53</v>
      </c>
      <c r="C13" s="58" t="s">
        <v>37</v>
      </c>
      <c r="D13" s="59" t="s">
        <v>54</v>
      </c>
      <c r="E13" s="55" t="s">
        <v>86</v>
      </c>
      <c r="F13" s="71">
        <v>4</v>
      </c>
      <c r="G13" s="71">
        <v>5</v>
      </c>
      <c r="H13" s="71">
        <v>4</v>
      </c>
      <c r="I13" s="71"/>
      <c r="J13" s="71"/>
      <c r="K13" s="74">
        <v>5</v>
      </c>
      <c r="L13" s="75"/>
      <c r="M13" s="88">
        <f t="shared" si="0"/>
        <v>5</v>
      </c>
      <c r="N13" s="71"/>
      <c r="O13" s="24">
        <v>6</v>
      </c>
      <c r="P13" s="56" t="s">
        <v>53</v>
      </c>
      <c r="Q13" s="58" t="s">
        <v>37</v>
      </c>
      <c r="R13" s="59" t="s">
        <v>54</v>
      </c>
      <c r="S13" s="55" t="s">
        <v>86</v>
      </c>
      <c r="T13" s="71">
        <v>5</v>
      </c>
      <c r="U13" s="71">
        <v>5</v>
      </c>
      <c r="V13" s="71">
        <v>6</v>
      </c>
      <c r="W13" s="71"/>
      <c r="X13" s="71"/>
      <c r="Y13" s="74">
        <v>6</v>
      </c>
      <c r="Z13" s="75"/>
      <c r="AA13" s="92">
        <f t="shared" si="1"/>
        <v>6</v>
      </c>
      <c r="AB13" s="71"/>
      <c r="AC13" s="24">
        <v>6</v>
      </c>
      <c r="AD13" s="56" t="s">
        <v>53</v>
      </c>
      <c r="AE13" s="58" t="s">
        <v>37</v>
      </c>
      <c r="AF13" s="59" t="s">
        <v>54</v>
      </c>
      <c r="AG13" s="55" t="s">
        <v>86</v>
      </c>
      <c r="AH13" s="91">
        <v>8</v>
      </c>
      <c r="AI13" s="71">
        <v>7</v>
      </c>
      <c r="AJ13" s="71">
        <v>7</v>
      </c>
      <c r="AK13" s="71"/>
      <c r="AL13" s="71"/>
      <c r="AM13" s="74">
        <v>7</v>
      </c>
      <c r="AN13" s="75"/>
      <c r="AO13" s="88">
        <f t="shared" si="2"/>
        <v>7</v>
      </c>
      <c r="AP13" s="71"/>
      <c r="AQ13" s="24">
        <v>6</v>
      </c>
      <c r="AR13" s="56" t="s">
        <v>53</v>
      </c>
      <c r="AS13" s="58" t="s">
        <v>37</v>
      </c>
      <c r="AT13" s="59" t="s">
        <v>54</v>
      </c>
      <c r="AU13" s="55" t="s">
        <v>86</v>
      </c>
      <c r="AV13" s="71">
        <v>7</v>
      </c>
      <c r="AW13" s="71"/>
      <c r="AX13" s="71"/>
      <c r="AY13" s="71"/>
      <c r="AZ13" s="71"/>
      <c r="BA13" s="74">
        <v>5</v>
      </c>
      <c r="BB13" s="75"/>
      <c r="BC13" s="88">
        <f t="shared" si="3"/>
        <v>6</v>
      </c>
      <c r="BD13" s="71"/>
      <c r="BE13" s="24">
        <v>6</v>
      </c>
      <c r="BF13" s="56" t="s">
        <v>53</v>
      </c>
      <c r="BG13" s="58" t="s">
        <v>37</v>
      </c>
      <c r="BH13" s="59" t="s">
        <v>54</v>
      </c>
      <c r="BI13" s="55" t="s">
        <v>86</v>
      </c>
      <c r="BJ13" s="71">
        <v>7</v>
      </c>
      <c r="BK13" s="71">
        <v>7</v>
      </c>
      <c r="BL13" s="71">
        <v>8</v>
      </c>
      <c r="BM13" s="71"/>
      <c r="BN13" s="71"/>
      <c r="BO13" s="74">
        <v>4</v>
      </c>
      <c r="BP13" s="75"/>
      <c r="BQ13" s="88">
        <f t="shared" si="4"/>
        <v>5</v>
      </c>
      <c r="BR13" s="71"/>
    </row>
    <row r="14" spans="1:70" ht="15.75">
      <c r="A14" s="24">
        <v>7</v>
      </c>
      <c r="B14" s="56" t="s">
        <v>55</v>
      </c>
      <c r="C14" s="58" t="s">
        <v>56</v>
      </c>
      <c r="D14" s="59" t="s">
        <v>57</v>
      </c>
      <c r="E14" s="55" t="s">
        <v>87</v>
      </c>
      <c r="F14" s="71">
        <v>5</v>
      </c>
      <c r="G14" s="71">
        <v>4</v>
      </c>
      <c r="H14" s="71">
        <v>5</v>
      </c>
      <c r="I14" s="71"/>
      <c r="J14" s="71"/>
      <c r="K14" s="74">
        <v>6</v>
      </c>
      <c r="L14" s="75"/>
      <c r="M14" s="88">
        <f t="shared" si="0"/>
        <v>6</v>
      </c>
      <c r="N14" s="71"/>
      <c r="O14" s="24">
        <v>7</v>
      </c>
      <c r="P14" s="56" t="s">
        <v>55</v>
      </c>
      <c r="Q14" s="58" t="s">
        <v>56</v>
      </c>
      <c r="R14" s="59" t="s">
        <v>57</v>
      </c>
      <c r="S14" s="55" t="s">
        <v>87</v>
      </c>
      <c r="T14" s="71">
        <v>0</v>
      </c>
      <c r="U14" s="71">
        <v>0</v>
      </c>
      <c r="V14" s="71">
        <v>0</v>
      </c>
      <c r="W14" s="71"/>
      <c r="X14" s="71"/>
      <c r="Y14" s="74">
        <v>0</v>
      </c>
      <c r="Z14" s="75"/>
      <c r="AA14" s="88">
        <f t="shared" si="1"/>
        <v>0</v>
      </c>
      <c r="AB14" s="71"/>
      <c r="AC14" s="24">
        <v>7</v>
      </c>
      <c r="AD14" s="56" t="s">
        <v>55</v>
      </c>
      <c r="AE14" s="58" t="s">
        <v>56</v>
      </c>
      <c r="AF14" s="59" t="s">
        <v>57</v>
      </c>
      <c r="AG14" s="55" t="s">
        <v>87</v>
      </c>
      <c r="AH14" s="91">
        <v>7</v>
      </c>
      <c r="AI14" s="71">
        <v>7</v>
      </c>
      <c r="AJ14" s="71">
        <v>8</v>
      </c>
      <c r="AK14" s="71"/>
      <c r="AL14" s="71"/>
      <c r="AM14" s="74">
        <v>5</v>
      </c>
      <c r="AN14" s="75"/>
      <c r="AO14" s="88">
        <f t="shared" si="2"/>
        <v>6</v>
      </c>
      <c r="AP14" s="71"/>
      <c r="AQ14" s="24">
        <v>7</v>
      </c>
      <c r="AR14" s="56" t="s">
        <v>55</v>
      </c>
      <c r="AS14" s="58" t="s">
        <v>56</v>
      </c>
      <c r="AT14" s="59" t="s">
        <v>57</v>
      </c>
      <c r="AU14" s="55" t="s">
        <v>87</v>
      </c>
      <c r="AV14" s="71">
        <v>0</v>
      </c>
      <c r="AW14" s="71"/>
      <c r="AX14" s="71"/>
      <c r="AY14" s="71"/>
      <c r="AZ14" s="71"/>
      <c r="BA14" s="74">
        <v>0</v>
      </c>
      <c r="BB14" s="75"/>
      <c r="BC14" s="88">
        <f t="shared" si="3"/>
        <v>0</v>
      </c>
      <c r="BD14" s="71"/>
      <c r="BE14" s="24">
        <v>7</v>
      </c>
      <c r="BF14" s="56" t="s">
        <v>55</v>
      </c>
      <c r="BG14" s="58" t="s">
        <v>56</v>
      </c>
      <c r="BH14" s="59" t="s">
        <v>57</v>
      </c>
      <c r="BI14" s="55" t="s">
        <v>87</v>
      </c>
      <c r="BJ14" s="71">
        <v>7</v>
      </c>
      <c r="BK14" s="71">
        <v>7</v>
      </c>
      <c r="BL14" s="71">
        <v>6</v>
      </c>
      <c r="BM14" s="71"/>
      <c r="BN14" s="71"/>
      <c r="BO14" s="74">
        <v>3</v>
      </c>
      <c r="BP14" s="75"/>
      <c r="BQ14" s="88">
        <f t="shared" si="4"/>
        <v>4</v>
      </c>
      <c r="BR14" s="71"/>
    </row>
    <row r="15" spans="1:70" ht="15.75">
      <c r="A15" s="24">
        <v>8</v>
      </c>
      <c r="B15" s="56" t="s">
        <v>58</v>
      </c>
      <c r="C15" s="58" t="s">
        <v>32</v>
      </c>
      <c r="D15" s="59" t="s">
        <v>59</v>
      </c>
      <c r="E15" s="55" t="s">
        <v>88</v>
      </c>
      <c r="F15" s="71">
        <v>0</v>
      </c>
      <c r="G15" s="71">
        <v>0</v>
      </c>
      <c r="H15" s="71">
        <v>0</v>
      </c>
      <c r="I15" s="71"/>
      <c r="J15" s="71"/>
      <c r="K15" s="74">
        <v>0</v>
      </c>
      <c r="L15" s="75"/>
      <c r="M15" s="88">
        <f t="shared" si="0"/>
        <v>0</v>
      </c>
      <c r="N15" s="71"/>
      <c r="O15" s="24">
        <v>8</v>
      </c>
      <c r="P15" s="56" t="s">
        <v>58</v>
      </c>
      <c r="Q15" s="58" t="s">
        <v>32</v>
      </c>
      <c r="R15" s="59" t="s">
        <v>59</v>
      </c>
      <c r="S15" s="55" t="s">
        <v>88</v>
      </c>
      <c r="T15" s="71">
        <v>0</v>
      </c>
      <c r="U15" s="71">
        <v>0</v>
      </c>
      <c r="V15" s="71">
        <v>0</v>
      </c>
      <c r="W15" s="71"/>
      <c r="X15" s="71"/>
      <c r="Y15" s="74">
        <v>0</v>
      </c>
      <c r="Z15" s="75"/>
      <c r="AA15" s="88">
        <f t="shared" si="1"/>
        <v>0</v>
      </c>
      <c r="AB15" s="71"/>
      <c r="AC15" s="24">
        <v>8</v>
      </c>
      <c r="AD15" s="56" t="s">
        <v>58</v>
      </c>
      <c r="AE15" s="58" t="s">
        <v>32</v>
      </c>
      <c r="AF15" s="59" t="s">
        <v>59</v>
      </c>
      <c r="AG15" s="55" t="s">
        <v>88</v>
      </c>
      <c r="AH15" s="71">
        <v>0</v>
      </c>
      <c r="AI15" s="71">
        <v>0</v>
      </c>
      <c r="AJ15" s="71">
        <v>0</v>
      </c>
      <c r="AK15" s="71"/>
      <c r="AL15" s="71"/>
      <c r="AM15" s="74">
        <v>0</v>
      </c>
      <c r="AN15" s="75"/>
      <c r="AO15" s="88">
        <f t="shared" si="2"/>
        <v>0</v>
      </c>
      <c r="AP15" s="71"/>
      <c r="AQ15" s="24">
        <v>8</v>
      </c>
      <c r="AR15" s="56" t="s">
        <v>58</v>
      </c>
      <c r="AS15" s="58" t="s">
        <v>32</v>
      </c>
      <c r="AT15" s="59" t="s">
        <v>59</v>
      </c>
      <c r="AU15" s="55" t="s">
        <v>88</v>
      </c>
      <c r="AV15" s="71">
        <v>0</v>
      </c>
      <c r="AW15" s="71"/>
      <c r="AX15" s="71"/>
      <c r="AY15" s="71"/>
      <c r="AZ15" s="71"/>
      <c r="BA15" s="74">
        <v>0</v>
      </c>
      <c r="BB15" s="75"/>
      <c r="BC15" s="88">
        <f t="shared" si="3"/>
        <v>0</v>
      </c>
      <c r="BD15" s="71"/>
      <c r="BE15" s="24">
        <v>8</v>
      </c>
      <c r="BF15" s="56" t="s">
        <v>58</v>
      </c>
      <c r="BG15" s="58" t="s">
        <v>32</v>
      </c>
      <c r="BH15" s="59" t="s">
        <v>59</v>
      </c>
      <c r="BI15" s="55" t="s">
        <v>88</v>
      </c>
      <c r="BJ15" s="71">
        <v>0</v>
      </c>
      <c r="BK15" s="71">
        <v>0</v>
      </c>
      <c r="BL15" s="71">
        <v>0</v>
      </c>
      <c r="BM15" s="71"/>
      <c r="BN15" s="71"/>
      <c r="BO15" s="74">
        <v>0</v>
      </c>
      <c r="BP15" s="75"/>
      <c r="BQ15" s="88">
        <f t="shared" si="4"/>
        <v>0</v>
      </c>
      <c r="BR15" s="71"/>
    </row>
    <row r="16" spans="1:70" ht="15.75">
      <c r="A16" s="24">
        <v>9</v>
      </c>
      <c r="B16" s="56" t="s">
        <v>60</v>
      </c>
      <c r="C16" s="58" t="s">
        <v>61</v>
      </c>
      <c r="D16" s="59" t="s">
        <v>62</v>
      </c>
      <c r="E16" s="55" t="s">
        <v>89</v>
      </c>
      <c r="F16" s="71">
        <v>5</v>
      </c>
      <c r="G16" s="71">
        <v>8</v>
      </c>
      <c r="H16" s="71">
        <v>5</v>
      </c>
      <c r="I16" s="71"/>
      <c r="J16" s="71"/>
      <c r="K16" s="74">
        <v>4</v>
      </c>
      <c r="L16" s="75"/>
      <c r="M16" s="88">
        <f t="shared" si="0"/>
        <v>5</v>
      </c>
      <c r="N16" s="71"/>
      <c r="O16" s="24">
        <v>9</v>
      </c>
      <c r="P16" s="56" t="s">
        <v>60</v>
      </c>
      <c r="Q16" s="58" t="s">
        <v>61</v>
      </c>
      <c r="R16" s="59" t="s">
        <v>62</v>
      </c>
      <c r="S16" s="55" t="s">
        <v>89</v>
      </c>
      <c r="T16" s="71">
        <v>6</v>
      </c>
      <c r="U16" s="71">
        <v>7</v>
      </c>
      <c r="V16" s="71">
        <v>7</v>
      </c>
      <c r="W16" s="71"/>
      <c r="X16" s="71"/>
      <c r="Y16" s="74">
        <v>5</v>
      </c>
      <c r="Z16" s="75"/>
      <c r="AA16" s="92">
        <f t="shared" si="1"/>
        <v>6</v>
      </c>
      <c r="AB16" s="71"/>
      <c r="AC16" s="24">
        <v>9</v>
      </c>
      <c r="AD16" s="56" t="s">
        <v>60</v>
      </c>
      <c r="AE16" s="58" t="s">
        <v>61</v>
      </c>
      <c r="AF16" s="59" t="s">
        <v>62</v>
      </c>
      <c r="AG16" s="55" t="s">
        <v>89</v>
      </c>
      <c r="AH16" s="91">
        <v>8</v>
      </c>
      <c r="AI16" s="71">
        <v>6</v>
      </c>
      <c r="AJ16" s="71">
        <v>8</v>
      </c>
      <c r="AK16" s="71"/>
      <c r="AL16" s="71"/>
      <c r="AM16" s="74">
        <v>5</v>
      </c>
      <c r="AN16" s="75"/>
      <c r="AO16" s="88">
        <f t="shared" si="2"/>
        <v>6</v>
      </c>
      <c r="AP16" s="71"/>
      <c r="AQ16" s="24">
        <v>9</v>
      </c>
      <c r="AR16" s="56" t="s">
        <v>60</v>
      </c>
      <c r="AS16" s="58" t="s">
        <v>61</v>
      </c>
      <c r="AT16" s="59" t="s">
        <v>62</v>
      </c>
      <c r="AU16" s="55" t="s">
        <v>89</v>
      </c>
      <c r="AV16" s="71">
        <v>9</v>
      </c>
      <c r="AW16" s="71"/>
      <c r="AX16" s="71"/>
      <c r="AY16" s="71"/>
      <c r="AZ16" s="71"/>
      <c r="BA16" s="74">
        <v>8</v>
      </c>
      <c r="BB16" s="75"/>
      <c r="BC16" s="88">
        <f t="shared" si="3"/>
        <v>8</v>
      </c>
      <c r="BD16" s="71"/>
      <c r="BE16" s="24">
        <v>9</v>
      </c>
      <c r="BF16" s="56" t="s">
        <v>60</v>
      </c>
      <c r="BG16" s="58" t="s">
        <v>61</v>
      </c>
      <c r="BH16" s="59" t="s">
        <v>62</v>
      </c>
      <c r="BI16" s="55" t="s">
        <v>89</v>
      </c>
      <c r="BJ16" s="71">
        <v>8</v>
      </c>
      <c r="BK16" s="71">
        <v>8</v>
      </c>
      <c r="BL16" s="71">
        <v>7</v>
      </c>
      <c r="BM16" s="71"/>
      <c r="BN16" s="71"/>
      <c r="BO16" s="74">
        <v>8</v>
      </c>
      <c r="BP16" s="75"/>
      <c r="BQ16" s="88">
        <f t="shared" si="4"/>
        <v>8</v>
      </c>
      <c r="BR16" s="71"/>
    </row>
    <row r="17" spans="1:70" ht="15.75">
      <c r="A17" s="24">
        <v>10</v>
      </c>
      <c r="B17" s="56" t="s">
        <v>63</v>
      </c>
      <c r="C17" s="58" t="s">
        <v>64</v>
      </c>
      <c r="D17" s="59" t="s">
        <v>65</v>
      </c>
      <c r="E17" s="55" t="s">
        <v>90</v>
      </c>
      <c r="F17" s="71">
        <v>5</v>
      </c>
      <c r="G17" s="71">
        <v>6</v>
      </c>
      <c r="H17" s="71">
        <v>5</v>
      </c>
      <c r="I17" s="71"/>
      <c r="J17" s="71"/>
      <c r="K17" s="74">
        <v>5</v>
      </c>
      <c r="L17" s="75"/>
      <c r="M17" s="88">
        <f t="shared" si="0"/>
        <v>5</v>
      </c>
      <c r="N17" s="71"/>
      <c r="O17" s="24">
        <v>10</v>
      </c>
      <c r="P17" s="56" t="s">
        <v>63</v>
      </c>
      <c r="Q17" s="58" t="s">
        <v>64</v>
      </c>
      <c r="R17" s="59" t="s">
        <v>65</v>
      </c>
      <c r="S17" s="55" t="s">
        <v>90</v>
      </c>
      <c r="T17" s="71">
        <v>0</v>
      </c>
      <c r="U17" s="71">
        <v>0</v>
      </c>
      <c r="V17" s="71">
        <v>0</v>
      </c>
      <c r="W17" s="71"/>
      <c r="X17" s="71"/>
      <c r="Y17" s="74">
        <v>0</v>
      </c>
      <c r="Z17" s="75"/>
      <c r="AA17" s="88">
        <f t="shared" si="1"/>
        <v>0</v>
      </c>
      <c r="AB17" s="71"/>
      <c r="AC17" s="24">
        <v>10</v>
      </c>
      <c r="AD17" s="56" t="s">
        <v>63</v>
      </c>
      <c r="AE17" s="58" t="s">
        <v>64</v>
      </c>
      <c r="AF17" s="59" t="s">
        <v>65</v>
      </c>
      <c r="AG17" s="55" t="s">
        <v>90</v>
      </c>
      <c r="AH17" s="91">
        <v>8</v>
      </c>
      <c r="AI17" s="71">
        <v>8</v>
      </c>
      <c r="AJ17" s="71">
        <v>7</v>
      </c>
      <c r="AK17" s="71"/>
      <c r="AL17" s="71"/>
      <c r="AM17" s="74">
        <v>7</v>
      </c>
      <c r="AN17" s="75"/>
      <c r="AO17" s="88">
        <f t="shared" si="2"/>
        <v>7</v>
      </c>
      <c r="AP17" s="71"/>
      <c r="AQ17" s="24">
        <v>10</v>
      </c>
      <c r="AR17" s="56" t="s">
        <v>63</v>
      </c>
      <c r="AS17" s="58" t="s">
        <v>64</v>
      </c>
      <c r="AT17" s="59" t="s">
        <v>65</v>
      </c>
      <c r="AU17" s="55" t="s">
        <v>90</v>
      </c>
      <c r="AV17" s="71">
        <v>8</v>
      </c>
      <c r="AW17" s="71"/>
      <c r="AX17" s="71"/>
      <c r="AY17" s="71"/>
      <c r="AZ17" s="71"/>
      <c r="BA17" s="74">
        <v>6</v>
      </c>
      <c r="BB17" s="75"/>
      <c r="BC17" s="88">
        <f t="shared" si="3"/>
        <v>7</v>
      </c>
      <c r="BD17" s="71"/>
      <c r="BE17" s="24">
        <v>10</v>
      </c>
      <c r="BF17" s="56" t="s">
        <v>63</v>
      </c>
      <c r="BG17" s="58" t="s">
        <v>64</v>
      </c>
      <c r="BH17" s="59" t="s">
        <v>65</v>
      </c>
      <c r="BI17" s="55" t="s">
        <v>90</v>
      </c>
      <c r="BJ17" s="71">
        <v>7</v>
      </c>
      <c r="BK17" s="71">
        <v>7</v>
      </c>
      <c r="BL17" s="71">
        <v>6</v>
      </c>
      <c r="BM17" s="71"/>
      <c r="BN17" s="71"/>
      <c r="BO17" s="74">
        <v>4</v>
      </c>
      <c r="BP17" s="75"/>
      <c r="BQ17" s="88">
        <f t="shared" si="4"/>
        <v>5</v>
      </c>
      <c r="BR17" s="71"/>
    </row>
    <row r="18" spans="1:70" ht="15.75">
      <c r="A18" s="24">
        <v>11</v>
      </c>
      <c r="B18" s="56" t="s">
        <v>66</v>
      </c>
      <c r="C18" s="58" t="s">
        <v>67</v>
      </c>
      <c r="D18" s="59" t="s">
        <v>68</v>
      </c>
      <c r="E18" s="55" t="s">
        <v>91</v>
      </c>
      <c r="F18" s="71">
        <v>0</v>
      </c>
      <c r="G18" s="71">
        <v>0</v>
      </c>
      <c r="H18" s="71">
        <v>0</v>
      </c>
      <c r="I18" s="71"/>
      <c r="J18" s="71"/>
      <c r="K18" s="74">
        <v>0</v>
      </c>
      <c r="L18" s="75"/>
      <c r="M18" s="88">
        <f t="shared" si="0"/>
        <v>0</v>
      </c>
      <c r="N18" s="71"/>
      <c r="O18" s="24">
        <v>11</v>
      </c>
      <c r="P18" s="56" t="s">
        <v>66</v>
      </c>
      <c r="Q18" s="58" t="s">
        <v>67</v>
      </c>
      <c r="R18" s="59" t="s">
        <v>68</v>
      </c>
      <c r="S18" s="55" t="s">
        <v>91</v>
      </c>
      <c r="T18" s="71">
        <v>0</v>
      </c>
      <c r="U18" s="71">
        <v>0</v>
      </c>
      <c r="V18" s="71">
        <v>0</v>
      </c>
      <c r="W18" s="71"/>
      <c r="X18" s="71"/>
      <c r="Y18" s="74">
        <v>0</v>
      </c>
      <c r="Z18" s="75"/>
      <c r="AA18" s="88">
        <f t="shared" si="1"/>
        <v>0</v>
      </c>
      <c r="AB18" s="71"/>
      <c r="AC18" s="24">
        <v>11</v>
      </c>
      <c r="AD18" s="56" t="s">
        <v>66</v>
      </c>
      <c r="AE18" s="58" t="s">
        <v>67</v>
      </c>
      <c r="AF18" s="59" t="s">
        <v>68</v>
      </c>
      <c r="AG18" s="55" t="s">
        <v>91</v>
      </c>
      <c r="AH18" s="71">
        <v>0</v>
      </c>
      <c r="AI18" s="71">
        <v>0</v>
      </c>
      <c r="AJ18" s="71">
        <v>0</v>
      </c>
      <c r="AK18" s="71"/>
      <c r="AL18" s="71"/>
      <c r="AM18" s="74">
        <v>0</v>
      </c>
      <c r="AN18" s="75"/>
      <c r="AO18" s="88">
        <f t="shared" si="2"/>
        <v>0</v>
      </c>
      <c r="AP18" s="71"/>
      <c r="AQ18" s="24">
        <v>11</v>
      </c>
      <c r="AR18" s="56" t="s">
        <v>66</v>
      </c>
      <c r="AS18" s="58" t="s">
        <v>67</v>
      </c>
      <c r="AT18" s="59" t="s">
        <v>68</v>
      </c>
      <c r="AU18" s="55" t="s">
        <v>91</v>
      </c>
      <c r="AV18" s="71">
        <v>0</v>
      </c>
      <c r="AW18" s="71"/>
      <c r="AX18" s="71"/>
      <c r="AY18" s="71"/>
      <c r="AZ18" s="71"/>
      <c r="BA18" s="74">
        <v>0</v>
      </c>
      <c r="BB18" s="75"/>
      <c r="BC18" s="88">
        <f t="shared" si="3"/>
        <v>0</v>
      </c>
      <c r="BD18" s="71"/>
      <c r="BE18" s="24">
        <v>11</v>
      </c>
      <c r="BF18" s="56" t="s">
        <v>66</v>
      </c>
      <c r="BG18" s="58" t="s">
        <v>67</v>
      </c>
      <c r="BH18" s="59" t="s">
        <v>68</v>
      </c>
      <c r="BI18" s="55" t="s">
        <v>91</v>
      </c>
      <c r="BJ18" s="71">
        <v>0</v>
      </c>
      <c r="BK18" s="71">
        <v>0</v>
      </c>
      <c r="BL18" s="71">
        <v>0</v>
      </c>
      <c r="BM18" s="71"/>
      <c r="BN18" s="71"/>
      <c r="BO18" s="74">
        <v>0</v>
      </c>
      <c r="BP18" s="75"/>
      <c r="BQ18" s="88">
        <f t="shared" si="4"/>
        <v>0</v>
      </c>
      <c r="BR18" s="71"/>
    </row>
    <row r="19" spans="1:70" ht="15.75">
      <c r="A19" s="24">
        <v>12</v>
      </c>
      <c r="B19" s="56" t="s">
        <v>69</v>
      </c>
      <c r="C19" s="58" t="s">
        <v>70</v>
      </c>
      <c r="D19" s="59" t="s">
        <v>71</v>
      </c>
      <c r="E19" s="55" t="s">
        <v>92</v>
      </c>
      <c r="F19" s="71">
        <v>0</v>
      </c>
      <c r="G19" s="71">
        <v>3</v>
      </c>
      <c r="H19" s="71">
        <v>4</v>
      </c>
      <c r="I19" s="71"/>
      <c r="J19" s="71"/>
      <c r="K19" s="74">
        <v>4</v>
      </c>
      <c r="L19" s="75">
        <v>7</v>
      </c>
      <c r="M19" s="88">
        <f t="shared" si="0"/>
        <v>4</v>
      </c>
      <c r="N19" s="88">
        <f>ROUND((SUM(F19:J19)/3*0.3+L19*0.7),0)</f>
        <v>6</v>
      </c>
      <c r="O19" s="24">
        <v>12</v>
      </c>
      <c r="P19" s="56" t="s">
        <v>69</v>
      </c>
      <c r="Q19" s="58" t="s">
        <v>70</v>
      </c>
      <c r="R19" s="59" t="s">
        <v>71</v>
      </c>
      <c r="S19" s="55" t="s">
        <v>92</v>
      </c>
      <c r="T19" s="71">
        <v>0</v>
      </c>
      <c r="U19" s="71">
        <v>0</v>
      </c>
      <c r="V19" s="71">
        <v>0</v>
      </c>
      <c r="W19" s="71"/>
      <c r="X19" s="71"/>
      <c r="Y19" s="74">
        <v>0</v>
      </c>
      <c r="Z19" s="75"/>
      <c r="AA19" s="88">
        <f t="shared" si="1"/>
        <v>0</v>
      </c>
      <c r="AB19" s="88"/>
      <c r="AC19" s="24">
        <v>12</v>
      </c>
      <c r="AD19" s="56" t="s">
        <v>69</v>
      </c>
      <c r="AE19" s="58" t="s">
        <v>70</v>
      </c>
      <c r="AF19" s="59" t="s">
        <v>71</v>
      </c>
      <c r="AG19" s="55" t="s">
        <v>92</v>
      </c>
      <c r="AH19" s="91">
        <v>6</v>
      </c>
      <c r="AI19" s="71">
        <v>6</v>
      </c>
      <c r="AJ19" s="71">
        <v>7</v>
      </c>
      <c r="AK19" s="71"/>
      <c r="AL19" s="71"/>
      <c r="AM19" s="74">
        <v>2</v>
      </c>
      <c r="AN19" s="75">
        <v>2</v>
      </c>
      <c r="AO19" s="88">
        <f t="shared" si="2"/>
        <v>3</v>
      </c>
      <c r="AP19" s="88">
        <f>ROUND((SUM(AH19:AL19)/3*0.3+AN19*0.7),0)</f>
        <v>3</v>
      </c>
      <c r="AQ19" s="24">
        <v>12</v>
      </c>
      <c r="AR19" s="56" t="s">
        <v>69</v>
      </c>
      <c r="AS19" s="58" t="s">
        <v>70</v>
      </c>
      <c r="AT19" s="59" t="s">
        <v>71</v>
      </c>
      <c r="AU19" s="55" t="s">
        <v>92</v>
      </c>
      <c r="AV19" s="71">
        <v>7</v>
      </c>
      <c r="AW19" s="71"/>
      <c r="AX19" s="71"/>
      <c r="AY19" s="71"/>
      <c r="AZ19" s="71"/>
      <c r="BA19" s="74">
        <v>4</v>
      </c>
      <c r="BB19" s="75"/>
      <c r="BC19" s="88">
        <f t="shared" si="3"/>
        <v>5</v>
      </c>
      <c r="BD19" s="88"/>
      <c r="BE19" s="24">
        <v>12</v>
      </c>
      <c r="BF19" s="56" t="s">
        <v>69</v>
      </c>
      <c r="BG19" s="58" t="s">
        <v>70</v>
      </c>
      <c r="BH19" s="59" t="s">
        <v>71</v>
      </c>
      <c r="BI19" s="55" t="s">
        <v>92</v>
      </c>
      <c r="BJ19" s="71">
        <v>5</v>
      </c>
      <c r="BK19" s="71">
        <v>6</v>
      </c>
      <c r="BL19" s="71">
        <v>6</v>
      </c>
      <c r="BM19" s="71"/>
      <c r="BN19" s="71"/>
      <c r="BO19" s="74">
        <v>4</v>
      </c>
      <c r="BP19" s="75"/>
      <c r="BQ19" s="88">
        <f t="shared" si="4"/>
        <v>5</v>
      </c>
      <c r="BR19" s="88"/>
    </row>
    <row r="20" spans="1:70" ht="15.75">
      <c r="A20" s="24">
        <v>13</v>
      </c>
      <c r="B20" s="56" t="s">
        <v>72</v>
      </c>
      <c r="C20" s="58" t="s">
        <v>40</v>
      </c>
      <c r="D20" s="59" t="s">
        <v>71</v>
      </c>
      <c r="E20" s="55" t="s">
        <v>93</v>
      </c>
      <c r="F20" s="71">
        <v>0</v>
      </c>
      <c r="G20" s="71">
        <v>0</v>
      </c>
      <c r="H20" s="71">
        <v>0</v>
      </c>
      <c r="I20" s="71"/>
      <c r="J20" s="71"/>
      <c r="K20" s="74">
        <v>0</v>
      </c>
      <c r="L20" s="75"/>
      <c r="M20" s="88">
        <f t="shared" si="0"/>
        <v>0</v>
      </c>
      <c r="N20" s="71"/>
      <c r="O20" s="24">
        <v>13</v>
      </c>
      <c r="P20" s="56" t="s">
        <v>72</v>
      </c>
      <c r="Q20" s="58" t="s">
        <v>40</v>
      </c>
      <c r="R20" s="59" t="s">
        <v>71</v>
      </c>
      <c r="S20" s="55" t="s">
        <v>93</v>
      </c>
      <c r="T20" s="71">
        <v>6</v>
      </c>
      <c r="U20" s="71">
        <v>6</v>
      </c>
      <c r="V20" s="71">
        <v>7</v>
      </c>
      <c r="W20" s="71"/>
      <c r="X20" s="71"/>
      <c r="Y20" s="74">
        <v>0</v>
      </c>
      <c r="Z20" s="75"/>
      <c r="AA20" s="88">
        <f t="shared" si="1"/>
        <v>2</v>
      </c>
      <c r="AB20" s="71"/>
      <c r="AC20" s="24">
        <v>13</v>
      </c>
      <c r="AD20" s="56" t="s">
        <v>72</v>
      </c>
      <c r="AE20" s="58" t="s">
        <v>40</v>
      </c>
      <c r="AF20" s="59" t="s">
        <v>71</v>
      </c>
      <c r="AG20" s="55" t="s">
        <v>93</v>
      </c>
      <c r="AH20" s="71">
        <v>0</v>
      </c>
      <c r="AI20" s="71">
        <v>0</v>
      </c>
      <c r="AJ20" s="71">
        <v>0</v>
      </c>
      <c r="AK20" s="71"/>
      <c r="AL20" s="71"/>
      <c r="AM20" s="74">
        <v>0</v>
      </c>
      <c r="AN20" s="75"/>
      <c r="AO20" s="88">
        <f t="shared" si="2"/>
        <v>0</v>
      </c>
      <c r="AP20" s="71"/>
      <c r="AQ20" s="24">
        <v>13</v>
      </c>
      <c r="AR20" s="56" t="s">
        <v>72</v>
      </c>
      <c r="AS20" s="58" t="s">
        <v>40</v>
      </c>
      <c r="AT20" s="59" t="s">
        <v>71</v>
      </c>
      <c r="AU20" s="55" t="s">
        <v>93</v>
      </c>
      <c r="AV20" s="71">
        <v>0</v>
      </c>
      <c r="AW20" s="71"/>
      <c r="AX20" s="71"/>
      <c r="AY20" s="71"/>
      <c r="AZ20" s="71"/>
      <c r="BA20" s="74">
        <v>0</v>
      </c>
      <c r="BB20" s="75"/>
      <c r="BC20" s="88">
        <f t="shared" si="3"/>
        <v>0</v>
      </c>
      <c r="BD20" s="71"/>
      <c r="BE20" s="24">
        <v>13</v>
      </c>
      <c r="BF20" s="56" t="s">
        <v>72</v>
      </c>
      <c r="BG20" s="58" t="s">
        <v>40</v>
      </c>
      <c r="BH20" s="59" t="s">
        <v>71</v>
      </c>
      <c r="BI20" s="55" t="s">
        <v>93</v>
      </c>
      <c r="BJ20" s="71">
        <v>6</v>
      </c>
      <c r="BK20" s="71">
        <v>6</v>
      </c>
      <c r="BL20" s="71">
        <v>6</v>
      </c>
      <c r="BM20" s="71"/>
      <c r="BN20" s="71"/>
      <c r="BO20" s="74">
        <v>0</v>
      </c>
      <c r="BP20" s="75"/>
      <c r="BQ20" s="88">
        <f t="shared" si="4"/>
        <v>2</v>
      </c>
      <c r="BR20" s="71"/>
    </row>
    <row r="21" spans="1:70" ht="15.75">
      <c r="A21" s="24">
        <v>14</v>
      </c>
      <c r="B21" s="56" t="s">
        <v>73</v>
      </c>
      <c r="C21" s="60" t="s">
        <v>74</v>
      </c>
      <c r="D21" s="61" t="s">
        <v>71</v>
      </c>
      <c r="E21" s="57" t="s">
        <v>94</v>
      </c>
      <c r="F21" s="71">
        <v>5</v>
      </c>
      <c r="G21" s="71">
        <v>6</v>
      </c>
      <c r="H21" s="71">
        <v>6</v>
      </c>
      <c r="I21" s="71"/>
      <c r="J21" s="71"/>
      <c r="K21" s="74">
        <v>4</v>
      </c>
      <c r="L21" s="75"/>
      <c r="M21" s="88">
        <f t="shared" si="0"/>
        <v>5</v>
      </c>
      <c r="N21" s="88"/>
      <c r="O21" s="24">
        <v>14</v>
      </c>
      <c r="P21" s="56" t="s">
        <v>73</v>
      </c>
      <c r="Q21" s="60" t="s">
        <v>74</v>
      </c>
      <c r="R21" s="61" t="s">
        <v>71</v>
      </c>
      <c r="S21" s="57" t="s">
        <v>94</v>
      </c>
      <c r="T21" s="71">
        <v>7</v>
      </c>
      <c r="U21" s="71">
        <v>6</v>
      </c>
      <c r="V21" s="71">
        <v>7</v>
      </c>
      <c r="W21" s="71"/>
      <c r="X21" s="71"/>
      <c r="Y21" s="74">
        <v>0</v>
      </c>
      <c r="Z21" s="75">
        <v>3</v>
      </c>
      <c r="AA21" s="88">
        <f t="shared" si="1"/>
        <v>2</v>
      </c>
      <c r="AB21" s="88">
        <f>ROUND((SUM(T21:X21)/3*0.3+Z21*0.7),0)</f>
        <v>4</v>
      </c>
      <c r="AC21" s="24">
        <v>14</v>
      </c>
      <c r="AD21" s="56" t="s">
        <v>73</v>
      </c>
      <c r="AE21" s="60" t="s">
        <v>74</v>
      </c>
      <c r="AF21" s="61" t="s">
        <v>71</v>
      </c>
      <c r="AG21" s="57" t="s">
        <v>94</v>
      </c>
      <c r="AH21" s="91">
        <v>7</v>
      </c>
      <c r="AI21" s="71">
        <v>8</v>
      </c>
      <c r="AJ21" s="71">
        <v>8</v>
      </c>
      <c r="AK21" s="71"/>
      <c r="AL21" s="71"/>
      <c r="AM21" s="74">
        <v>4</v>
      </c>
      <c r="AN21" s="75"/>
      <c r="AO21" s="88">
        <f t="shared" si="2"/>
        <v>5</v>
      </c>
      <c r="AP21" s="88"/>
      <c r="AQ21" s="24">
        <v>14</v>
      </c>
      <c r="AR21" s="56" t="s">
        <v>73</v>
      </c>
      <c r="AS21" s="60" t="s">
        <v>74</v>
      </c>
      <c r="AT21" s="61" t="s">
        <v>71</v>
      </c>
      <c r="AU21" s="57" t="s">
        <v>94</v>
      </c>
      <c r="AV21" s="71">
        <v>7</v>
      </c>
      <c r="AW21" s="71"/>
      <c r="AX21" s="71"/>
      <c r="AY21" s="71"/>
      <c r="AZ21" s="71"/>
      <c r="BA21" s="74">
        <v>8</v>
      </c>
      <c r="BB21" s="75"/>
      <c r="BC21" s="88">
        <f t="shared" si="3"/>
        <v>8</v>
      </c>
      <c r="BD21" s="88"/>
      <c r="BE21" s="24">
        <v>14</v>
      </c>
      <c r="BF21" s="56" t="s">
        <v>73</v>
      </c>
      <c r="BG21" s="60" t="s">
        <v>74</v>
      </c>
      <c r="BH21" s="61" t="s">
        <v>71</v>
      </c>
      <c r="BI21" s="57" t="s">
        <v>94</v>
      </c>
      <c r="BJ21" s="71">
        <v>7</v>
      </c>
      <c r="BK21" s="71">
        <v>7</v>
      </c>
      <c r="BL21" s="71">
        <v>7</v>
      </c>
      <c r="BM21" s="71"/>
      <c r="BN21" s="71"/>
      <c r="BO21" s="74">
        <v>6</v>
      </c>
      <c r="BP21" s="75"/>
      <c r="BQ21" s="88">
        <f t="shared" si="4"/>
        <v>6</v>
      </c>
      <c r="BR21" s="88"/>
    </row>
    <row r="22" spans="1:70" ht="15.75">
      <c r="A22" s="24">
        <v>15</v>
      </c>
      <c r="B22" s="56" t="s">
        <v>75</v>
      </c>
      <c r="C22" s="58" t="s">
        <v>76</v>
      </c>
      <c r="D22" s="59" t="s">
        <v>77</v>
      </c>
      <c r="E22" s="55" t="s">
        <v>95</v>
      </c>
      <c r="F22" s="71">
        <v>0</v>
      </c>
      <c r="G22" s="71">
        <v>0</v>
      </c>
      <c r="H22" s="71">
        <v>0</v>
      </c>
      <c r="I22" s="71"/>
      <c r="J22" s="71"/>
      <c r="K22" s="74">
        <v>0</v>
      </c>
      <c r="L22" s="75"/>
      <c r="M22" s="88">
        <f t="shared" si="0"/>
        <v>0</v>
      </c>
      <c r="N22" s="88"/>
      <c r="O22" s="24">
        <v>15</v>
      </c>
      <c r="P22" s="56" t="s">
        <v>75</v>
      </c>
      <c r="Q22" s="58" t="s">
        <v>76</v>
      </c>
      <c r="R22" s="59" t="s">
        <v>77</v>
      </c>
      <c r="S22" s="55" t="s">
        <v>95</v>
      </c>
      <c r="T22" s="71">
        <v>0</v>
      </c>
      <c r="U22" s="71">
        <v>0</v>
      </c>
      <c r="V22" s="71">
        <v>0</v>
      </c>
      <c r="W22" s="71"/>
      <c r="X22" s="71"/>
      <c r="Y22" s="74">
        <v>0</v>
      </c>
      <c r="Z22" s="75"/>
      <c r="AA22" s="88">
        <f t="shared" si="1"/>
        <v>0</v>
      </c>
      <c r="AB22" s="88"/>
      <c r="AC22" s="24">
        <v>15</v>
      </c>
      <c r="AD22" s="56" t="s">
        <v>75</v>
      </c>
      <c r="AE22" s="58" t="s">
        <v>76</v>
      </c>
      <c r="AF22" s="59" t="s">
        <v>77</v>
      </c>
      <c r="AG22" s="55" t="s">
        <v>95</v>
      </c>
      <c r="AH22" s="71">
        <v>0</v>
      </c>
      <c r="AI22" s="71">
        <v>0</v>
      </c>
      <c r="AJ22" s="71">
        <v>0</v>
      </c>
      <c r="AK22" s="71"/>
      <c r="AL22" s="71"/>
      <c r="AM22" s="74">
        <v>0</v>
      </c>
      <c r="AN22" s="75"/>
      <c r="AO22" s="88">
        <f t="shared" si="2"/>
        <v>0</v>
      </c>
      <c r="AP22" s="88"/>
      <c r="AQ22" s="24">
        <v>15</v>
      </c>
      <c r="AR22" s="56" t="s">
        <v>75</v>
      </c>
      <c r="AS22" s="58" t="s">
        <v>76</v>
      </c>
      <c r="AT22" s="59" t="s">
        <v>77</v>
      </c>
      <c r="AU22" s="55" t="s">
        <v>95</v>
      </c>
      <c r="AV22" s="71">
        <v>0</v>
      </c>
      <c r="AW22" s="71"/>
      <c r="AX22" s="71"/>
      <c r="AY22" s="71"/>
      <c r="AZ22" s="71"/>
      <c r="BA22" s="74">
        <v>0</v>
      </c>
      <c r="BB22" s="75"/>
      <c r="BC22" s="88">
        <f t="shared" si="3"/>
        <v>0</v>
      </c>
      <c r="BD22" s="88"/>
      <c r="BE22" s="24">
        <v>15</v>
      </c>
      <c r="BF22" s="56" t="s">
        <v>75</v>
      </c>
      <c r="BG22" s="58" t="s">
        <v>76</v>
      </c>
      <c r="BH22" s="59" t="s">
        <v>77</v>
      </c>
      <c r="BI22" s="55" t="s">
        <v>95</v>
      </c>
      <c r="BJ22" s="71">
        <v>0</v>
      </c>
      <c r="BK22" s="71">
        <v>0</v>
      </c>
      <c r="BL22" s="71">
        <v>0</v>
      </c>
      <c r="BM22" s="71"/>
      <c r="BN22" s="71"/>
      <c r="BO22" s="74">
        <v>0</v>
      </c>
      <c r="BP22" s="75"/>
      <c r="BQ22" s="88">
        <f t="shared" si="4"/>
        <v>0</v>
      </c>
      <c r="BR22" s="88"/>
    </row>
    <row r="23" spans="1:70" ht="15.75">
      <c r="A23" s="24">
        <v>16</v>
      </c>
      <c r="B23" s="56" t="s">
        <v>78</v>
      </c>
      <c r="C23" s="58" t="s">
        <v>79</v>
      </c>
      <c r="D23" s="59" t="s">
        <v>80</v>
      </c>
      <c r="E23" s="55" t="s">
        <v>96</v>
      </c>
      <c r="F23" s="71">
        <v>0</v>
      </c>
      <c r="G23" s="71">
        <v>0</v>
      </c>
      <c r="H23" s="71">
        <v>0</v>
      </c>
      <c r="I23" s="71"/>
      <c r="J23" s="71"/>
      <c r="K23" s="74">
        <v>0</v>
      </c>
      <c r="L23" s="75"/>
      <c r="M23" s="88">
        <f t="shared" si="0"/>
        <v>0</v>
      </c>
      <c r="N23" s="71"/>
      <c r="O23" s="24">
        <v>16</v>
      </c>
      <c r="P23" s="56" t="s">
        <v>78</v>
      </c>
      <c r="Q23" s="58" t="s">
        <v>79</v>
      </c>
      <c r="R23" s="59" t="s">
        <v>80</v>
      </c>
      <c r="S23" s="55" t="s">
        <v>96</v>
      </c>
      <c r="T23" s="71">
        <v>0</v>
      </c>
      <c r="U23" s="71">
        <v>0</v>
      </c>
      <c r="V23" s="71">
        <v>0</v>
      </c>
      <c r="W23" s="71"/>
      <c r="X23" s="71"/>
      <c r="Y23" s="74">
        <v>0</v>
      </c>
      <c r="Z23" s="75"/>
      <c r="AA23" s="88">
        <f t="shared" si="1"/>
        <v>0</v>
      </c>
      <c r="AB23" s="71"/>
      <c r="AC23" s="24">
        <v>16</v>
      </c>
      <c r="AD23" s="56" t="s">
        <v>78</v>
      </c>
      <c r="AE23" s="58" t="s">
        <v>79</v>
      </c>
      <c r="AF23" s="59" t="s">
        <v>80</v>
      </c>
      <c r="AG23" s="55" t="s">
        <v>96</v>
      </c>
      <c r="AH23" s="91">
        <v>0</v>
      </c>
      <c r="AI23" s="71">
        <v>0</v>
      </c>
      <c r="AJ23" s="71">
        <v>0</v>
      </c>
      <c r="AK23" s="71"/>
      <c r="AL23" s="71"/>
      <c r="AM23" s="74">
        <v>0</v>
      </c>
      <c r="AN23" s="75"/>
      <c r="AO23" s="88">
        <f t="shared" si="2"/>
        <v>0</v>
      </c>
      <c r="AP23" s="71"/>
      <c r="AQ23" s="24">
        <v>16</v>
      </c>
      <c r="AR23" s="56" t="s">
        <v>78</v>
      </c>
      <c r="AS23" s="58" t="s">
        <v>79</v>
      </c>
      <c r="AT23" s="59" t="s">
        <v>80</v>
      </c>
      <c r="AU23" s="55" t="s">
        <v>96</v>
      </c>
      <c r="AV23" s="71">
        <v>0</v>
      </c>
      <c r="AW23" s="71"/>
      <c r="AX23" s="71"/>
      <c r="AY23" s="71"/>
      <c r="AZ23" s="71"/>
      <c r="BA23" s="74">
        <v>0</v>
      </c>
      <c r="BB23" s="75"/>
      <c r="BC23" s="88">
        <f t="shared" si="3"/>
        <v>0</v>
      </c>
      <c r="BD23" s="71"/>
      <c r="BE23" s="24">
        <v>16</v>
      </c>
      <c r="BF23" s="56" t="s">
        <v>78</v>
      </c>
      <c r="BG23" s="58" t="s">
        <v>79</v>
      </c>
      <c r="BH23" s="59" t="s">
        <v>80</v>
      </c>
      <c r="BI23" s="55" t="s">
        <v>96</v>
      </c>
      <c r="BJ23" s="71">
        <v>7</v>
      </c>
      <c r="BK23" s="71">
        <v>6</v>
      </c>
      <c r="BL23" s="71">
        <v>7</v>
      </c>
      <c r="BM23" s="71"/>
      <c r="BN23" s="71"/>
      <c r="BO23" s="74">
        <v>0</v>
      </c>
      <c r="BP23" s="75"/>
      <c r="BQ23" s="88">
        <f t="shared" si="4"/>
        <v>2</v>
      </c>
      <c r="BR23" s="71"/>
    </row>
    <row r="24" spans="1:70" ht="15.75">
      <c r="A24" s="24">
        <v>17</v>
      </c>
      <c r="B24" s="56" t="s">
        <v>99</v>
      </c>
      <c r="C24" s="62" t="s">
        <v>37</v>
      </c>
      <c r="D24" s="62" t="s">
        <v>98</v>
      </c>
      <c r="E24" s="55" t="s">
        <v>84</v>
      </c>
      <c r="F24" s="71">
        <v>0</v>
      </c>
      <c r="G24" s="71">
        <v>0</v>
      </c>
      <c r="H24" s="71">
        <v>0</v>
      </c>
      <c r="I24" s="71"/>
      <c r="J24" s="71"/>
      <c r="K24" s="74">
        <v>0</v>
      </c>
      <c r="L24" s="75"/>
      <c r="M24" s="88">
        <f t="shared" si="0"/>
        <v>0</v>
      </c>
      <c r="N24" s="71"/>
      <c r="O24" s="24">
        <v>17</v>
      </c>
      <c r="P24" s="56" t="s">
        <v>99</v>
      </c>
      <c r="Q24" s="62" t="s">
        <v>37</v>
      </c>
      <c r="R24" s="62" t="s">
        <v>98</v>
      </c>
      <c r="S24" s="55" t="s">
        <v>84</v>
      </c>
      <c r="T24" s="71">
        <v>0</v>
      </c>
      <c r="U24" s="71">
        <v>0</v>
      </c>
      <c r="V24" s="71">
        <v>0</v>
      </c>
      <c r="W24" s="71"/>
      <c r="X24" s="71"/>
      <c r="Y24" s="74">
        <v>0</v>
      </c>
      <c r="Z24" s="75"/>
      <c r="AA24" s="88">
        <f t="shared" si="1"/>
        <v>0</v>
      </c>
      <c r="AB24" s="71"/>
      <c r="AC24" s="24">
        <v>17</v>
      </c>
      <c r="AD24" s="56" t="s">
        <v>99</v>
      </c>
      <c r="AE24" s="62" t="s">
        <v>37</v>
      </c>
      <c r="AF24" s="62" t="s">
        <v>98</v>
      </c>
      <c r="AG24" s="55" t="s">
        <v>84</v>
      </c>
      <c r="AH24" s="71">
        <v>0</v>
      </c>
      <c r="AI24" s="71">
        <v>0</v>
      </c>
      <c r="AJ24" s="71">
        <v>0</v>
      </c>
      <c r="AK24" s="71"/>
      <c r="AL24" s="71"/>
      <c r="AM24" s="74">
        <v>0</v>
      </c>
      <c r="AN24" s="75"/>
      <c r="AO24" s="88">
        <f t="shared" si="2"/>
        <v>0</v>
      </c>
      <c r="AP24" s="71"/>
      <c r="AQ24" s="24">
        <v>17</v>
      </c>
      <c r="AR24" s="56" t="s">
        <v>99</v>
      </c>
      <c r="AS24" s="62" t="s">
        <v>37</v>
      </c>
      <c r="AT24" s="62" t="s">
        <v>98</v>
      </c>
      <c r="AU24" s="55" t="s">
        <v>84</v>
      </c>
      <c r="AV24" s="71">
        <v>0</v>
      </c>
      <c r="AW24" s="71"/>
      <c r="AX24" s="71"/>
      <c r="AY24" s="71"/>
      <c r="AZ24" s="71"/>
      <c r="BA24" s="74">
        <v>0</v>
      </c>
      <c r="BB24" s="75"/>
      <c r="BC24" s="88">
        <f t="shared" si="3"/>
        <v>0</v>
      </c>
      <c r="BD24" s="71"/>
      <c r="BE24" s="24">
        <v>17</v>
      </c>
      <c r="BF24" s="56" t="s">
        <v>99</v>
      </c>
      <c r="BG24" s="62" t="s">
        <v>37</v>
      </c>
      <c r="BH24" s="62" t="s">
        <v>98</v>
      </c>
      <c r="BI24" s="55" t="s">
        <v>84</v>
      </c>
      <c r="BJ24" s="71">
        <v>0</v>
      </c>
      <c r="BK24" s="71">
        <v>0</v>
      </c>
      <c r="BL24" s="71">
        <v>0</v>
      </c>
      <c r="BM24" s="71"/>
      <c r="BN24" s="71"/>
      <c r="BO24" s="74">
        <v>0</v>
      </c>
      <c r="BP24" s="75"/>
      <c r="BQ24" s="88">
        <f t="shared" si="4"/>
        <v>0</v>
      </c>
      <c r="BR24" s="71"/>
    </row>
    <row r="25" spans="1:70" ht="15.75">
      <c r="A25" s="24">
        <v>18</v>
      </c>
      <c r="B25" s="56" t="s">
        <v>102</v>
      </c>
      <c r="C25" s="62" t="s">
        <v>36</v>
      </c>
      <c r="D25" s="62" t="s">
        <v>101</v>
      </c>
      <c r="E25" s="55" t="s">
        <v>103</v>
      </c>
      <c r="F25" s="71">
        <v>6</v>
      </c>
      <c r="G25" s="71">
        <v>5</v>
      </c>
      <c r="H25" s="71">
        <v>4</v>
      </c>
      <c r="I25" s="71"/>
      <c r="J25" s="71"/>
      <c r="K25" s="74">
        <v>5</v>
      </c>
      <c r="L25" s="75"/>
      <c r="M25" s="88">
        <f t="shared" si="0"/>
        <v>5</v>
      </c>
      <c r="N25" s="71"/>
      <c r="O25" s="24">
        <v>18</v>
      </c>
      <c r="P25" s="56" t="s">
        <v>102</v>
      </c>
      <c r="Q25" s="62" t="s">
        <v>36</v>
      </c>
      <c r="R25" s="62" t="s">
        <v>101</v>
      </c>
      <c r="S25" s="55" t="s">
        <v>103</v>
      </c>
      <c r="T25" s="71">
        <v>5</v>
      </c>
      <c r="U25" s="71">
        <v>6</v>
      </c>
      <c r="V25" s="71">
        <v>5</v>
      </c>
      <c r="W25" s="71"/>
      <c r="X25" s="71"/>
      <c r="Y25" s="74">
        <v>5</v>
      </c>
      <c r="Z25" s="75"/>
      <c r="AA25" s="92">
        <f t="shared" si="1"/>
        <v>5</v>
      </c>
      <c r="AB25" s="71"/>
      <c r="AC25" s="24">
        <v>18</v>
      </c>
      <c r="AD25" s="56" t="s">
        <v>102</v>
      </c>
      <c r="AE25" s="62" t="s">
        <v>36</v>
      </c>
      <c r="AF25" s="62" t="s">
        <v>101</v>
      </c>
      <c r="AG25" s="55" t="s">
        <v>103</v>
      </c>
      <c r="AH25" s="91">
        <v>7</v>
      </c>
      <c r="AI25" s="71">
        <v>6</v>
      </c>
      <c r="AJ25" s="71">
        <v>7</v>
      </c>
      <c r="AK25" s="71"/>
      <c r="AL25" s="71"/>
      <c r="AM25" s="74">
        <v>3</v>
      </c>
      <c r="AN25" s="75">
        <v>3</v>
      </c>
      <c r="AO25" s="88">
        <f t="shared" si="2"/>
        <v>4</v>
      </c>
      <c r="AP25" s="88">
        <f>ROUND((SUM(AH25:AL25)/3*0.3+AN25*0.7),0)</f>
        <v>4</v>
      </c>
      <c r="AQ25" s="24">
        <v>18</v>
      </c>
      <c r="AR25" s="56" t="s">
        <v>102</v>
      </c>
      <c r="AS25" s="62" t="s">
        <v>36</v>
      </c>
      <c r="AT25" s="62" t="s">
        <v>101</v>
      </c>
      <c r="AU25" s="55" t="s">
        <v>103</v>
      </c>
      <c r="AV25" s="71">
        <v>9</v>
      </c>
      <c r="AW25" s="71"/>
      <c r="AX25" s="71"/>
      <c r="AY25" s="71"/>
      <c r="AZ25" s="71"/>
      <c r="BA25" s="74">
        <v>5</v>
      </c>
      <c r="BB25" s="75"/>
      <c r="BC25" s="88">
        <f t="shared" si="3"/>
        <v>6</v>
      </c>
      <c r="BD25" s="71"/>
      <c r="BE25" s="24">
        <v>18</v>
      </c>
      <c r="BF25" s="56" t="s">
        <v>102</v>
      </c>
      <c r="BG25" s="62" t="s">
        <v>36</v>
      </c>
      <c r="BH25" s="62" t="s">
        <v>101</v>
      </c>
      <c r="BI25" s="55" t="s">
        <v>103</v>
      </c>
      <c r="BJ25" s="71">
        <v>7</v>
      </c>
      <c r="BK25" s="71">
        <v>7</v>
      </c>
      <c r="BL25" s="71">
        <v>6</v>
      </c>
      <c r="BM25" s="71"/>
      <c r="BN25" s="71"/>
      <c r="BO25" s="74">
        <v>4</v>
      </c>
      <c r="BP25" s="75"/>
      <c r="BQ25" s="88">
        <f t="shared" si="4"/>
        <v>5</v>
      </c>
      <c r="BR25" s="71"/>
    </row>
  </sheetData>
  <mergeCells count="75"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BJ1:BQ1"/>
    <mergeCell ref="BJ2:BQ2"/>
    <mergeCell ref="BF4:BI4"/>
    <mergeCell ref="BJ4:BR4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AH1:AO1"/>
    <mergeCell ref="AH2:AO2"/>
    <mergeCell ref="AD4:AG4"/>
    <mergeCell ref="AH4:AP4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F1:M1"/>
    <mergeCell ref="F2:M2"/>
    <mergeCell ref="B4:E4"/>
    <mergeCell ref="F4:N4"/>
    <mergeCell ref="T1:AA1"/>
    <mergeCell ref="T2:AA2"/>
    <mergeCell ref="P4:S4"/>
    <mergeCell ref="T4:AB4"/>
    <mergeCell ref="O5:O7"/>
    <mergeCell ref="P5:P7"/>
    <mergeCell ref="Q5:Q7"/>
    <mergeCell ref="R5:R7"/>
    <mergeCell ref="S5:S7"/>
    <mergeCell ref="T5:X5"/>
    <mergeCell ref="Y5:Z5"/>
    <mergeCell ref="AA5:AB5"/>
    <mergeCell ref="T6:X6"/>
    <mergeCell ref="Y6:Z6"/>
    <mergeCell ref="AA6:AB6"/>
    <mergeCell ref="AV1:BC1"/>
    <mergeCell ref="AV2:BC2"/>
    <mergeCell ref="AR4:AU4"/>
    <mergeCell ref="AV4:BD4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A6:BB6"/>
    <mergeCell ref="BC6:BD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25"/>
  <sheetViews>
    <sheetView workbookViewId="0" topLeftCell="A1">
      <selection activeCell="J24" sqref="J24"/>
    </sheetView>
  </sheetViews>
  <sheetFormatPr defaultColWidth="9.140625" defaultRowHeight="12.75"/>
  <cols>
    <col min="1" max="1" width="5.140625" style="0" customWidth="1"/>
    <col min="2" max="2" width="12.7109375" style="0" customWidth="1"/>
    <col min="3" max="3" width="16.8515625" style="0" customWidth="1"/>
    <col min="6" max="14" width="5.421875" style="0" customWidth="1"/>
    <col min="15" max="15" width="4.28125" style="0" bestFit="1" customWidth="1"/>
    <col min="16" max="16" width="10.421875" style="0" customWidth="1"/>
    <col min="17" max="17" width="16.00390625" style="0" customWidth="1"/>
    <col min="20" max="28" width="5.7109375" style="0" customWidth="1"/>
    <col min="29" max="29" width="4.28125" style="0" bestFit="1" customWidth="1"/>
    <col min="30" max="30" width="12.140625" style="0" customWidth="1"/>
    <col min="31" max="31" width="15.7109375" style="0" customWidth="1"/>
    <col min="34" max="37" width="5.140625" style="0" customWidth="1"/>
    <col min="38" max="38" width="4.28125" style="0" customWidth="1"/>
    <col min="39" max="39" width="5.28125" style="0" customWidth="1"/>
    <col min="40" max="42" width="5.140625" style="0" customWidth="1"/>
    <col min="43" max="43" width="4.7109375" style="0" customWidth="1"/>
    <col min="44" max="44" width="11.421875" style="0" customWidth="1"/>
    <col min="45" max="45" width="16.00390625" style="0" customWidth="1"/>
    <col min="47" max="47" width="9.140625" style="94" customWidth="1"/>
    <col min="48" max="56" width="5.57421875" style="0" customWidth="1"/>
    <col min="57" max="57" width="5.140625" style="0" customWidth="1"/>
    <col min="59" max="59" width="16.28125" style="0" customWidth="1"/>
    <col min="62" max="70" width="5.8515625" style="0" customWidth="1"/>
    <col min="71" max="71" width="5.140625" style="0" customWidth="1"/>
    <col min="72" max="72" width="10.421875" style="0" customWidth="1"/>
    <col min="73" max="73" width="15.8515625" style="0" customWidth="1"/>
    <col min="76" max="84" width="5.140625" style="0" customWidth="1"/>
  </cols>
  <sheetData>
    <row r="1" spans="2:84" ht="14.25">
      <c r="B1" s="63" t="s">
        <v>105</v>
      </c>
      <c r="C1" s="63"/>
      <c r="D1" s="63"/>
      <c r="E1" s="63"/>
      <c r="F1" s="172" t="s">
        <v>106</v>
      </c>
      <c r="G1" s="172"/>
      <c r="H1" s="172"/>
      <c r="I1" s="172"/>
      <c r="J1" s="172"/>
      <c r="K1" s="172"/>
      <c r="L1" s="172"/>
      <c r="M1" s="172"/>
      <c r="N1" s="63"/>
      <c r="P1" s="63" t="s">
        <v>105</v>
      </c>
      <c r="Q1" s="63"/>
      <c r="R1" s="63"/>
      <c r="S1" s="63"/>
      <c r="T1" s="172" t="s">
        <v>106</v>
      </c>
      <c r="U1" s="172"/>
      <c r="V1" s="172"/>
      <c r="W1" s="172"/>
      <c r="X1" s="172"/>
      <c r="Y1" s="172"/>
      <c r="Z1" s="172"/>
      <c r="AA1" s="172"/>
      <c r="AB1" s="63"/>
      <c r="AD1" s="63" t="s">
        <v>105</v>
      </c>
      <c r="AE1" s="63"/>
      <c r="AF1" s="63"/>
      <c r="AG1" s="63"/>
      <c r="AH1" s="172" t="s">
        <v>106</v>
      </c>
      <c r="AI1" s="172"/>
      <c r="AJ1" s="172"/>
      <c r="AK1" s="172"/>
      <c r="AL1" s="172"/>
      <c r="AM1" s="172"/>
      <c r="AN1" s="172"/>
      <c r="AO1" s="172"/>
      <c r="AP1" s="63"/>
      <c r="AR1" s="63" t="s">
        <v>105</v>
      </c>
      <c r="AS1" s="63"/>
      <c r="AT1" s="63"/>
      <c r="AU1" s="63"/>
      <c r="AV1" s="172" t="s">
        <v>106</v>
      </c>
      <c r="AW1" s="172"/>
      <c r="AX1" s="172"/>
      <c r="AY1" s="172"/>
      <c r="AZ1" s="172"/>
      <c r="BA1" s="172"/>
      <c r="BB1" s="172"/>
      <c r="BC1" s="172"/>
      <c r="BD1" s="63"/>
      <c r="BF1" s="63" t="s">
        <v>105</v>
      </c>
      <c r="BG1" s="63"/>
      <c r="BH1" s="63"/>
      <c r="BI1" s="63"/>
      <c r="BJ1" s="172" t="s">
        <v>106</v>
      </c>
      <c r="BK1" s="172"/>
      <c r="BL1" s="172"/>
      <c r="BM1" s="172"/>
      <c r="BN1" s="172"/>
      <c r="BO1" s="172"/>
      <c r="BP1" s="172"/>
      <c r="BQ1" s="172"/>
      <c r="BR1" s="63"/>
      <c r="BT1" s="63" t="s">
        <v>105</v>
      </c>
      <c r="BU1" s="63"/>
      <c r="BV1" s="63"/>
      <c r="BW1" s="63"/>
      <c r="BX1" s="172" t="s">
        <v>106</v>
      </c>
      <c r="BY1" s="172"/>
      <c r="BZ1" s="172"/>
      <c r="CA1" s="172"/>
      <c r="CB1" s="172"/>
      <c r="CC1" s="172"/>
      <c r="CD1" s="172"/>
      <c r="CE1" s="172"/>
      <c r="CF1" s="63"/>
    </row>
    <row r="2" spans="2:84" ht="14.25">
      <c r="B2" s="63" t="s">
        <v>107</v>
      </c>
      <c r="C2" s="63"/>
      <c r="D2" s="63"/>
      <c r="E2" s="63"/>
      <c r="F2" s="172" t="s">
        <v>181</v>
      </c>
      <c r="G2" s="172"/>
      <c r="H2" s="172"/>
      <c r="I2" s="172"/>
      <c r="J2" s="172"/>
      <c r="K2" s="172"/>
      <c r="L2" s="172"/>
      <c r="M2" s="172"/>
      <c r="N2" s="63"/>
      <c r="P2" s="63" t="s">
        <v>107</v>
      </c>
      <c r="Q2" s="63"/>
      <c r="R2" s="63"/>
      <c r="S2" s="63"/>
      <c r="T2" s="172" t="s">
        <v>146</v>
      </c>
      <c r="U2" s="172"/>
      <c r="V2" s="172"/>
      <c r="W2" s="172"/>
      <c r="X2" s="172"/>
      <c r="Y2" s="172"/>
      <c r="Z2" s="172"/>
      <c r="AA2" s="172"/>
      <c r="AB2" s="63"/>
      <c r="AD2" s="63" t="s">
        <v>107</v>
      </c>
      <c r="AE2" s="63"/>
      <c r="AF2" s="63"/>
      <c r="AG2" s="63"/>
      <c r="AH2" s="172" t="s">
        <v>184</v>
      </c>
      <c r="AI2" s="172"/>
      <c r="AJ2" s="172"/>
      <c r="AK2" s="172"/>
      <c r="AL2" s="172"/>
      <c r="AM2" s="172"/>
      <c r="AN2" s="172"/>
      <c r="AO2" s="172"/>
      <c r="AP2" s="63"/>
      <c r="AR2" s="63" t="s">
        <v>107</v>
      </c>
      <c r="AS2" s="63"/>
      <c r="AT2" s="63"/>
      <c r="AU2" s="63"/>
      <c r="AV2" s="172" t="s">
        <v>181</v>
      </c>
      <c r="AW2" s="172"/>
      <c r="AX2" s="172"/>
      <c r="AY2" s="172"/>
      <c r="AZ2" s="172"/>
      <c r="BA2" s="172"/>
      <c r="BB2" s="172"/>
      <c r="BC2" s="172"/>
      <c r="BD2" s="63"/>
      <c r="BF2" s="63" t="s">
        <v>107</v>
      </c>
      <c r="BG2" s="63"/>
      <c r="BH2" s="63"/>
      <c r="BI2" s="63"/>
      <c r="BJ2" s="172" t="s">
        <v>187</v>
      </c>
      <c r="BK2" s="172"/>
      <c r="BL2" s="172"/>
      <c r="BM2" s="172"/>
      <c r="BN2" s="172"/>
      <c r="BO2" s="172"/>
      <c r="BP2" s="172"/>
      <c r="BQ2" s="172"/>
      <c r="BR2" s="63"/>
      <c r="BT2" s="63" t="s">
        <v>107</v>
      </c>
      <c r="BU2" s="63"/>
      <c r="BV2" s="63"/>
      <c r="BW2" s="63"/>
      <c r="BX2" s="172" t="s">
        <v>187</v>
      </c>
      <c r="BY2" s="172"/>
      <c r="BZ2" s="172"/>
      <c r="CA2" s="172"/>
      <c r="CB2" s="172"/>
      <c r="CC2" s="172"/>
      <c r="CD2" s="172"/>
      <c r="CE2" s="172"/>
      <c r="CF2" s="63"/>
    </row>
    <row r="3" spans="2:84" ht="12.75">
      <c r="B3" s="64"/>
      <c r="C3" s="64"/>
      <c r="D3" s="64"/>
      <c r="E3" s="64"/>
      <c r="F3" s="64"/>
      <c r="G3" s="64"/>
      <c r="H3" s="64"/>
      <c r="I3" s="64"/>
      <c r="J3" s="64"/>
      <c r="K3" s="65"/>
      <c r="L3" s="64"/>
      <c r="M3" s="66"/>
      <c r="N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64"/>
      <c r="AA3" s="66"/>
      <c r="AB3" s="64"/>
      <c r="AD3" s="64"/>
      <c r="AE3" s="64"/>
      <c r="AF3" s="64"/>
      <c r="AG3" s="64"/>
      <c r="AH3" s="64"/>
      <c r="AI3" s="64"/>
      <c r="AJ3" s="64"/>
      <c r="AK3" s="64"/>
      <c r="AL3" s="64"/>
      <c r="AM3" s="65"/>
      <c r="AN3" s="64"/>
      <c r="AO3" s="66"/>
      <c r="AP3" s="64"/>
      <c r="AR3" s="64"/>
      <c r="AS3" s="64"/>
      <c r="AT3" s="64"/>
      <c r="AU3" s="64"/>
      <c r="AV3" s="64"/>
      <c r="AW3" s="64"/>
      <c r="AX3" s="64"/>
      <c r="AY3" s="64"/>
      <c r="AZ3" s="64"/>
      <c r="BA3" s="65"/>
      <c r="BB3" s="64"/>
      <c r="BC3" s="66"/>
      <c r="BD3" s="64"/>
      <c r="BF3" s="64"/>
      <c r="BG3" s="64"/>
      <c r="BH3" s="64"/>
      <c r="BI3" s="64"/>
      <c r="BJ3" s="64"/>
      <c r="BK3" s="64"/>
      <c r="BL3" s="64"/>
      <c r="BM3" s="64"/>
      <c r="BN3" s="64"/>
      <c r="BO3" s="65"/>
      <c r="BP3" s="64"/>
      <c r="BQ3" s="66"/>
      <c r="BR3" s="64"/>
      <c r="BT3" s="64"/>
      <c r="BU3" s="64"/>
      <c r="BV3" s="64"/>
      <c r="BW3" s="64"/>
      <c r="BX3" s="64"/>
      <c r="BY3" s="64"/>
      <c r="BZ3" s="64"/>
      <c r="CA3" s="64"/>
      <c r="CB3" s="64"/>
      <c r="CC3" s="65"/>
      <c r="CD3" s="64"/>
      <c r="CE3" s="66"/>
      <c r="CF3" s="64"/>
    </row>
    <row r="4" spans="1:84" ht="12.75">
      <c r="A4" s="67"/>
      <c r="B4" s="173" t="s">
        <v>117</v>
      </c>
      <c r="C4" s="173"/>
      <c r="D4" s="173"/>
      <c r="E4" s="173"/>
      <c r="F4" s="174" t="s">
        <v>182</v>
      </c>
      <c r="G4" s="174"/>
      <c r="H4" s="174"/>
      <c r="I4" s="174"/>
      <c r="J4" s="174"/>
      <c r="K4" s="174"/>
      <c r="L4" s="174"/>
      <c r="M4" s="174"/>
      <c r="N4" s="174"/>
      <c r="O4" s="67"/>
      <c r="P4" s="173" t="s">
        <v>117</v>
      </c>
      <c r="Q4" s="173"/>
      <c r="R4" s="173"/>
      <c r="S4" s="173"/>
      <c r="T4" s="174" t="s">
        <v>183</v>
      </c>
      <c r="U4" s="174"/>
      <c r="V4" s="174"/>
      <c r="W4" s="174"/>
      <c r="X4" s="174"/>
      <c r="Y4" s="174"/>
      <c r="Z4" s="174"/>
      <c r="AA4" s="174"/>
      <c r="AB4" s="174"/>
      <c r="AC4" s="67"/>
      <c r="AD4" s="173" t="s">
        <v>117</v>
      </c>
      <c r="AE4" s="173"/>
      <c r="AF4" s="173"/>
      <c r="AG4" s="173"/>
      <c r="AH4" s="174" t="s">
        <v>185</v>
      </c>
      <c r="AI4" s="174"/>
      <c r="AJ4" s="174"/>
      <c r="AK4" s="174"/>
      <c r="AL4" s="174"/>
      <c r="AM4" s="174"/>
      <c r="AN4" s="174"/>
      <c r="AO4" s="174"/>
      <c r="AP4" s="174"/>
      <c r="AQ4" s="67"/>
      <c r="AR4" s="173" t="s">
        <v>117</v>
      </c>
      <c r="AS4" s="173"/>
      <c r="AT4" s="173"/>
      <c r="AU4" s="173"/>
      <c r="AV4" s="174" t="s">
        <v>186</v>
      </c>
      <c r="AW4" s="174"/>
      <c r="AX4" s="174"/>
      <c r="AY4" s="174"/>
      <c r="AZ4" s="174"/>
      <c r="BA4" s="174"/>
      <c r="BB4" s="174"/>
      <c r="BC4" s="174"/>
      <c r="BD4" s="174"/>
      <c r="BE4" s="67"/>
      <c r="BF4" s="173" t="s">
        <v>117</v>
      </c>
      <c r="BG4" s="173"/>
      <c r="BH4" s="173"/>
      <c r="BI4" s="173"/>
      <c r="BJ4" s="174" t="s">
        <v>188</v>
      </c>
      <c r="BK4" s="174"/>
      <c r="BL4" s="174"/>
      <c r="BM4" s="174"/>
      <c r="BN4" s="174"/>
      <c r="BO4" s="174"/>
      <c r="BP4" s="174"/>
      <c r="BQ4" s="174"/>
      <c r="BR4" s="174"/>
      <c r="BS4" s="67"/>
      <c r="BT4" s="173" t="s">
        <v>117</v>
      </c>
      <c r="BU4" s="173"/>
      <c r="BV4" s="173"/>
      <c r="BW4" s="173"/>
      <c r="BX4" s="174" t="s">
        <v>189</v>
      </c>
      <c r="BY4" s="174"/>
      <c r="BZ4" s="174"/>
      <c r="CA4" s="174"/>
      <c r="CB4" s="174"/>
      <c r="CC4" s="174"/>
      <c r="CD4" s="174"/>
      <c r="CE4" s="174"/>
      <c r="CF4" s="174"/>
    </row>
    <row r="5" spans="1:84" ht="12.75">
      <c r="A5" s="175" t="s">
        <v>0</v>
      </c>
      <c r="B5" s="176" t="s">
        <v>1</v>
      </c>
      <c r="C5" s="176" t="s">
        <v>109</v>
      </c>
      <c r="D5" s="176" t="s">
        <v>110</v>
      </c>
      <c r="E5" s="176" t="s">
        <v>111</v>
      </c>
      <c r="F5" s="177"/>
      <c r="G5" s="178"/>
      <c r="H5" s="178"/>
      <c r="I5" s="178"/>
      <c r="J5" s="178"/>
      <c r="K5" s="177"/>
      <c r="L5" s="179"/>
      <c r="M5" s="177"/>
      <c r="N5" s="179"/>
      <c r="O5" s="175" t="s">
        <v>0</v>
      </c>
      <c r="P5" s="176" t="s">
        <v>1</v>
      </c>
      <c r="Q5" s="176" t="s">
        <v>109</v>
      </c>
      <c r="R5" s="176" t="s">
        <v>110</v>
      </c>
      <c r="S5" s="176" t="s">
        <v>111</v>
      </c>
      <c r="T5" s="177"/>
      <c r="U5" s="178"/>
      <c r="V5" s="178"/>
      <c r="W5" s="178"/>
      <c r="X5" s="178"/>
      <c r="Y5" s="177"/>
      <c r="Z5" s="179"/>
      <c r="AA5" s="177"/>
      <c r="AB5" s="179"/>
      <c r="AC5" s="175" t="s">
        <v>0</v>
      </c>
      <c r="AD5" s="176" t="s">
        <v>1</v>
      </c>
      <c r="AE5" s="176" t="s">
        <v>109</v>
      </c>
      <c r="AF5" s="176" t="s">
        <v>110</v>
      </c>
      <c r="AG5" s="176" t="s">
        <v>111</v>
      </c>
      <c r="AH5" s="177"/>
      <c r="AI5" s="178"/>
      <c r="AJ5" s="178"/>
      <c r="AK5" s="178"/>
      <c r="AL5" s="178"/>
      <c r="AM5" s="177"/>
      <c r="AN5" s="179"/>
      <c r="AO5" s="177"/>
      <c r="AP5" s="179"/>
      <c r="AQ5" s="175" t="s">
        <v>0</v>
      </c>
      <c r="AR5" s="176" t="s">
        <v>1</v>
      </c>
      <c r="AS5" s="176" t="s">
        <v>109</v>
      </c>
      <c r="AT5" s="176" t="s">
        <v>110</v>
      </c>
      <c r="AU5" s="176" t="s">
        <v>111</v>
      </c>
      <c r="AV5" s="177"/>
      <c r="AW5" s="178"/>
      <c r="AX5" s="178"/>
      <c r="AY5" s="178"/>
      <c r="AZ5" s="178"/>
      <c r="BA5" s="177"/>
      <c r="BB5" s="179"/>
      <c r="BC5" s="177"/>
      <c r="BD5" s="179"/>
      <c r="BE5" s="175" t="s">
        <v>0</v>
      </c>
      <c r="BF5" s="176" t="s">
        <v>1</v>
      </c>
      <c r="BG5" s="176" t="s">
        <v>109</v>
      </c>
      <c r="BH5" s="176" t="s">
        <v>110</v>
      </c>
      <c r="BI5" s="176" t="s">
        <v>111</v>
      </c>
      <c r="BJ5" s="177"/>
      <c r="BK5" s="178"/>
      <c r="BL5" s="178"/>
      <c r="BM5" s="178"/>
      <c r="BN5" s="178"/>
      <c r="BO5" s="177"/>
      <c r="BP5" s="179"/>
      <c r="BQ5" s="177"/>
      <c r="BR5" s="179"/>
      <c r="BS5" s="175" t="s">
        <v>0</v>
      </c>
      <c r="BT5" s="176" t="s">
        <v>1</v>
      </c>
      <c r="BU5" s="176" t="s">
        <v>109</v>
      </c>
      <c r="BV5" s="176" t="s">
        <v>110</v>
      </c>
      <c r="BW5" s="176" t="s">
        <v>111</v>
      </c>
      <c r="BX5" s="177"/>
      <c r="BY5" s="178"/>
      <c r="BZ5" s="178"/>
      <c r="CA5" s="178"/>
      <c r="CB5" s="178"/>
      <c r="CC5" s="177"/>
      <c r="CD5" s="179"/>
      <c r="CE5" s="177"/>
      <c r="CF5" s="179"/>
    </row>
    <row r="6" spans="1:84" ht="12.75">
      <c r="A6" s="175"/>
      <c r="B6" s="176"/>
      <c r="C6" s="176"/>
      <c r="D6" s="176"/>
      <c r="E6" s="176"/>
      <c r="F6" s="177" t="s">
        <v>112</v>
      </c>
      <c r="G6" s="178"/>
      <c r="H6" s="178"/>
      <c r="I6" s="178"/>
      <c r="J6" s="178"/>
      <c r="K6" s="177" t="s">
        <v>113</v>
      </c>
      <c r="L6" s="179"/>
      <c r="M6" s="177" t="s">
        <v>114</v>
      </c>
      <c r="N6" s="179"/>
      <c r="O6" s="175"/>
      <c r="P6" s="176"/>
      <c r="Q6" s="176"/>
      <c r="R6" s="176"/>
      <c r="S6" s="176"/>
      <c r="T6" s="177" t="s">
        <v>112</v>
      </c>
      <c r="U6" s="178"/>
      <c r="V6" s="178"/>
      <c r="W6" s="178"/>
      <c r="X6" s="178"/>
      <c r="Y6" s="177" t="s">
        <v>113</v>
      </c>
      <c r="Z6" s="179"/>
      <c r="AA6" s="177" t="s">
        <v>114</v>
      </c>
      <c r="AB6" s="179"/>
      <c r="AC6" s="175"/>
      <c r="AD6" s="176"/>
      <c r="AE6" s="176"/>
      <c r="AF6" s="176"/>
      <c r="AG6" s="176"/>
      <c r="AH6" s="177" t="s">
        <v>112</v>
      </c>
      <c r="AI6" s="178"/>
      <c r="AJ6" s="178"/>
      <c r="AK6" s="178"/>
      <c r="AL6" s="178"/>
      <c r="AM6" s="177" t="s">
        <v>113</v>
      </c>
      <c r="AN6" s="179"/>
      <c r="AO6" s="177" t="s">
        <v>114</v>
      </c>
      <c r="AP6" s="179"/>
      <c r="AQ6" s="175"/>
      <c r="AR6" s="176"/>
      <c r="AS6" s="176"/>
      <c r="AT6" s="176"/>
      <c r="AU6" s="176"/>
      <c r="AV6" s="177" t="s">
        <v>112</v>
      </c>
      <c r="AW6" s="178"/>
      <c r="AX6" s="178"/>
      <c r="AY6" s="178"/>
      <c r="AZ6" s="178"/>
      <c r="BA6" s="177" t="s">
        <v>113</v>
      </c>
      <c r="BB6" s="179"/>
      <c r="BC6" s="177" t="s">
        <v>114</v>
      </c>
      <c r="BD6" s="179"/>
      <c r="BE6" s="175"/>
      <c r="BF6" s="176"/>
      <c r="BG6" s="176"/>
      <c r="BH6" s="176"/>
      <c r="BI6" s="176"/>
      <c r="BJ6" s="177" t="s">
        <v>112</v>
      </c>
      <c r="BK6" s="178"/>
      <c r="BL6" s="178"/>
      <c r="BM6" s="178"/>
      <c r="BN6" s="178"/>
      <c r="BO6" s="177" t="s">
        <v>113</v>
      </c>
      <c r="BP6" s="179"/>
      <c r="BQ6" s="177" t="s">
        <v>114</v>
      </c>
      <c r="BR6" s="179"/>
      <c r="BS6" s="175"/>
      <c r="BT6" s="176"/>
      <c r="BU6" s="176"/>
      <c r="BV6" s="176"/>
      <c r="BW6" s="176"/>
      <c r="BX6" s="177" t="s">
        <v>112</v>
      </c>
      <c r="BY6" s="178"/>
      <c r="BZ6" s="178"/>
      <c r="CA6" s="178"/>
      <c r="CB6" s="178"/>
      <c r="CC6" s="177" t="s">
        <v>113</v>
      </c>
      <c r="CD6" s="179"/>
      <c r="CE6" s="177" t="s">
        <v>114</v>
      </c>
      <c r="CF6" s="179"/>
    </row>
    <row r="7" spans="1:84" ht="14.25">
      <c r="A7" s="175"/>
      <c r="B7" s="176"/>
      <c r="C7" s="176"/>
      <c r="D7" s="176"/>
      <c r="E7" s="176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9" t="s">
        <v>115</v>
      </c>
      <c r="L7" s="68" t="s">
        <v>116</v>
      </c>
      <c r="M7" s="70" t="s">
        <v>115</v>
      </c>
      <c r="N7" s="68" t="s">
        <v>116</v>
      </c>
      <c r="O7" s="175"/>
      <c r="P7" s="176"/>
      <c r="Q7" s="176"/>
      <c r="R7" s="176"/>
      <c r="S7" s="176"/>
      <c r="T7" s="68">
        <v>1</v>
      </c>
      <c r="U7" s="68">
        <v>2</v>
      </c>
      <c r="V7" s="68">
        <v>3</v>
      </c>
      <c r="W7" s="68">
        <v>4</v>
      </c>
      <c r="X7" s="68">
        <v>5</v>
      </c>
      <c r="Y7" s="69" t="s">
        <v>115</v>
      </c>
      <c r="Z7" s="68" t="s">
        <v>116</v>
      </c>
      <c r="AA7" s="70" t="s">
        <v>115</v>
      </c>
      <c r="AB7" s="68" t="s">
        <v>116</v>
      </c>
      <c r="AC7" s="175"/>
      <c r="AD7" s="176"/>
      <c r="AE7" s="176"/>
      <c r="AF7" s="176"/>
      <c r="AG7" s="176"/>
      <c r="AH7" s="68">
        <v>1</v>
      </c>
      <c r="AI7" s="68">
        <v>2</v>
      </c>
      <c r="AJ7" s="68">
        <v>3</v>
      </c>
      <c r="AK7" s="68">
        <v>4</v>
      </c>
      <c r="AL7" s="68">
        <v>5</v>
      </c>
      <c r="AM7" s="69" t="s">
        <v>115</v>
      </c>
      <c r="AN7" s="68" t="s">
        <v>116</v>
      </c>
      <c r="AO7" s="70" t="s">
        <v>115</v>
      </c>
      <c r="AP7" s="68" t="s">
        <v>116</v>
      </c>
      <c r="AQ7" s="175"/>
      <c r="AR7" s="176"/>
      <c r="AS7" s="176"/>
      <c r="AT7" s="176"/>
      <c r="AU7" s="176"/>
      <c r="AV7" s="68">
        <v>1</v>
      </c>
      <c r="AW7" s="68">
        <v>2</v>
      </c>
      <c r="AX7" s="68">
        <v>3</v>
      </c>
      <c r="AY7" s="68">
        <v>4</v>
      </c>
      <c r="AZ7" s="68">
        <v>5</v>
      </c>
      <c r="BA7" s="69" t="s">
        <v>115</v>
      </c>
      <c r="BB7" s="68" t="s">
        <v>116</v>
      </c>
      <c r="BC7" s="70" t="s">
        <v>115</v>
      </c>
      <c r="BD7" s="68" t="s">
        <v>116</v>
      </c>
      <c r="BE7" s="175"/>
      <c r="BF7" s="176"/>
      <c r="BG7" s="176"/>
      <c r="BH7" s="176"/>
      <c r="BI7" s="176"/>
      <c r="BJ7" s="68">
        <v>1</v>
      </c>
      <c r="BK7" s="68">
        <v>2</v>
      </c>
      <c r="BL7" s="68">
        <v>3</v>
      </c>
      <c r="BM7" s="68">
        <v>4</v>
      </c>
      <c r="BN7" s="68">
        <v>5</v>
      </c>
      <c r="BO7" s="69" t="s">
        <v>115</v>
      </c>
      <c r="BP7" s="68" t="s">
        <v>116</v>
      </c>
      <c r="BQ7" s="70" t="s">
        <v>115</v>
      </c>
      <c r="BR7" s="68" t="s">
        <v>116</v>
      </c>
      <c r="BS7" s="175"/>
      <c r="BT7" s="176"/>
      <c r="BU7" s="176"/>
      <c r="BV7" s="176"/>
      <c r="BW7" s="176"/>
      <c r="BX7" s="68">
        <v>1</v>
      </c>
      <c r="BY7" s="68">
        <v>2</v>
      </c>
      <c r="BZ7" s="68">
        <v>3</v>
      </c>
      <c r="CA7" s="68">
        <v>4</v>
      </c>
      <c r="CB7" s="68">
        <v>5</v>
      </c>
      <c r="CC7" s="69" t="s">
        <v>115</v>
      </c>
      <c r="CD7" s="68" t="s">
        <v>116</v>
      </c>
      <c r="CE7" s="70" t="s">
        <v>115</v>
      </c>
      <c r="CF7" s="68" t="s">
        <v>116</v>
      </c>
    </row>
    <row r="8" spans="1:84" s="104" customFormat="1" ht="15.75">
      <c r="A8" s="98">
        <v>1</v>
      </c>
      <c r="B8" s="99" t="s">
        <v>39</v>
      </c>
      <c r="C8" s="105" t="s">
        <v>40</v>
      </c>
      <c r="D8" s="101" t="s">
        <v>41</v>
      </c>
      <c r="E8" s="102" t="s">
        <v>81</v>
      </c>
      <c r="F8" s="91">
        <v>7</v>
      </c>
      <c r="G8" s="91"/>
      <c r="H8" s="91"/>
      <c r="I8" s="91"/>
      <c r="J8" s="91"/>
      <c r="K8" s="103">
        <v>8</v>
      </c>
      <c r="L8" s="91"/>
      <c r="M8" s="92">
        <f>ROUND((SUM(F8:J8)/1*0.3+K8*0.7),0)</f>
        <v>8</v>
      </c>
      <c r="N8" s="92"/>
      <c r="O8" s="98">
        <v>1</v>
      </c>
      <c r="P8" s="99" t="s">
        <v>39</v>
      </c>
      <c r="Q8" s="100" t="s">
        <v>40</v>
      </c>
      <c r="R8" s="101" t="s">
        <v>41</v>
      </c>
      <c r="S8" s="102" t="s">
        <v>81</v>
      </c>
      <c r="T8" s="91">
        <v>7</v>
      </c>
      <c r="U8" s="91">
        <v>8</v>
      </c>
      <c r="V8" s="91">
        <v>7</v>
      </c>
      <c r="W8" s="91"/>
      <c r="X8" s="91"/>
      <c r="Y8" s="103">
        <v>9</v>
      </c>
      <c r="Z8" s="91"/>
      <c r="AA8" s="92">
        <f>ROUND((SUM(T8:X8)/3*0.3+Y8*0.7),0)</f>
        <v>9</v>
      </c>
      <c r="AB8" s="92"/>
      <c r="AC8" s="98">
        <v>1</v>
      </c>
      <c r="AD8" s="99" t="s">
        <v>39</v>
      </c>
      <c r="AE8" s="100" t="s">
        <v>40</v>
      </c>
      <c r="AF8" s="101" t="s">
        <v>41</v>
      </c>
      <c r="AG8" s="102" t="s">
        <v>81</v>
      </c>
      <c r="AH8" s="91">
        <v>7</v>
      </c>
      <c r="AI8" s="91"/>
      <c r="AJ8" s="91"/>
      <c r="AK8" s="91"/>
      <c r="AL8" s="91"/>
      <c r="AM8" s="103">
        <v>5</v>
      </c>
      <c r="AN8" s="91"/>
      <c r="AO8" s="92">
        <f>ROUND((SUM(AH8:AL8)/1*0.3+AM8*0.7),0)</f>
        <v>6</v>
      </c>
      <c r="AP8" s="92"/>
      <c r="AQ8" s="98">
        <v>1</v>
      </c>
      <c r="AR8" s="99" t="s">
        <v>39</v>
      </c>
      <c r="AS8" s="100" t="s">
        <v>40</v>
      </c>
      <c r="AT8" s="101" t="s">
        <v>41</v>
      </c>
      <c r="AU8" s="102" t="s">
        <v>81</v>
      </c>
      <c r="AV8" s="91">
        <v>7</v>
      </c>
      <c r="AW8" s="91">
        <v>6</v>
      </c>
      <c r="AX8" s="91">
        <v>7</v>
      </c>
      <c r="AY8" s="91">
        <v>7</v>
      </c>
      <c r="AZ8" s="91"/>
      <c r="BA8" s="103">
        <v>8</v>
      </c>
      <c r="BB8" s="91"/>
      <c r="BC8" s="92">
        <v>8</v>
      </c>
      <c r="BD8" s="92"/>
      <c r="BE8" s="98">
        <v>1</v>
      </c>
      <c r="BF8" s="99" t="s">
        <v>39</v>
      </c>
      <c r="BG8" s="100" t="s">
        <v>40</v>
      </c>
      <c r="BH8" s="101" t="s">
        <v>41</v>
      </c>
      <c r="BI8" s="102" t="s">
        <v>81</v>
      </c>
      <c r="BJ8" s="91">
        <v>5</v>
      </c>
      <c r="BK8" s="91">
        <v>6</v>
      </c>
      <c r="BL8" s="91">
        <v>5</v>
      </c>
      <c r="BM8" s="91">
        <v>5</v>
      </c>
      <c r="BN8" s="91"/>
      <c r="BO8" s="103">
        <v>7</v>
      </c>
      <c r="BP8" s="91"/>
      <c r="BQ8" s="92">
        <f>ROUND((SUM(BJ8:BN8)/4*0.3+BO8*0.7),0)</f>
        <v>6</v>
      </c>
      <c r="BR8" s="92"/>
      <c r="BS8" s="98">
        <v>1</v>
      </c>
      <c r="BT8" s="99" t="s">
        <v>39</v>
      </c>
      <c r="BU8" s="100" t="s">
        <v>40</v>
      </c>
      <c r="BV8" s="101" t="s">
        <v>41</v>
      </c>
      <c r="BW8" s="102" t="s">
        <v>81</v>
      </c>
      <c r="BX8" s="91">
        <v>7</v>
      </c>
      <c r="BY8" s="91"/>
      <c r="BZ8" s="91"/>
      <c r="CA8" s="91"/>
      <c r="CB8" s="91"/>
      <c r="CC8" s="103">
        <v>6</v>
      </c>
      <c r="CD8" s="91"/>
      <c r="CE8" s="92">
        <f>ROUND((SUM(BX8:CB8)/1*0.3+CC8*0.7),0)</f>
        <v>6</v>
      </c>
      <c r="CF8" s="92"/>
    </row>
    <row r="9" spans="1:84" ht="15.75">
      <c r="A9" s="24">
        <v>2</v>
      </c>
      <c r="B9" s="56" t="s">
        <v>42</v>
      </c>
      <c r="C9" s="95" t="s">
        <v>43</v>
      </c>
      <c r="D9" s="61" t="s">
        <v>41</v>
      </c>
      <c r="E9" s="57" t="s">
        <v>82</v>
      </c>
      <c r="F9" s="71">
        <v>0</v>
      </c>
      <c r="G9" s="71"/>
      <c r="H9" s="71"/>
      <c r="I9" s="71"/>
      <c r="J9" s="71"/>
      <c r="K9" s="69">
        <v>0</v>
      </c>
      <c r="L9" s="71"/>
      <c r="M9" s="88">
        <f aca="true" t="shared" si="0" ref="M9:M25">ROUND((SUM(F9:J9)/1*0.3+K9*0.7),0)</f>
        <v>0</v>
      </c>
      <c r="N9" s="88"/>
      <c r="O9" s="24">
        <v>2</v>
      </c>
      <c r="P9" s="56" t="s">
        <v>42</v>
      </c>
      <c r="Q9" s="60" t="s">
        <v>43</v>
      </c>
      <c r="R9" s="61" t="s">
        <v>41</v>
      </c>
      <c r="S9" s="57" t="s">
        <v>82</v>
      </c>
      <c r="T9" s="71">
        <v>0</v>
      </c>
      <c r="U9" s="71">
        <v>0</v>
      </c>
      <c r="V9" s="71">
        <v>0</v>
      </c>
      <c r="W9" s="71"/>
      <c r="X9" s="71"/>
      <c r="Y9" s="69">
        <v>0</v>
      </c>
      <c r="Z9" s="71"/>
      <c r="AA9" s="88">
        <f aca="true" t="shared" si="1" ref="AA9:AA25">ROUND((SUM(T9:X9)/3*0.3+Y9*0.7),0)</f>
        <v>0</v>
      </c>
      <c r="AB9" s="88"/>
      <c r="AC9" s="24">
        <v>2</v>
      </c>
      <c r="AD9" s="56" t="s">
        <v>42</v>
      </c>
      <c r="AE9" s="60" t="s">
        <v>43</v>
      </c>
      <c r="AF9" s="61" t="s">
        <v>41</v>
      </c>
      <c r="AG9" s="57" t="s">
        <v>82</v>
      </c>
      <c r="AH9" s="93">
        <v>0</v>
      </c>
      <c r="AI9" s="71"/>
      <c r="AJ9" s="71"/>
      <c r="AK9" s="71"/>
      <c r="AL9" s="71"/>
      <c r="AM9" s="69">
        <v>0</v>
      </c>
      <c r="AN9" s="71"/>
      <c r="AO9" s="88">
        <f aca="true" t="shared" si="2" ref="AO9:AO25">ROUND((SUM(AH9:AL9)/1*0.3+AM9*0.7),0)</f>
        <v>0</v>
      </c>
      <c r="AP9" s="88"/>
      <c r="AQ9" s="24">
        <v>2</v>
      </c>
      <c r="AR9" s="56" t="s">
        <v>42</v>
      </c>
      <c r="AS9" s="58" t="s">
        <v>43</v>
      </c>
      <c r="AT9" s="59" t="s">
        <v>41</v>
      </c>
      <c r="AU9" s="55" t="s">
        <v>82</v>
      </c>
      <c r="AV9" s="71">
        <v>0</v>
      </c>
      <c r="AW9" s="71">
        <v>0</v>
      </c>
      <c r="AX9" s="71">
        <v>0</v>
      </c>
      <c r="AY9" s="71">
        <v>0</v>
      </c>
      <c r="AZ9" s="71"/>
      <c r="BA9" s="69">
        <v>0</v>
      </c>
      <c r="BB9" s="71"/>
      <c r="BC9" s="88">
        <f aca="true" t="shared" si="3" ref="BC9:BC25">ROUND((SUM(AV9:AZ9)/4*0.3+BA9*0.7),0)</f>
        <v>0</v>
      </c>
      <c r="BD9" s="88"/>
      <c r="BE9" s="24">
        <v>2</v>
      </c>
      <c r="BF9" s="56" t="s">
        <v>42</v>
      </c>
      <c r="BG9" s="58" t="s">
        <v>43</v>
      </c>
      <c r="BH9" s="59" t="s">
        <v>41</v>
      </c>
      <c r="BI9" s="55" t="s">
        <v>82</v>
      </c>
      <c r="BJ9" s="71">
        <v>0</v>
      </c>
      <c r="BK9" s="71">
        <v>0</v>
      </c>
      <c r="BL9" s="71">
        <v>0</v>
      </c>
      <c r="BM9" s="71">
        <v>0</v>
      </c>
      <c r="BN9" s="71"/>
      <c r="BO9" s="69">
        <v>0</v>
      </c>
      <c r="BP9" s="71"/>
      <c r="BQ9" s="88">
        <f aca="true" t="shared" si="4" ref="BQ9:BQ25">ROUND((SUM(BJ9:BN9)/4*0.3+BO9*0.7),0)</f>
        <v>0</v>
      </c>
      <c r="BR9" s="88"/>
      <c r="BS9" s="24">
        <v>2</v>
      </c>
      <c r="BT9" s="56" t="s">
        <v>42</v>
      </c>
      <c r="BU9" s="58" t="s">
        <v>43</v>
      </c>
      <c r="BV9" s="59" t="s">
        <v>41</v>
      </c>
      <c r="BW9" s="55" t="s">
        <v>82</v>
      </c>
      <c r="BX9" s="71">
        <v>0</v>
      </c>
      <c r="BY9" s="71"/>
      <c r="BZ9" s="71"/>
      <c r="CA9" s="71"/>
      <c r="CB9" s="71"/>
      <c r="CC9" s="69">
        <v>0</v>
      </c>
      <c r="CD9" s="71"/>
      <c r="CE9" s="88">
        <f aca="true" t="shared" si="5" ref="CE9:CE25">ROUND((SUM(BX9:CB9)/1*0.3+CC9*0.7),0)</f>
        <v>0</v>
      </c>
      <c r="CF9" s="88"/>
    </row>
    <row r="10" spans="1:84" ht="15.75">
      <c r="A10" s="24">
        <v>3</v>
      </c>
      <c r="B10" s="56" t="s">
        <v>44</v>
      </c>
      <c r="C10" s="62" t="s">
        <v>45</v>
      </c>
      <c r="D10" s="59" t="s">
        <v>46</v>
      </c>
      <c r="E10" s="55" t="s">
        <v>83</v>
      </c>
      <c r="F10" s="71">
        <v>0</v>
      </c>
      <c r="G10" s="71"/>
      <c r="H10" s="71"/>
      <c r="I10" s="71"/>
      <c r="J10" s="71"/>
      <c r="K10" s="69">
        <v>0</v>
      </c>
      <c r="L10" s="71"/>
      <c r="M10" s="88">
        <f t="shared" si="0"/>
        <v>0</v>
      </c>
      <c r="N10" s="71"/>
      <c r="O10" s="24">
        <v>3</v>
      </c>
      <c r="P10" s="56" t="s">
        <v>44</v>
      </c>
      <c r="Q10" s="58" t="s">
        <v>45</v>
      </c>
      <c r="R10" s="59" t="s">
        <v>46</v>
      </c>
      <c r="S10" s="55" t="s">
        <v>83</v>
      </c>
      <c r="T10" s="71">
        <v>0</v>
      </c>
      <c r="U10" s="71">
        <v>0</v>
      </c>
      <c r="V10" s="71">
        <v>0</v>
      </c>
      <c r="W10" s="71"/>
      <c r="X10" s="71"/>
      <c r="Y10" s="69">
        <v>0</v>
      </c>
      <c r="Z10" s="71"/>
      <c r="AA10" s="88">
        <f t="shared" si="1"/>
        <v>0</v>
      </c>
      <c r="AB10" s="71"/>
      <c r="AC10" s="24">
        <v>3</v>
      </c>
      <c r="AD10" s="56" t="s">
        <v>44</v>
      </c>
      <c r="AE10" s="58" t="s">
        <v>45</v>
      </c>
      <c r="AF10" s="59" t="s">
        <v>46</v>
      </c>
      <c r="AG10" s="55" t="s">
        <v>83</v>
      </c>
      <c r="AH10" s="93">
        <v>0</v>
      </c>
      <c r="AI10" s="71"/>
      <c r="AJ10" s="71"/>
      <c r="AK10" s="71"/>
      <c r="AL10" s="71"/>
      <c r="AM10" s="69">
        <v>0</v>
      </c>
      <c r="AN10" s="71"/>
      <c r="AO10" s="88">
        <f t="shared" si="2"/>
        <v>0</v>
      </c>
      <c r="AP10" s="71"/>
      <c r="AQ10" s="24">
        <v>3</v>
      </c>
      <c r="AR10" s="56" t="s">
        <v>44</v>
      </c>
      <c r="AS10" s="58" t="s">
        <v>45</v>
      </c>
      <c r="AT10" s="59" t="s">
        <v>46</v>
      </c>
      <c r="AU10" s="55" t="s">
        <v>83</v>
      </c>
      <c r="AV10" s="71">
        <v>0</v>
      </c>
      <c r="AW10" s="71">
        <v>0</v>
      </c>
      <c r="AX10" s="71">
        <v>0</v>
      </c>
      <c r="AY10" s="71">
        <v>0</v>
      </c>
      <c r="AZ10" s="71"/>
      <c r="BA10" s="69">
        <v>0</v>
      </c>
      <c r="BB10" s="71"/>
      <c r="BC10" s="88">
        <f t="shared" si="3"/>
        <v>0</v>
      </c>
      <c r="BD10" s="71"/>
      <c r="BE10" s="24">
        <v>3</v>
      </c>
      <c r="BF10" s="56" t="s">
        <v>44</v>
      </c>
      <c r="BG10" s="58" t="s">
        <v>45</v>
      </c>
      <c r="BH10" s="59" t="s">
        <v>46</v>
      </c>
      <c r="BI10" s="55" t="s">
        <v>83</v>
      </c>
      <c r="BJ10" s="71">
        <v>0</v>
      </c>
      <c r="BK10" s="71">
        <v>0</v>
      </c>
      <c r="BL10" s="71">
        <v>0</v>
      </c>
      <c r="BM10" s="71">
        <v>0</v>
      </c>
      <c r="BN10" s="71"/>
      <c r="BO10" s="69">
        <v>0</v>
      </c>
      <c r="BP10" s="71"/>
      <c r="BQ10" s="88">
        <f t="shared" si="4"/>
        <v>0</v>
      </c>
      <c r="BR10" s="71"/>
      <c r="BS10" s="24">
        <v>3</v>
      </c>
      <c r="BT10" s="56" t="s">
        <v>44</v>
      </c>
      <c r="BU10" s="58" t="s">
        <v>45</v>
      </c>
      <c r="BV10" s="59" t="s">
        <v>46</v>
      </c>
      <c r="BW10" s="55" t="s">
        <v>83</v>
      </c>
      <c r="BX10" s="71">
        <v>0</v>
      </c>
      <c r="BY10" s="71"/>
      <c r="BZ10" s="71"/>
      <c r="CA10" s="71"/>
      <c r="CB10" s="71"/>
      <c r="CC10" s="69">
        <v>0</v>
      </c>
      <c r="CD10" s="71"/>
      <c r="CE10" s="88">
        <f t="shared" si="5"/>
        <v>0</v>
      </c>
      <c r="CF10" s="71"/>
    </row>
    <row r="11" spans="1:84" ht="15.75">
      <c r="A11" s="24">
        <v>4</v>
      </c>
      <c r="B11" s="56" t="s">
        <v>47</v>
      </c>
      <c r="C11" s="95" t="s">
        <v>48</v>
      </c>
      <c r="D11" s="61" t="s">
        <v>49</v>
      </c>
      <c r="E11" s="57" t="s">
        <v>84</v>
      </c>
      <c r="F11" s="71">
        <v>0</v>
      </c>
      <c r="G11" s="71"/>
      <c r="H11" s="71"/>
      <c r="I11" s="71"/>
      <c r="J11" s="71"/>
      <c r="K11" s="74">
        <v>0</v>
      </c>
      <c r="L11" s="75"/>
      <c r="M11" s="88">
        <f t="shared" si="0"/>
        <v>0</v>
      </c>
      <c r="N11" s="71"/>
      <c r="O11" s="24">
        <v>4</v>
      </c>
      <c r="P11" s="56" t="s">
        <v>47</v>
      </c>
      <c r="Q11" s="60" t="s">
        <v>48</v>
      </c>
      <c r="R11" s="61" t="s">
        <v>49</v>
      </c>
      <c r="S11" s="57" t="s">
        <v>84</v>
      </c>
      <c r="T11" s="71">
        <v>0</v>
      </c>
      <c r="U11" s="71">
        <v>0</v>
      </c>
      <c r="V11" s="71">
        <v>0</v>
      </c>
      <c r="W11" s="71"/>
      <c r="X11" s="71"/>
      <c r="Y11" s="74">
        <v>0</v>
      </c>
      <c r="Z11" s="75"/>
      <c r="AA11" s="88">
        <f t="shared" si="1"/>
        <v>0</v>
      </c>
      <c r="AB11" s="71"/>
      <c r="AC11" s="24">
        <v>4</v>
      </c>
      <c r="AD11" s="56" t="s">
        <v>47</v>
      </c>
      <c r="AE11" s="60" t="s">
        <v>48</v>
      </c>
      <c r="AF11" s="61" t="s">
        <v>49</v>
      </c>
      <c r="AG11" s="57" t="s">
        <v>84</v>
      </c>
      <c r="AH11" s="93">
        <v>0</v>
      </c>
      <c r="AI11" s="71"/>
      <c r="AJ11" s="71"/>
      <c r="AK11" s="71"/>
      <c r="AL11" s="71"/>
      <c r="AM11" s="74">
        <v>0</v>
      </c>
      <c r="AN11" s="75"/>
      <c r="AO11" s="88">
        <f t="shared" si="2"/>
        <v>0</v>
      </c>
      <c r="AP11" s="71"/>
      <c r="AQ11" s="24">
        <v>4</v>
      </c>
      <c r="AR11" s="56" t="s">
        <v>47</v>
      </c>
      <c r="AS11" s="58" t="s">
        <v>48</v>
      </c>
      <c r="AT11" s="59" t="s">
        <v>49</v>
      </c>
      <c r="AU11" s="55" t="s">
        <v>84</v>
      </c>
      <c r="AV11" s="71">
        <v>0</v>
      </c>
      <c r="AW11" s="71">
        <v>0</v>
      </c>
      <c r="AX11" s="71">
        <v>0</v>
      </c>
      <c r="AY11" s="71">
        <v>0</v>
      </c>
      <c r="AZ11" s="71"/>
      <c r="BA11" s="74">
        <v>0</v>
      </c>
      <c r="BB11" s="75"/>
      <c r="BC11" s="88">
        <f t="shared" si="3"/>
        <v>0</v>
      </c>
      <c r="BD11" s="71"/>
      <c r="BE11" s="24">
        <v>4</v>
      </c>
      <c r="BF11" s="56" t="s">
        <v>47</v>
      </c>
      <c r="BG11" s="58" t="s">
        <v>48</v>
      </c>
      <c r="BH11" s="59" t="s">
        <v>49</v>
      </c>
      <c r="BI11" s="55" t="s">
        <v>84</v>
      </c>
      <c r="BJ11" s="71">
        <v>0</v>
      </c>
      <c r="BK11" s="71">
        <v>0</v>
      </c>
      <c r="BL11" s="71">
        <v>0</v>
      </c>
      <c r="BM11" s="71">
        <v>0</v>
      </c>
      <c r="BN11" s="71"/>
      <c r="BO11" s="74">
        <v>0</v>
      </c>
      <c r="BP11" s="75"/>
      <c r="BQ11" s="88">
        <f t="shared" si="4"/>
        <v>0</v>
      </c>
      <c r="BR11" s="71"/>
      <c r="BS11" s="24">
        <v>4</v>
      </c>
      <c r="BT11" s="56" t="s">
        <v>47</v>
      </c>
      <c r="BU11" s="58" t="s">
        <v>48</v>
      </c>
      <c r="BV11" s="59" t="s">
        <v>49</v>
      </c>
      <c r="BW11" s="55" t="s">
        <v>84</v>
      </c>
      <c r="BX11" s="71">
        <v>0</v>
      </c>
      <c r="BY11" s="71"/>
      <c r="BZ11" s="71"/>
      <c r="CA11" s="71"/>
      <c r="CB11" s="71"/>
      <c r="CC11" s="74">
        <v>0</v>
      </c>
      <c r="CD11" s="75"/>
      <c r="CE11" s="88">
        <f t="shared" si="5"/>
        <v>0</v>
      </c>
      <c r="CF11" s="71"/>
    </row>
    <row r="12" spans="1:84" ht="15.75">
      <c r="A12" s="24">
        <v>5</v>
      </c>
      <c r="B12" s="56" t="s">
        <v>50</v>
      </c>
      <c r="C12" s="62" t="s">
        <v>51</v>
      </c>
      <c r="D12" s="59" t="s">
        <v>52</v>
      </c>
      <c r="E12" s="55" t="s">
        <v>85</v>
      </c>
      <c r="F12" s="71">
        <v>8</v>
      </c>
      <c r="G12" s="71"/>
      <c r="H12" s="71"/>
      <c r="I12" s="71"/>
      <c r="J12" s="71"/>
      <c r="K12" s="74">
        <v>7</v>
      </c>
      <c r="L12" s="75"/>
      <c r="M12" s="88">
        <f t="shared" si="0"/>
        <v>7</v>
      </c>
      <c r="N12" s="71"/>
      <c r="O12" s="24">
        <v>5</v>
      </c>
      <c r="P12" s="56" t="s">
        <v>50</v>
      </c>
      <c r="Q12" s="58" t="s">
        <v>51</v>
      </c>
      <c r="R12" s="59" t="s">
        <v>52</v>
      </c>
      <c r="S12" s="55" t="s">
        <v>85</v>
      </c>
      <c r="T12" s="71">
        <v>8</v>
      </c>
      <c r="U12" s="71">
        <v>8</v>
      </c>
      <c r="V12" s="71">
        <v>7</v>
      </c>
      <c r="W12" s="71"/>
      <c r="X12" s="71"/>
      <c r="Y12" s="74">
        <v>7</v>
      </c>
      <c r="Z12" s="75"/>
      <c r="AA12" s="92">
        <f t="shared" si="1"/>
        <v>7</v>
      </c>
      <c r="AB12" s="71"/>
      <c r="AC12" s="24">
        <v>5</v>
      </c>
      <c r="AD12" s="56" t="s">
        <v>50</v>
      </c>
      <c r="AE12" s="58" t="s">
        <v>51</v>
      </c>
      <c r="AF12" s="59" t="s">
        <v>52</v>
      </c>
      <c r="AG12" s="55" t="s">
        <v>85</v>
      </c>
      <c r="AH12" s="93">
        <v>7</v>
      </c>
      <c r="AI12" s="71"/>
      <c r="AJ12" s="71"/>
      <c r="AK12" s="71"/>
      <c r="AL12" s="71"/>
      <c r="AM12" s="74">
        <v>4</v>
      </c>
      <c r="AN12" s="75"/>
      <c r="AO12" s="88">
        <f t="shared" si="2"/>
        <v>5</v>
      </c>
      <c r="AP12" s="71"/>
      <c r="AQ12" s="24">
        <v>5</v>
      </c>
      <c r="AR12" s="56" t="s">
        <v>50</v>
      </c>
      <c r="AS12" s="58" t="s">
        <v>51</v>
      </c>
      <c r="AT12" s="59" t="s">
        <v>52</v>
      </c>
      <c r="AU12" s="55" t="s">
        <v>85</v>
      </c>
      <c r="AV12" s="71">
        <v>8</v>
      </c>
      <c r="AW12" s="71">
        <v>7</v>
      </c>
      <c r="AX12" s="71">
        <v>8</v>
      </c>
      <c r="AY12" s="71">
        <v>8</v>
      </c>
      <c r="AZ12" s="71"/>
      <c r="BA12" s="74">
        <v>7</v>
      </c>
      <c r="BB12" s="75"/>
      <c r="BC12" s="88">
        <f t="shared" si="3"/>
        <v>7</v>
      </c>
      <c r="BD12" s="71"/>
      <c r="BE12" s="24">
        <v>5</v>
      </c>
      <c r="BF12" s="56" t="s">
        <v>50</v>
      </c>
      <c r="BG12" s="58" t="s">
        <v>51</v>
      </c>
      <c r="BH12" s="59" t="s">
        <v>52</v>
      </c>
      <c r="BI12" s="55" t="s">
        <v>85</v>
      </c>
      <c r="BJ12" s="71">
        <v>6</v>
      </c>
      <c r="BK12" s="71">
        <v>7</v>
      </c>
      <c r="BL12" s="71">
        <v>6</v>
      </c>
      <c r="BM12" s="71">
        <v>6</v>
      </c>
      <c r="BN12" s="71"/>
      <c r="BO12" s="74">
        <v>6</v>
      </c>
      <c r="BP12" s="75"/>
      <c r="BQ12" s="88">
        <f t="shared" si="4"/>
        <v>6</v>
      </c>
      <c r="BR12" s="71"/>
      <c r="BS12" s="24">
        <v>5</v>
      </c>
      <c r="BT12" s="56" t="s">
        <v>50</v>
      </c>
      <c r="BU12" s="58" t="s">
        <v>51</v>
      </c>
      <c r="BV12" s="59" t="s">
        <v>52</v>
      </c>
      <c r="BW12" s="55" t="s">
        <v>85</v>
      </c>
      <c r="BX12" s="71">
        <v>8</v>
      </c>
      <c r="BY12" s="71"/>
      <c r="BZ12" s="71"/>
      <c r="CA12" s="71"/>
      <c r="CB12" s="71"/>
      <c r="CC12" s="74">
        <v>6</v>
      </c>
      <c r="CD12" s="75"/>
      <c r="CE12" s="88">
        <f t="shared" si="5"/>
        <v>7</v>
      </c>
      <c r="CF12" s="71"/>
    </row>
    <row r="13" spans="1:84" ht="15.75">
      <c r="A13" s="24">
        <v>6</v>
      </c>
      <c r="B13" s="56" t="s">
        <v>53</v>
      </c>
      <c r="C13" s="62" t="s">
        <v>37</v>
      </c>
      <c r="D13" s="59" t="s">
        <v>54</v>
      </c>
      <c r="E13" s="55" t="s">
        <v>86</v>
      </c>
      <c r="F13" s="71">
        <v>7</v>
      </c>
      <c r="G13" s="71"/>
      <c r="H13" s="71"/>
      <c r="I13" s="71"/>
      <c r="J13" s="71"/>
      <c r="K13" s="74">
        <v>6</v>
      </c>
      <c r="L13" s="75"/>
      <c r="M13" s="88">
        <f t="shared" si="0"/>
        <v>6</v>
      </c>
      <c r="N13" s="71"/>
      <c r="O13" s="24">
        <v>6</v>
      </c>
      <c r="P13" s="56" t="s">
        <v>53</v>
      </c>
      <c r="Q13" s="58" t="s">
        <v>37</v>
      </c>
      <c r="R13" s="59" t="s">
        <v>54</v>
      </c>
      <c r="S13" s="55" t="s">
        <v>86</v>
      </c>
      <c r="T13" s="71">
        <v>7</v>
      </c>
      <c r="U13" s="71">
        <v>7</v>
      </c>
      <c r="V13" s="71">
        <v>7</v>
      </c>
      <c r="W13" s="71"/>
      <c r="X13" s="71"/>
      <c r="Y13" s="74">
        <v>6</v>
      </c>
      <c r="Z13" s="75"/>
      <c r="AA13" s="92">
        <f t="shared" si="1"/>
        <v>6</v>
      </c>
      <c r="AB13" s="71"/>
      <c r="AC13" s="24">
        <v>6</v>
      </c>
      <c r="AD13" s="56" t="s">
        <v>53</v>
      </c>
      <c r="AE13" s="58" t="s">
        <v>37</v>
      </c>
      <c r="AF13" s="59" t="s">
        <v>54</v>
      </c>
      <c r="AG13" s="55" t="s">
        <v>86</v>
      </c>
      <c r="AH13" s="93">
        <v>7</v>
      </c>
      <c r="AI13" s="71"/>
      <c r="AJ13" s="71"/>
      <c r="AK13" s="71"/>
      <c r="AL13" s="71"/>
      <c r="AM13" s="74">
        <v>8</v>
      </c>
      <c r="AN13" s="75"/>
      <c r="AO13" s="88">
        <f t="shared" si="2"/>
        <v>8</v>
      </c>
      <c r="AP13" s="71"/>
      <c r="AQ13" s="24">
        <v>6</v>
      </c>
      <c r="AR13" s="56" t="s">
        <v>53</v>
      </c>
      <c r="AS13" s="58" t="s">
        <v>37</v>
      </c>
      <c r="AT13" s="59" t="s">
        <v>54</v>
      </c>
      <c r="AU13" s="55" t="s">
        <v>86</v>
      </c>
      <c r="AV13" s="71">
        <v>7</v>
      </c>
      <c r="AW13" s="71">
        <v>6</v>
      </c>
      <c r="AX13" s="71">
        <v>7</v>
      </c>
      <c r="AY13" s="71">
        <v>6</v>
      </c>
      <c r="AZ13" s="71"/>
      <c r="BA13" s="74">
        <v>7</v>
      </c>
      <c r="BB13" s="75"/>
      <c r="BC13" s="88">
        <f t="shared" si="3"/>
        <v>7</v>
      </c>
      <c r="BD13" s="71"/>
      <c r="BE13" s="24">
        <v>6</v>
      </c>
      <c r="BF13" s="56" t="s">
        <v>53</v>
      </c>
      <c r="BG13" s="58" t="s">
        <v>37</v>
      </c>
      <c r="BH13" s="59" t="s">
        <v>54</v>
      </c>
      <c r="BI13" s="55" t="s">
        <v>86</v>
      </c>
      <c r="BJ13" s="71">
        <v>6</v>
      </c>
      <c r="BK13" s="71">
        <v>5</v>
      </c>
      <c r="BL13" s="71">
        <v>5</v>
      </c>
      <c r="BM13" s="71">
        <v>7</v>
      </c>
      <c r="BN13" s="71"/>
      <c r="BO13" s="74">
        <v>8</v>
      </c>
      <c r="BP13" s="75"/>
      <c r="BQ13" s="88">
        <f t="shared" si="4"/>
        <v>7</v>
      </c>
      <c r="BR13" s="71"/>
      <c r="BS13" s="24">
        <v>6</v>
      </c>
      <c r="BT13" s="56" t="s">
        <v>53</v>
      </c>
      <c r="BU13" s="58" t="s">
        <v>37</v>
      </c>
      <c r="BV13" s="59" t="s">
        <v>54</v>
      </c>
      <c r="BW13" s="55" t="s">
        <v>86</v>
      </c>
      <c r="BX13" s="71">
        <v>7</v>
      </c>
      <c r="BY13" s="71"/>
      <c r="BZ13" s="71"/>
      <c r="CA13" s="71"/>
      <c r="CB13" s="71"/>
      <c r="CC13" s="74">
        <v>7</v>
      </c>
      <c r="CD13" s="75"/>
      <c r="CE13" s="88">
        <f t="shared" si="5"/>
        <v>7</v>
      </c>
      <c r="CF13" s="71"/>
    </row>
    <row r="14" spans="1:84" ht="15.75">
      <c r="A14" s="24">
        <v>7</v>
      </c>
      <c r="B14" s="56" t="s">
        <v>55</v>
      </c>
      <c r="C14" s="62" t="s">
        <v>56</v>
      </c>
      <c r="D14" s="59" t="s">
        <v>57</v>
      </c>
      <c r="E14" s="55" t="s">
        <v>87</v>
      </c>
      <c r="F14" s="71">
        <v>0</v>
      </c>
      <c r="G14" s="71"/>
      <c r="H14" s="71"/>
      <c r="I14" s="71"/>
      <c r="J14" s="71"/>
      <c r="K14" s="74">
        <v>0</v>
      </c>
      <c r="L14" s="75"/>
      <c r="M14" s="88">
        <f t="shared" si="0"/>
        <v>0</v>
      </c>
      <c r="N14" s="71"/>
      <c r="O14" s="24">
        <v>7</v>
      </c>
      <c r="P14" s="56" t="s">
        <v>55</v>
      </c>
      <c r="Q14" s="58" t="s">
        <v>56</v>
      </c>
      <c r="R14" s="59" t="s">
        <v>57</v>
      </c>
      <c r="S14" s="55" t="s">
        <v>87</v>
      </c>
      <c r="T14" s="71">
        <v>0</v>
      </c>
      <c r="U14" s="71">
        <v>0</v>
      </c>
      <c r="V14" s="71">
        <v>0</v>
      </c>
      <c r="W14" s="71"/>
      <c r="X14" s="71"/>
      <c r="Y14" s="74">
        <v>0</v>
      </c>
      <c r="Z14" s="75"/>
      <c r="AA14" s="88">
        <f t="shared" si="1"/>
        <v>0</v>
      </c>
      <c r="AB14" s="71"/>
      <c r="AC14" s="24">
        <v>7</v>
      </c>
      <c r="AD14" s="56" t="s">
        <v>55</v>
      </c>
      <c r="AE14" s="58" t="s">
        <v>56</v>
      </c>
      <c r="AF14" s="59" t="s">
        <v>57</v>
      </c>
      <c r="AG14" s="55" t="s">
        <v>87</v>
      </c>
      <c r="AH14" s="93">
        <v>0</v>
      </c>
      <c r="AI14" s="71"/>
      <c r="AJ14" s="71"/>
      <c r="AK14" s="71"/>
      <c r="AL14" s="71"/>
      <c r="AM14" s="74">
        <v>0</v>
      </c>
      <c r="AN14" s="75"/>
      <c r="AO14" s="88">
        <f t="shared" si="2"/>
        <v>0</v>
      </c>
      <c r="AP14" s="71"/>
      <c r="AQ14" s="24">
        <v>7</v>
      </c>
      <c r="AR14" s="56" t="s">
        <v>55</v>
      </c>
      <c r="AS14" s="58" t="s">
        <v>56</v>
      </c>
      <c r="AT14" s="59" t="s">
        <v>57</v>
      </c>
      <c r="AU14" s="55" t="s">
        <v>87</v>
      </c>
      <c r="AV14" s="71">
        <v>0</v>
      </c>
      <c r="AW14" s="71">
        <v>0</v>
      </c>
      <c r="AX14" s="71">
        <v>0</v>
      </c>
      <c r="AY14" s="71">
        <v>0</v>
      </c>
      <c r="AZ14" s="71"/>
      <c r="BA14" s="74">
        <v>0</v>
      </c>
      <c r="BB14" s="75"/>
      <c r="BC14" s="88">
        <f t="shared" si="3"/>
        <v>0</v>
      </c>
      <c r="BD14" s="71"/>
      <c r="BE14" s="24">
        <v>7</v>
      </c>
      <c r="BF14" s="56" t="s">
        <v>55</v>
      </c>
      <c r="BG14" s="58" t="s">
        <v>56</v>
      </c>
      <c r="BH14" s="59" t="s">
        <v>57</v>
      </c>
      <c r="BI14" s="55" t="s">
        <v>87</v>
      </c>
      <c r="BJ14" s="71">
        <v>0</v>
      </c>
      <c r="BK14" s="71">
        <v>0</v>
      </c>
      <c r="BL14" s="71">
        <v>0</v>
      </c>
      <c r="BM14" s="71">
        <v>0</v>
      </c>
      <c r="BN14" s="71"/>
      <c r="BO14" s="74">
        <v>0</v>
      </c>
      <c r="BP14" s="75"/>
      <c r="BQ14" s="88">
        <f t="shared" si="4"/>
        <v>0</v>
      </c>
      <c r="BR14" s="71"/>
      <c r="BS14" s="24">
        <v>7</v>
      </c>
      <c r="BT14" s="56" t="s">
        <v>55</v>
      </c>
      <c r="BU14" s="58" t="s">
        <v>56</v>
      </c>
      <c r="BV14" s="59" t="s">
        <v>57</v>
      </c>
      <c r="BW14" s="55" t="s">
        <v>87</v>
      </c>
      <c r="BX14" s="71">
        <v>0</v>
      </c>
      <c r="BY14" s="71"/>
      <c r="BZ14" s="71"/>
      <c r="CA14" s="71"/>
      <c r="CB14" s="71"/>
      <c r="CC14" s="74">
        <v>0</v>
      </c>
      <c r="CD14" s="75"/>
      <c r="CE14" s="88">
        <f t="shared" si="5"/>
        <v>0</v>
      </c>
      <c r="CF14" s="71"/>
    </row>
    <row r="15" spans="1:84" ht="15.75">
      <c r="A15" s="24">
        <v>8</v>
      </c>
      <c r="B15" s="56" t="s">
        <v>58</v>
      </c>
      <c r="C15" s="62" t="s">
        <v>32</v>
      </c>
      <c r="D15" s="59" t="s">
        <v>59</v>
      </c>
      <c r="E15" s="55" t="s">
        <v>88</v>
      </c>
      <c r="F15" s="71">
        <v>0</v>
      </c>
      <c r="G15" s="71"/>
      <c r="H15" s="71"/>
      <c r="I15" s="71"/>
      <c r="J15" s="71"/>
      <c r="K15" s="74">
        <v>0</v>
      </c>
      <c r="L15" s="75"/>
      <c r="M15" s="88">
        <f t="shared" si="0"/>
        <v>0</v>
      </c>
      <c r="N15" s="71"/>
      <c r="O15" s="24">
        <v>8</v>
      </c>
      <c r="P15" s="56" t="s">
        <v>58</v>
      </c>
      <c r="Q15" s="58" t="s">
        <v>32</v>
      </c>
      <c r="R15" s="59" t="s">
        <v>59</v>
      </c>
      <c r="S15" s="55" t="s">
        <v>88</v>
      </c>
      <c r="T15" s="71">
        <v>0</v>
      </c>
      <c r="U15" s="71">
        <v>0</v>
      </c>
      <c r="V15" s="71">
        <v>0</v>
      </c>
      <c r="W15" s="71"/>
      <c r="X15" s="71"/>
      <c r="Y15" s="74">
        <v>0</v>
      </c>
      <c r="Z15" s="75"/>
      <c r="AA15" s="88">
        <f t="shared" si="1"/>
        <v>0</v>
      </c>
      <c r="AB15" s="71"/>
      <c r="AC15" s="24">
        <v>8</v>
      </c>
      <c r="AD15" s="56" t="s">
        <v>58</v>
      </c>
      <c r="AE15" s="58" t="s">
        <v>32</v>
      </c>
      <c r="AF15" s="59" t="s">
        <v>59</v>
      </c>
      <c r="AG15" s="55" t="s">
        <v>88</v>
      </c>
      <c r="AH15" s="93">
        <v>0</v>
      </c>
      <c r="AI15" s="71"/>
      <c r="AJ15" s="71"/>
      <c r="AK15" s="71"/>
      <c r="AL15" s="71"/>
      <c r="AM15" s="74">
        <v>0</v>
      </c>
      <c r="AN15" s="75"/>
      <c r="AO15" s="88">
        <f t="shared" si="2"/>
        <v>0</v>
      </c>
      <c r="AP15" s="71"/>
      <c r="AQ15" s="24">
        <v>8</v>
      </c>
      <c r="AR15" s="56" t="s">
        <v>58</v>
      </c>
      <c r="AS15" s="58" t="s">
        <v>32</v>
      </c>
      <c r="AT15" s="59" t="s">
        <v>59</v>
      </c>
      <c r="AU15" s="55" t="s">
        <v>88</v>
      </c>
      <c r="AV15" s="71">
        <v>0</v>
      </c>
      <c r="AW15" s="71">
        <v>0</v>
      </c>
      <c r="AX15" s="71">
        <v>0</v>
      </c>
      <c r="AY15" s="71">
        <v>0</v>
      </c>
      <c r="AZ15" s="71"/>
      <c r="BA15" s="74">
        <v>0</v>
      </c>
      <c r="BB15" s="75"/>
      <c r="BC15" s="88">
        <f t="shared" si="3"/>
        <v>0</v>
      </c>
      <c r="BD15" s="71"/>
      <c r="BE15" s="24">
        <v>8</v>
      </c>
      <c r="BF15" s="56" t="s">
        <v>58</v>
      </c>
      <c r="BG15" s="58" t="s">
        <v>32</v>
      </c>
      <c r="BH15" s="59" t="s">
        <v>59</v>
      </c>
      <c r="BI15" s="55" t="s">
        <v>88</v>
      </c>
      <c r="BJ15" s="71">
        <v>0</v>
      </c>
      <c r="BK15" s="71">
        <v>0</v>
      </c>
      <c r="BL15" s="71">
        <v>0</v>
      </c>
      <c r="BM15" s="71">
        <v>0</v>
      </c>
      <c r="BN15" s="71"/>
      <c r="BO15" s="74">
        <v>0</v>
      </c>
      <c r="BP15" s="75"/>
      <c r="BQ15" s="88">
        <f t="shared" si="4"/>
        <v>0</v>
      </c>
      <c r="BR15" s="71"/>
      <c r="BS15" s="24">
        <v>8</v>
      </c>
      <c r="BT15" s="56" t="s">
        <v>58</v>
      </c>
      <c r="BU15" s="58" t="s">
        <v>32</v>
      </c>
      <c r="BV15" s="59" t="s">
        <v>59</v>
      </c>
      <c r="BW15" s="55" t="s">
        <v>88</v>
      </c>
      <c r="BX15" s="71">
        <v>0</v>
      </c>
      <c r="BY15" s="71"/>
      <c r="BZ15" s="71"/>
      <c r="CA15" s="71"/>
      <c r="CB15" s="71"/>
      <c r="CC15" s="74">
        <v>0</v>
      </c>
      <c r="CD15" s="75"/>
      <c r="CE15" s="88">
        <f t="shared" si="5"/>
        <v>0</v>
      </c>
      <c r="CF15" s="71"/>
    </row>
    <row r="16" spans="1:84" ht="15.75">
      <c r="A16" s="24">
        <v>9</v>
      </c>
      <c r="B16" s="56" t="s">
        <v>60</v>
      </c>
      <c r="C16" s="62" t="s">
        <v>61</v>
      </c>
      <c r="D16" s="59" t="s">
        <v>62</v>
      </c>
      <c r="E16" s="55" t="s">
        <v>89</v>
      </c>
      <c r="F16" s="71">
        <v>7</v>
      </c>
      <c r="G16" s="71"/>
      <c r="H16" s="71"/>
      <c r="I16" s="71"/>
      <c r="J16" s="71"/>
      <c r="K16" s="74">
        <v>9</v>
      </c>
      <c r="L16" s="75"/>
      <c r="M16" s="88">
        <f t="shared" si="0"/>
        <v>8</v>
      </c>
      <c r="N16" s="71"/>
      <c r="O16" s="24">
        <v>9</v>
      </c>
      <c r="P16" s="56" t="s">
        <v>60</v>
      </c>
      <c r="Q16" s="58" t="s">
        <v>61</v>
      </c>
      <c r="R16" s="59" t="s">
        <v>62</v>
      </c>
      <c r="S16" s="55" t="s">
        <v>89</v>
      </c>
      <c r="T16" s="71">
        <v>8</v>
      </c>
      <c r="U16" s="71">
        <v>8</v>
      </c>
      <c r="V16" s="71">
        <v>6</v>
      </c>
      <c r="W16" s="71"/>
      <c r="X16" s="71"/>
      <c r="Y16" s="74">
        <v>6</v>
      </c>
      <c r="Z16" s="75"/>
      <c r="AA16" s="92">
        <f t="shared" si="1"/>
        <v>6</v>
      </c>
      <c r="AB16" s="71"/>
      <c r="AC16" s="24">
        <v>9</v>
      </c>
      <c r="AD16" s="56" t="s">
        <v>60</v>
      </c>
      <c r="AE16" s="58" t="s">
        <v>61</v>
      </c>
      <c r="AF16" s="59" t="s">
        <v>62</v>
      </c>
      <c r="AG16" s="55" t="s">
        <v>89</v>
      </c>
      <c r="AH16" s="93">
        <v>7</v>
      </c>
      <c r="AI16" s="71"/>
      <c r="AJ16" s="71"/>
      <c r="AK16" s="71"/>
      <c r="AL16" s="71"/>
      <c r="AM16" s="74">
        <v>4</v>
      </c>
      <c r="AN16" s="75"/>
      <c r="AO16" s="88">
        <f t="shared" si="2"/>
        <v>5</v>
      </c>
      <c r="AP16" s="71"/>
      <c r="AQ16" s="24">
        <v>9</v>
      </c>
      <c r="AR16" s="56" t="s">
        <v>60</v>
      </c>
      <c r="AS16" s="58" t="s">
        <v>61</v>
      </c>
      <c r="AT16" s="59" t="s">
        <v>62</v>
      </c>
      <c r="AU16" s="55" t="s">
        <v>89</v>
      </c>
      <c r="AV16" s="71">
        <v>8</v>
      </c>
      <c r="AW16" s="71">
        <v>7</v>
      </c>
      <c r="AX16" s="71">
        <v>8</v>
      </c>
      <c r="AY16" s="71">
        <v>8</v>
      </c>
      <c r="AZ16" s="71"/>
      <c r="BA16" s="74">
        <v>8</v>
      </c>
      <c r="BB16" s="75"/>
      <c r="BC16" s="88">
        <f t="shared" si="3"/>
        <v>8</v>
      </c>
      <c r="BD16" s="71"/>
      <c r="BE16" s="24">
        <v>9</v>
      </c>
      <c r="BF16" s="56" t="s">
        <v>60</v>
      </c>
      <c r="BG16" s="58" t="s">
        <v>61</v>
      </c>
      <c r="BH16" s="59" t="s">
        <v>62</v>
      </c>
      <c r="BI16" s="55" t="s">
        <v>89</v>
      </c>
      <c r="BJ16" s="71">
        <v>6</v>
      </c>
      <c r="BK16" s="71">
        <v>6</v>
      </c>
      <c r="BL16" s="71">
        <v>7</v>
      </c>
      <c r="BM16" s="71">
        <v>6</v>
      </c>
      <c r="BN16" s="71"/>
      <c r="BO16" s="74">
        <v>7</v>
      </c>
      <c r="BP16" s="75"/>
      <c r="BQ16" s="88">
        <f t="shared" si="4"/>
        <v>7</v>
      </c>
      <c r="BR16" s="71"/>
      <c r="BS16" s="24">
        <v>9</v>
      </c>
      <c r="BT16" s="56" t="s">
        <v>60</v>
      </c>
      <c r="BU16" s="58" t="s">
        <v>61</v>
      </c>
      <c r="BV16" s="59" t="s">
        <v>62</v>
      </c>
      <c r="BW16" s="55" t="s">
        <v>89</v>
      </c>
      <c r="BX16" s="71">
        <v>8</v>
      </c>
      <c r="BY16" s="71"/>
      <c r="BZ16" s="71"/>
      <c r="CA16" s="71"/>
      <c r="CB16" s="71"/>
      <c r="CC16" s="74">
        <v>6</v>
      </c>
      <c r="CD16" s="75"/>
      <c r="CE16" s="88">
        <f t="shared" si="5"/>
        <v>7</v>
      </c>
      <c r="CF16" s="71"/>
    </row>
    <row r="17" spans="1:84" ht="15.75">
      <c r="A17" s="24">
        <v>10</v>
      </c>
      <c r="B17" s="56" t="s">
        <v>63</v>
      </c>
      <c r="C17" s="62" t="s">
        <v>64</v>
      </c>
      <c r="D17" s="59" t="s">
        <v>65</v>
      </c>
      <c r="E17" s="55" t="s">
        <v>90</v>
      </c>
      <c r="F17" s="71">
        <v>8</v>
      </c>
      <c r="G17" s="71"/>
      <c r="H17" s="71"/>
      <c r="I17" s="71"/>
      <c r="J17" s="71"/>
      <c r="K17" s="74">
        <v>5</v>
      </c>
      <c r="L17" s="75"/>
      <c r="M17" s="88">
        <f t="shared" si="0"/>
        <v>6</v>
      </c>
      <c r="N17" s="71"/>
      <c r="O17" s="24">
        <v>10</v>
      </c>
      <c r="P17" s="56" t="s">
        <v>63</v>
      </c>
      <c r="Q17" s="58" t="s">
        <v>64</v>
      </c>
      <c r="R17" s="59" t="s">
        <v>65</v>
      </c>
      <c r="S17" s="55" t="s">
        <v>90</v>
      </c>
      <c r="T17" s="71">
        <v>7</v>
      </c>
      <c r="U17" s="71">
        <v>6</v>
      </c>
      <c r="V17" s="71">
        <v>8</v>
      </c>
      <c r="W17" s="71"/>
      <c r="X17" s="71"/>
      <c r="Y17" s="74">
        <v>4</v>
      </c>
      <c r="Z17" s="75"/>
      <c r="AA17" s="88">
        <f t="shared" si="1"/>
        <v>5</v>
      </c>
      <c r="AB17" s="71"/>
      <c r="AC17" s="24">
        <v>10</v>
      </c>
      <c r="AD17" s="56" t="s">
        <v>63</v>
      </c>
      <c r="AE17" s="58" t="s">
        <v>64</v>
      </c>
      <c r="AF17" s="59" t="s">
        <v>65</v>
      </c>
      <c r="AG17" s="55" t="s">
        <v>90</v>
      </c>
      <c r="AH17" s="93">
        <v>7</v>
      </c>
      <c r="AI17" s="71"/>
      <c r="AJ17" s="71"/>
      <c r="AK17" s="71"/>
      <c r="AL17" s="71"/>
      <c r="AM17" s="74">
        <v>7</v>
      </c>
      <c r="AN17" s="75"/>
      <c r="AO17" s="88">
        <f t="shared" si="2"/>
        <v>7</v>
      </c>
      <c r="AP17" s="71"/>
      <c r="AQ17" s="24">
        <v>10</v>
      </c>
      <c r="AR17" s="56" t="s">
        <v>63</v>
      </c>
      <c r="AS17" s="58" t="s">
        <v>64</v>
      </c>
      <c r="AT17" s="59" t="s">
        <v>65</v>
      </c>
      <c r="AU17" s="55" t="s">
        <v>90</v>
      </c>
      <c r="AV17" s="71">
        <v>7</v>
      </c>
      <c r="AW17" s="71">
        <v>8</v>
      </c>
      <c r="AX17" s="71">
        <v>7</v>
      </c>
      <c r="AY17" s="71">
        <v>8</v>
      </c>
      <c r="AZ17" s="71"/>
      <c r="BA17" s="74">
        <v>8</v>
      </c>
      <c r="BB17" s="75"/>
      <c r="BC17" s="88">
        <f t="shared" si="3"/>
        <v>8</v>
      </c>
      <c r="BD17" s="71"/>
      <c r="BE17" s="24">
        <v>10</v>
      </c>
      <c r="BF17" s="56" t="s">
        <v>63</v>
      </c>
      <c r="BG17" s="58" t="s">
        <v>64</v>
      </c>
      <c r="BH17" s="59" t="s">
        <v>65</v>
      </c>
      <c r="BI17" s="55" t="s">
        <v>90</v>
      </c>
      <c r="BJ17" s="71">
        <v>5</v>
      </c>
      <c r="BK17" s="71">
        <v>7</v>
      </c>
      <c r="BL17" s="71">
        <v>6</v>
      </c>
      <c r="BM17" s="71">
        <v>6</v>
      </c>
      <c r="BN17" s="71"/>
      <c r="BO17" s="74">
        <v>9</v>
      </c>
      <c r="BP17" s="75"/>
      <c r="BQ17" s="88">
        <f t="shared" si="4"/>
        <v>8</v>
      </c>
      <c r="BR17" s="71"/>
      <c r="BS17" s="24">
        <v>10</v>
      </c>
      <c r="BT17" s="56" t="s">
        <v>63</v>
      </c>
      <c r="BU17" s="58" t="s">
        <v>64</v>
      </c>
      <c r="BV17" s="59" t="s">
        <v>65</v>
      </c>
      <c r="BW17" s="55" t="s">
        <v>90</v>
      </c>
      <c r="BX17" s="71">
        <v>7</v>
      </c>
      <c r="BY17" s="71"/>
      <c r="BZ17" s="71"/>
      <c r="CA17" s="71"/>
      <c r="CB17" s="71"/>
      <c r="CC17" s="74">
        <v>5</v>
      </c>
      <c r="CD17" s="75"/>
      <c r="CE17" s="88">
        <f t="shared" si="5"/>
        <v>6</v>
      </c>
      <c r="CF17" s="71"/>
    </row>
    <row r="18" spans="1:84" ht="15.75">
      <c r="A18" s="24">
        <v>11</v>
      </c>
      <c r="B18" s="56" t="s">
        <v>66</v>
      </c>
      <c r="C18" s="62" t="s">
        <v>67</v>
      </c>
      <c r="D18" s="59" t="s">
        <v>68</v>
      </c>
      <c r="E18" s="55" t="s">
        <v>91</v>
      </c>
      <c r="F18" s="71">
        <v>0</v>
      </c>
      <c r="G18" s="71"/>
      <c r="H18" s="71"/>
      <c r="I18" s="71"/>
      <c r="J18" s="71"/>
      <c r="K18" s="74">
        <v>0</v>
      </c>
      <c r="L18" s="75"/>
      <c r="M18" s="88">
        <f t="shared" si="0"/>
        <v>0</v>
      </c>
      <c r="N18" s="71"/>
      <c r="O18" s="24">
        <v>11</v>
      </c>
      <c r="P18" s="56" t="s">
        <v>66</v>
      </c>
      <c r="Q18" s="58" t="s">
        <v>67</v>
      </c>
      <c r="R18" s="59" t="s">
        <v>68</v>
      </c>
      <c r="S18" s="55" t="s">
        <v>91</v>
      </c>
      <c r="T18" s="71">
        <v>0</v>
      </c>
      <c r="U18" s="71">
        <v>0</v>
      </c>
      <c r="V18" s="71">
        <v>0</v>
      </c>
      <c r="W18" s="71"/>
      <c r="X18" s="71"/>
      <c r="Y18" s="74">
        <v>0</v>
      </c>
      <c r="Z18" s="75"/>
      <c r="AA18" s="88">
        <f t="shared" si="1"/>
        <v>0</v>
      </c>
      <c r="AB18" s="71"/>
      <c r="AC18" s="24">
        <v>11</v>
      </c>
      <c r="AD18" s="56" t="s">
        <v>66</v>
      </c>
      <c r="AE18" s="58" t="s">
        <v>67</v>
      </c>
      <c r="AF18" s="59" t="s">
        <v>68</v>
      </c>
      <c r="AG18" s="55" t="s">
        <v>91</v>
      </c>
      <c r="AH18" s="93">
        <v>0</v>
      </c>
      <c r="AI18" s="71"/>
      <c r="AJ18" s="71"/>
      <c r="AK18" s="71"/>
      <c r="AL18" s="71"/>
      <c r="AM18" s="74">
        <v>0</v>
      </c>
      <c r="AN18" s="75"/>
      <c r="AO18" s="88">
        <f t="shared" si="2"/>
        <v>0</v>
      </c>
      <c r="AP18" s="71"/>
      <c r="AQ18" s="24">
        <v>11</v>
      </c>
      <c r="AR18" s="56" t="s">
        <v>66</v>
      </c>
      <c r="AS18" s="58" t="s">
        <v>67</v>
      </c>
      <c r="AT18" s="59" t="s">
        <v>68</v>
      </c>
      <c r="AU18" s="55" t="s">
        <v>91</v>
      </c>
      <c r="AV18" s="71">
        <v>0</v>
      </c>
      <c r="AW18" s="71">
        <v>0</v>
      </c>
      <c r="AX18" s="71">
        <v>0</v>
      </c>
      <c r="AY18" s="71">
        <v>0</v>
      </c>
      <c r="AZ18" s="71"/>
      <c r="BA18" s="74">
        <v>0</v>
      </c>
      <c r="BB18" s="75"/>
      <c r="BC18" s="88">
        <f t="shared" si="3"/>
        <v>0</v>
      </c>
      <c r="BD18" s="71"/>
      <c r="BE18" s="24">
        <v>11</v>
      </c>
      <c r="BF18" s="56" t="s">
        <v>66</v>
      </c>
      <c r="BG18" s="58" t="s">
        <v>67</v>
      </c>
      <c r="BH18" s="59" t="s">
        <v>68</v>
      </c>
      <c r="BI18" s="55" t="s">
        <v>91</v>
      </c>
      <c r="BJ18" s="71">
        <v>0</v>
      </c>
      <c r="BK18" s="71">
        <v>0</v>
      </c>
      <c r="BL18" s="71">
        <v>0</v>
      </c>
      <c r="BM18" s="71">
        <v>0</v>
      </c>
      <c r="BN18" s="71"/>
      <c r="BO18" s="74">
        <v>0</v>
      </c>
      <c r="BP18" s="75"/>
      <c r="BQ18" s="88">
        <f t="shared" si="4"/>
        <v>0</v>
      </c>
      <c r="BR18" s="71"/>
      <c r="BS18" s="24">
        <v>11</v>
      </c>
      <c r="BT18" s="56" t="s">
        <v>66</v>
      </c>
      <c r="BU18" s="58" t="s">
        <v>67</v>
      </c>
      <c r="BV18" s="59" t="s">
        <v>68</v>
      </c>
      <c r="BW18" s="55" t="s">
        <v>91</v>
      </c>
      <c r="BX18" s="71">
        <v>0</v>
      </c>
      <c r="BY18" s="71"/>
      <c r="BZ18" s="71"/>
      <c r="CA18" s="71"/>
      <c r="CB18" s="71"/>
      <c r="CC18" s="74">
        <v>0</v>
      </c>
      <c r="CD18" s="75"/>
      <c r="CE18" s="88">
        <f t="shared" si="5"/>
        <v>0</v>
      </c>
      <c r="CF18" s="71"/>
    </row>
    <row r="19" spans="1:84" ht="15.75">
      <c r="A19" s="24">
        <v>12</v>
      </c>
      <c r="B19" s="56" t="s">
        <v>69</v>
      </c>
      <c r="C19" s="62" t="s">
        <v>70</v>
      </c>
      <c r="D19" s="59" t="s">
        <v>71</v>
      </c>
      <c r="E19" s="55" t="s">
        <v>92</v>
      </c>
      <c r="F19" s="71">
        <v>0</v>
      </c>
      <c r="G19" s="71"/>
      <c r="H19" s="71"/>
      <c r="I19" s="71"/>
      <c r="J19" s="71"/>
      <c r="K19" s="74">
        <v>0</v>
      </c>
      <c r="L19" s="75"/>
      <c r="M19" s="88">
        <f t="shared" si="0"/>
        <v>0</v>
      </c>
      <c r="N19" s="88"/>
      <c r="O19" s="24">
        <v>12</v>
      </c>
      <c r="P19" s="56" t="s">
        <v>69</v>
      </c>
      <c r="Q19" s="58" t="s">
        <v>70</v>
      </c>
      <c r="R19" s="59" t="s">
        <v>71</v>
      </c>
      <c r="S19" s="55" t="s">
        <v>92</v>
      </c>
      <c r="T19" s="71">
        <v>0</v>
      </c>
      <c r="U19" s="71">
        <v>0</v>
      </c>
      <c r="V19" s="71">
        <v>0</v>
      </c>
      <c r="W19" s="71"/>
      <c r="X19" s="71"/>
      <c r="Y19" s="74">
        <v>0</v>
      </c>
      <c r="Z19" s="75"/>
      <c r="AA19" s="88">
        <f t="shared" si="1"/>
        <v>0</v>
      </c>
      <c r="AB19" s="88"/>
      <c r="AC19" s="24">
        <v>12</v>
      </c>
      <c r="AD19" s="56" t="s">
        <v>69</v>
      </c>
      <c r="AE19" s="58" t="s">
        <v>70</v>
      </c>
      <c r="AF19" s="59" t="s">
        <v>71</v>
      </c>
      <c r="AG19" s="55" t="s">
        <v>92</v>
      </c>
      <c r="AH19" s="93">
        <v>0</v>
      </c>
      <c r="AI19" s="71"/>
      <c r="AJ19" s="71"/>
      <c r="AK19" s="71"/>
      <c r="AL19" s="71"/>
      <c r="AM19" s="74">
        <v>0</v>
      </c>
      <c r="AN19" s="75"/>
      <c r="AO19" s="88">
        <f t="shared" si="2"/>
        <v>0</v>
      </c>
      <c r="AP19" s="88"/>
      <c r="AQ19" s="24">
        <v>12</v>
      </c>
      <c r="AR19" s="56" t="s">
        <v>69</v>
      </c>
      <c r="AS19" s="58" t="s">
        <v>70</v>
      </c>
      <c r="AT19" s="59" t="s">
        <v>71</v>
      </c>
      <c r="AU19" s="55" t="s">
        <v>92</v>
      </c>
      <c r="AV19" s="71">
        <v>0</v>
      </c>
      <c r="AW19" s="71">
        <v>0</v>
      </c>
      <c r="AX19" s="71">
        <v>0</v>
      </c>
      <c r="AY19" s="71">
        <v>0</v>
      </c>
      <c r="AZ19" s="71"/>
      <c r="BA19" s="74">
        <v>0</v>
      </c>
      <c r="BB19" s="75"/>
      <c r="BC19" s="88">
        <f t="shared" si="3"/>
        <v>0</v>
      </c>
      <c r="BD19" s="88"/>
      <c r="BE19" s="24">
        <v>12</v>
      </c>
      <c r="BF19" s="56" t="s">
        <v>69</v>
      </c>
      <c r="BG19" s="58" t="s">
        <v>70</v>
      </c>
      <c r="BH19" s="59" t="s">
        <v>71</v>
      </c>
      <c r="BI19" s="55" t="s">
        <v>92</v>
      </c>
      <c r="BJ19" s="71">
        <v>0</v>
      </c>
      <c r="BK19" s="71">
        <v>0</v>
      </c>
      <c r="BL19" s="71">
        <v>0</v>
      </c>
      <c r="BM19" s="71">
        <v>0</v>
      </c>
      <c r="BN19" s="71"/>
      <c r="BO19" s="74">
        <v>0</v>
      </c>
      <c r="BP19" s="75"/>
      <c r="BQ19" s="88">
        <f t="shared" si="4"/>
        <v>0</v>
      </c>
      <c r="BR19" s="88"/>
      <c r="BS19" s="24">
        <v>12</v>
      </c>
      <c r="BT19" s="56" t="s">
        <v>69</v>
      </c>
      <c r="BU19" s="58" t="s">
        <v>70</v>
      </c>
      <c r="BV19" s="59" t="s">
        <v>71</v>
      </c>
      <c r="BW19" s="55" t="s">
        <v>92</v>
      </c>
      <c r="BX19" s="71">
        <v>0</v>
      </c>
      <c r="BY19" s="71"/>
      <c r="BZ19" s="71"/>
      <c r="CA19" s="71"/>
      <c r="CB19" s="71"/>
      <c r="CC19" s="74">
        <v>0</v>
      </c>
      <c r="CD19" s="75"/>
      <c r="CE19" s="88">
        <f t="shared" si="5"/>
        <v>0</v>
      </c>
      <c r="CF19" s="88"/>
    </row>
    <row r="20" spans="1:84" ht="15.75">
      <c r="A20" s="24">
        <v>13</v>
      </c>
      <c r="B20" s="56" t="s">
        <v>72</v>
      </c>
      <c r="C20" s="62" t="s">
        <v>40</v>
      </c>
      <c r="D20" s="59" t="s">
        <v>71</v>
      </c>
      <c r="E20" s="55" t="s">
        <v>93</v>
      </c>
      <c r="F20" s="71">
        <v>0</v>
      </c>
      <c r="G20" s="71"/>
      <c r="H20" s="71"/>
      <c r="I20" s="71"/>
      <c r="J20" s="71"/>
      <c r="K20" s="74">
        <v>0</v>
      </c>
      <c r="L20" s="75"/>
      <c r="M20" s="88">
        <f t="shared" si="0"/>
        <v>0</v>
      </c>
      <c r="N20" s="71"/>
      <c r="O20" s="24">
        <v>13</v>
      </c>
      <c r="P20" s="56" t="s">
        <v>72</v>
      </c>
      <c r="Q20" s="58" t="s">
        <v>40</v>
      </c>
      <c r="R20" s="59" t="s">
        <v>71</v>
      </c>
      <c r="S20" s="55" t="s">
        <v>93</v>
      </c>
      <c r="T20" s="71">
        <v>0</v>
      </c>
      <c r="U20" s="71">
        <v>0</v>
      </c>
      <c r="V20" s="71">
        <v>0</v>
      </c>
      <c r="W20" s="71"/>
      <c r="X20" s="71"/>
      <c r="Y20" s="74">
        <v>0</v>
      </c>
      <c r="Z20" s="75"/>
      <c r="AA20" s="88">
        <f t="shared" si="1"/>
        <v>0</v>
      </c>
      <c r="AB20" s="71"/>
      <c r="AC20" s="24">
        <v>13</v>
      </c>
      <c r="AD20" s="56" t="s">
        <v>72</v>
      </c>
      <c r="AE20" s="58" t="s">
        <v>40</v>
      </c>
      <c r="AF20" s="59" t="s">
        <v>71</v>
      </c>
      <c r="AG20" s="55" t="s">
        <v>93</v>
      </c>
      <c r="AH20" s="93">
        <v>0</v>
      </c>
      <c r="AI20" s="71"/>
      <c r="AJ20" s="71"/>
      <c r="AK20" s="71"/>
      <c r="AL20" s="71"/>
      <c r="AM20" s="74">
        <v>0</v>
      </c>
      <c r="AN20" s="75"/>
      <c r="AO20" s="88">
        <f t="shared" si="2"/>
        <v>0</v>
      </c>
      <c r="AP20" s="71"/>
      <c r="AQ20" s="24">
        <v>13</v>
      </c>
      <c r="AR20" s="56" t="s">
        <v>72</v>
      </c>
      <c r="AS20" s="58" t="s">
        <v>40</v>
      </c>
      <c r="AT20" s="59" t="s">
        <v>71</v>
      </c>
      <c r="AU20" s="55" t="s">
        <v>93</v>
      </c>
      <c r="AV20" s="71">
        <v>0</v>
      </c>
      <c r="AW20" s="71">
        <v>0</v>
      </c>
      <c r="AX20" s="71">
        <v>0</v>
      </c>
      <c r="AY20" s="71">
        <v>0</v>
      </c>
      <c r="AZ20" s="71"/>
      <c r="BA20" s="74">
        <v>0</v>
      </c>
      <c r="BB20" s="75"/>
      <c r="BC20" s="88">
        <f t="shared" si="3"/>
        <v>0</v>
      </c>
      <c r="BD20" s="71"/>
      <c r="BE20" s="24">
        <v>13</v>
      </c>
      <c r="BF20" s="56" t="s">
        <v>72</v>
      </c>
      <c r="BG20" s="58" t="s">
        <v>40</v>
      </c>
      <c r="BH20" s="59" t="s">
        <v>71</v>
      </c>
      <c r="BI20" s="55" t="s">
        <v>93</v>
      </c>
      <c r="BJ20" s="71">
        <v>0</v>
      </c>
      <c r="BK20" s="71">
        <v>0</v>
      </c>
      <c r="BL20" s="71">
        <v>0</v>
      </c>
      <c r="BM20" s="71">
        <v>0</v>
      </c>
      <c r="BN20" s="71"/>
      <c r="BO20" s="74">
        <v>0</v>
      </c>
      <c r="BP20" s="75"/>
      <c r="BQ20" s="88">
        <f t="shared" si="4"/>
        <v>0</v>
      </c>
      <c r="BR20" s="71"/>
      <c r="BS20" s="24">
        <v>13</v>
      </c>
      <c r="BT20" s="56" t="s">
        <v>72</v>
      </c>
      <c r="BU20" s="58" t="s">
        <v>40</v>
      </c>
      <c r="BV20" s="59" t="s">
        <v>71</v>
      </c>
      <c r="BW20" s="55" t="s">
        <v>93</v>
      </c>
      <c r="BX20" s="71">
        <v>0</v>
      </c>
      <c r="BY20" s="71"/>
      <c r="BZ20" s="71"/>
      <c r="CA20" s="71"/>
      <c r="CB20" s="71"/>
      <c r="CC20" s="74">
        <v>0</v>
      </c>
      <c r="CD20" s="75"/>
      <c r="CE20" s="88">
        <f t="shared" si="5"/>
        <v>0</v>
      </c>
      <c r="CF20" s="71"/>
    </row>
    <row r="21" spans="1:84" ht="15.75">
      <c r="A21" s="24">
        <v>14</v>
      </c>
      <c r="B21" s="56" t="s">
        <v>73</v>
      </c>
      <c r="C21" s="95" t="s">
        <v>74</v>
      </c>
      <c r="D21" s="61" t="s">
        <v>71</v>
      </c>
      <c r="E21" s="57" t="s">
        <v>94</v>
      </c>
      <c r="F21" s="71">
        <v>7</v>
      </c>
      <c r="G21" s="71"/>
      <c r="H21" s="71"/>
      <c r="I21" s="71"/>
      <c r="J21" s="71"/>
      <c r="K21" s="74">
        <v>4</v>
      </c>
      <c r="L21" s="75"/>
      <c r="M21" s="88">
        <f t="shared" si="0"/>
        <v>5</v>
      </c>
      <c r="N21" s="88"/>
      <c r="O21" s="24">
        <v>14</v>
      </c>
      <c r="P21" s="56" t="s">
        <v>73</v>
      </c>
      <c r="Q21" s="60" t="s">
        <v>74</v>
      </c>
      <c r="R21" s="61" t="s">
        <v>71</v>
      </c>
      <c r="S21" s="57" t="s">
        <v>94</v>
      </c>
      <c r="T21" s="71">
        <v>8</v>
      </c>
      <c r="U21" s="71">
        <v>7</v>
      </c>
      <c r="V21" s="71">
        <v>8</v>
      </c>
      <c r="W21" s="71"/>
      <c r="X21" s="71"/>
      <c r="Y21" s="74">
        <v>8</v>
      </c>
      <c r="Z21" s="75"/>
      <c r="AA21" s="88">
        <f t="shared" si="1"/>
        <v>8</v>
      </c>
      <c r="AB21" s="88"/>
      <c r="AC21" s="24">
        <v>14</v>
      </c>
      <c r="AD21" s="56" t="s">
        <v>73</v>
      </c>
      <c r="AE21" s="60" t="s">
        <v>74</v>
      </c>
      <c r="AF21" s="61" t="s">
        <v>71</v>
      </c>
      <c r="AG21" s="57" t="s">
        <v>94</v>
      </c>
      <c r="AH21" s="93">
        <v>7</v>
      </c>
      <c r="AI21" s="71"/>
      <c r="AJ21" s="71"/>
      <c r="AK21" s="71"/>
      <c r="AL21" s="71"/>
      <c r="AM21" s="74">
        <v>3</v>
      </c>
      <c r="AN21" s="75">
        <v>2</v>
      </c>
      <c r="AO21" s="88">
        <f t="shared" si="2"/>
        <v>4</v>
      </c>
      <c r="AP21" s="88">
        <f>ROUND((SUM(AH21:AL21)/1*0.3+AN21*0.7),0)</f>
        <v>4</v>
      </c>
      <c r="AQ21" s="24">
        <v>14</v>
      </c>
      <c r="AR21" s="56" t="s">
        <v>73</v>
      </c>
      <c r="AS21" s="58" t="s">
        <v>74</v>
      </c>
      <c r="AT21" s="59" t="s">
        <v>71</v>
      </c>
      <c r="AU21" s="55" t="s">
        <v>94</v>
      </c>
      <c r="AV21" s="71">
        <v>6</v>
      </c>
      <c r="AW21" s="71">
        <v>7</v>
      </c>
      <c r="AX21" s="71">
        <v>8</v>
      </c>
      <c r="AY21" s="71">
        <v>9</v>
      </c>
      <c r="AZ21" s="71"/>
      <c r="BA21" s="74">
        <v>7</v>
      </c>
      <c r="BB21" s="75"/>
      <c r="BC21" s="88">
        <f t="shared" si="3"/>
        <v>7</v>
      </c>
      <c r="BD21" s="88"/>
      <c r="BE21" s="24">
        <v>14</v>
      </c>
      <c r="BF21" s="56" t="s">
        <v>73</v>
      </c>
      <c r="BG21" s="58" t="s">
        <v>74</v>
      </c>
      <c r="BH21" s="59" t="s">
        <v>71</v>
      </c>
      <c r="BI21" s="55" t="s">
        <v>94</v>
      </c>
      <c r="BJ21" s="71">
        <v>6</v>
      </c>
      <c r="BK21" s="71">
        <v>5</v>
      </c>
      <c r="BL21" s="71">
        <v>5</v>
      </c>
      <c r="BM21" s="71">
        <v>5</v>
      </c>
      <c r="BN21" s="71"/>
      <c r="BO21" s="74">
        <v>6</v>
      </c>
      <c r="BP21" s="75"/>
      <c r="BQ21" s="88">
        <f t="shared" si="4"/>
        <v>6</v>
      </c>
      <c r="BR21" s="88"/>
      <c r="BS21" s="24">
        <v>14</v>
      </c>
      <c r="BT21" s="56" t="s">
        <v>73</v>
      </c>
      <c r="BU21" s="58" t="s">
        <v>74</v>
      </c>
      <c r="BV21" s="59" t="s">
        <v>71</v>
      </c>
      <c r="BW21" s="55" t="s">
        <v>94</v>
      </c>
      <c r="BX21" s="71">
        <v>7</v>
      </c>
      <c r="BY21" s="71"/>
      <c r="BZ21" s="71"/>
      <c r="CA21" s="71"/>
      <c r="CB21" s="71"/>
      <c r="CC21" s="74">
        <v>4</v>
      </c>
      <c r="CD21" s="75"/>
      <c r="CE21" s="88">
        <f t="shared" si="5"/>
        <v>5</v>
      </c>
      <c r="CF21" s="88"/>
    </row>
    <row r="22" spans="1:84" ht="15.75">
      <c r="A22" s="24">
        <v>15</v>
      </c>
      <c r="B22" s="56" t="s">
        <v>75</v>
      </c>
      <c r="C22" s="62" t="s">
        <v>76</v>
      </c>
      <c r="D22" s="59" t="s">
        <v>77</v>
      </c>
      <c r="E22" s="55" t="s">
        <v>95</v>
      </c>
      <c r="F22" s="71">
        <v>0</v>
      </c>
      <c r="G22" s="71"/>
      <c r="H22" s="71"/>
      <c r="I22" s="71"/>
      <c r="J22" s="71"/>
      <c r="K22" s="74">
        <v>0</v>
      </c>
      <c r="L22" s="75"/>
      <c r="M22" s="88">
        <f t="shared" si="0"/>
        <v>0</v>
      </c>
      <c r="N22" s="88"/>
      <c r="O22" s="24">
        <v>15</v>
      </c>
      <c r="P22" s="56" t="s">
        <v>75</v>
      </c>
      <c r="Q22" s="58" t="s">
        <v>76</v>
      </c>
      <c r="R22" s="59" t="s">
        <v>77</v>
      </c>
      <c r="S22" s="55" t="s">
        <v>95</v>
      </c>
      <c r="T22" s="71">
        <v>0</v>
      </c>
      <c r="U22" s="71">
        <v>0</v>
      </c>
      <c r="V22" s="71">
        <v>0</v>
      </c>
      <c r="W22" s="71"/>
      <c r="X22" s="71"/>
      <c r="Y22" s="74">
        <v>0</v>
      </c>
      <c r="Z22" s="75"/>
      <c r="AA22" s="88">
        <f t="shared" si="1"/>
        <v>0</v>
      </c>
      <c r="AB22" s="88"/>
      <c r="AC22" s="24">
        <v>15</v>
      </c>
      <c r="AD22" s="56" t="s">
        <v>75</v>
      </c>
      <c r="AE22" s="58" t="s">
        <v>76</v>
      </c>
      <c r="AF22" s="59" t="s">
        <v>77</v>
      </c>
      <c r="AG22" s="55" t="s">
        <v>95</v>
      </c>
      <c r="AH22" s="93">
        <v>0</v>
      </c>
      <c r="AI22" s="71"/>
      <c r="AJ22" s="71"/>
      <c r="AK22" s="71"/>
      <c r="AL22" s="71"/>
      <c r="AM22" s="74">
        <v>0</v>
      </c>
      <c r="AN22" s="75"/>
      <c r="AO22" s="88">
        <f t="shared" si="2"/>
        <v>0</v>
      </c>
      <c r="AP22" s="88"/>
      <c r="AQ22" s="24">
        <v>15</v>
      </c>
      <c r="AR22" s="56" t="s">
        <v>75</v>
      </c>
      <c r="AS22" s="58" t="s">
        <v>76</v>
      </c>
      <c r="AT22" s="59" t="s">
        <v>77</v>
      </c>
      <c r="AU22" s="55" t="s">
        <v>95</v>
      </c>
      <c r="AV22" s="71">
        <v>0</v>
      </c>
      <c r="AW22" s="71">
        <v>0</v>
      </c>
      <c r="AX22" s="71">
        <v>0</v>
      </c>
      <c r="AY22" s="71">
        <v>0</v>
      </c>
      <c r="AZ22" s="71"/>
      <c r="BA22" s="74">
        <v>0</v>
      </c>
      <c r="BB22" s="75"/>
      <c r="BC22" s="88">
        <f t="shared" si="3"/>
        <v>0</v>
      </c>
      <c r="BD22" s="88"/>
      <c r="BE22" s="24">
        <v>15</v>
      </c>
      <c r="BF22" s="56" t="s">
        <v>75</v>
      </c>
      <c r="BG22" s="58" t="s">
        <v>76</v>
      </c>
      <c r="BH22" s="59" t="s">
        <v>77</v>
      </c>
      <c r="BI22" s="55" t="s">
        <v>95</v>
      </c>
      <c r="BJ22" s="71">
        <v>0</v>
      </c>
      <c r="BK22" s="71">
        <v>0</v>
      </c>
      <c r="BL22" s="71">
        <v>0</v>
      </c>
      <c r="BM22" s="71">
        <v>0</v>
      </c>
      <c r="BN22" s="71"/>
      <c r="BO22" s="74">
        <v>0</v>
      </c>
      <c r="BP22" s="75"/>
      <c r="BQ22" s="88">
        <f t="shared" si="4"/>
        <v>0</v>
      </c>
      <c r="BR22" s="88"/>
      <c r="BS22" s="24">
        <v>15</v>
      </c>
      <c r="BT22" s="56" t="s">
        <v>75</v>
      </c>
      <c r="BU22" s="58" t="s">
        <v>76</v>
      </c>
      <c r="BV22" s="59" t="s">
        <v>77</v>
      </c>
      <c r="BW22" s="55" t="s">
        <v>95</v>
      </c>
      <c r="BX22" s="71">
        <v>0</v>
      </c>
      <c r="BY22" s="71"/>
      <c r="BZ22" s="71"/>
      <c r="CA22" s="71"/>
      <c r="CB22" s="71"/>
      <c r="CC22" s="74">
        <v>0</v>
      </c>
      <c r="CD22" s="75"/>
      <c r="CE22" s="88">
        <f t="shared" si="5"/>
        <v>0</v>
      </c>
      <c r="CF22" s="88"/>
    </row>
    <row r="23" spans="1:84" ht="15.75">
      <c r="A23" s="24">
        <v>16</v>
      </c>
      <c r="B23" s="56" t="s">
        <v>78</v>
      </c>
      <c r="C23" s="62" t="s">
        <v>79</v>
      </c>
      <c r="D23" s="59" t="s">
        <v>80</v>
      </c>
      <c r="E23" s="55" t="s">
        <v>96</v>
      </c>
      <c r="F23" s="71">
        <v>7</v>
      </c>
      <c r="G23" s="71"/>
      <c r="H23" s="71"/>
      <c r="I23" s="71"/>
      <c r="J23" s="71"/>
      <c r="K23" s="74">
        <v>0</v>
      </c>
      <c r="L23" s="75"/>
      <c r="M23" s="88">
        <f t="shared" si="0"/>
        <v>2</v>
      </c>
      <c r="N23" s="71"/>
      <c r="O23" s="24">
        <v>16</v>
      </c>
      <c r="P23" s="56" t="s">
        <v>78</v>
      </c>
      <c r="Q23" s="58" t="s">
        <v>79</v>
      </c>
      <c r="R23" s="59" t="s">
        <v>80</v>
      </c>
      <c r="S23" s="55" t="s">
        <v>96</v>
      </c>
      <c r="T23" s="71">
        <v>0</v>
      </c>
      <c r="U23" s="71">
        <v>0</v>
      </c>
      <c r="V23" s="71">
        <v>0</v>
      </c>
      <c r="W23" s="71"/>
      <c r="X23" s="71"/>
      <c r="Y23" s="74">
        <v>0</v>
      </c>
      <c r="Z23" s="75"/>
      <c r="AA23" s="88">
        <f t="shared" si="1"/>
        <v>0</v>
      </c>
      <c r="AB23" s="71"/>
      <c r="AC23" s="24">
        <v>16</v>
      </c>
      <c r="AD23" s="56" t="s">
        <v>78</v>
      </c>
      <c r="AE23" s="58" t="s">
        <v>79</v>
      </c>
      <c r="AF23" s="59" t="s">
        <v>80</v>
      </c>
      <c r="AG23" s="55" t="s">
        <v>96</v>
      </c>
      <c r="AH23" s="93">
        <v>0</v>
      </c>
      <c r="AI23" s="71"/>
      <c r="AJ23" s="71"/>
      <c r="AK23" s="71"/>
      <c r="AL23" s="71"/>
      <c r="AM23" s="74">
        <v>0</v>
      </c>
      <c r="AN23" s="75"/>
      <c r="AO23" s="88">
        <f t="shared" si="2"/>
        <v>0</v>
      </c>
      <c r="AP23" s="71"/>
      <c r="AQ23" s="24">
        <v>16</v>
      </c>
      <c r="AR23" s="56" t="s">
        <v>78</v>
      </c>
      <c r="AS23" s="58" t="s">
        <v>79</v>
      </c>
      <c r="AT23" s="59" t="s">
        <v>80</v>
      </c>
      <c r="AU23" s="55" t="s">
        <v>96</v>
      </c>
      <c r="AV23" s="71">
        <v>0</v>
      </c>
      <c r="AW23" s="71">
        <v>0</v>
      </c>
      <c r="AX23" s="71">
        <v>0</v>
      </c>
      <c r="AY23" s="71">
        <v>0</v>
      </c>
      <c r="AZ23" s="71"/>
      <c r="BA23" s="74">
        <v>0</v>
      </c>
      <c r="BB23" s="75"/>
      <c r="BC23" s="88">
        <f t="shared" si="3"/>
        <v>0</v>
      </c>
      <c r="BD23" s="71"/>
      <c r="BE23" s="24">
        <v>16</v>
      </c>
      <c r="BF23" s="56" t="s">
        <v>78</v>
      </c>
      <c r="BG23" s="58" t="s">
        <v>79</v>
      </c>
      <c r="BH23" s="59" t="s">
        <v>80</v>
      </c>
      <c r="BI23" s="55" t="s">
        <v>96</v>
      </c>
      <c r="BJ23" s="71">
        <v>0</v>
      </c>
      <c r="BK23" s="71">
        <v>0</v>
      </c>
      <c r="BL23" s="71">
        <v>0</v>
      </c>
      <c r="BM23" s="71">
        <v>0</v>
      </c>
      <c r="BN23" s="71"/>
      <c r="BO23" s="74">
        <v>0</v>
      </c>
      <c r="BP23" s="75"/>
      <c r="BQ23" s="88">
        <f t="shared" si="4"/>
        <v>0</v>
      </c>
      <c r="BR23" s="71"/>
      <c r="BS23" s="24">
        <v>16</v>
      </c>
      <c r="BT23" s="56" t="s">
        <v>78</v>
      </c>
      <c r="BU23" s="58" t="s">
        <v>79</v>
      </c>
      <c r="BV23" s="59" t="s">
        <v>80</v>
      </c>
      <c r="BW23" s="55" t="s">
        <v>96</v>
      </c>
      <c r="BX23" s="71">
        <v>0</v>
      </c>
      <c r="BY23" s="71"/>
      <c r="BZ23" s="71"/>
      <c r="CA23" s="71"/>
      <c r="CB23" s="71"/>
      <c r="CC23" s="74">
        <v>0</v>
      </c>
      <c r="CD23" s="75"/>
      <c r="CE23" s="88">
        <f t="shared" si="5"/>
        <v>0</v>
      </c>
      <c r="CF23" s="71"/>
    </row>
    <row r="24" spans="1:84" ht="15.75">
      <c r="A24" s="24">
        <v>17</v>
      </c>
      <c r="B24" s="56" t="s">
        <v>99</v>
      </c>
      <c r="C24" s="62" t="s">
        <v>37</v>
      </c>
      <c r="D24" s="59" t="s">
        <v>98</v>
      </c>
      <c r="E24" s="55" t="s">
        <v>84</v>
      </c>
      <c r="F24" s="71">
        <v>0</v>
      </c>
      <c r="G24" s="71"/>
      <c r="H24" s="71"/>
      <c r="I24" s="71"/>
      <c r="J24" s="71"/>
      <c r="K24" s="74">
        <v>0</v>
      </c>
      <c r="L24" s="75"/>
      <c r="M24" s="88">
        <f t="shared" si="0"/>
        <v>0</v>
      </c>
      <c r="N24" s="71"/>
      <c r="O24" s="24">
        <v>17</v>
      </c>
      <c r="P24" s="56" t="s">
        <v>99</v>
      </c>
      <c r="Q24" s="62" t="s">
        <v>37</v>
      </c>
      <c r="R24" s="62" t="s">
        <v>98</v>
      </c>
      <c r="S24" s="55" t="s">
        <v>84</v>
      </c>
      <c r="T24" s="71">
        <v>0</v>
      </c>
      <c r="U24" s="71">
        <v>0</v>
      </c>
      <c r="V24" s="71">
        <v>0</v>
      </c>
      <c r="W24" s="71"/>
      <c r="X24" s="71"/>
      <c r="Y24" s="74">
        <v>0</v>
      </c>
      <c r="Z24" s="75"/>
      <c r="AA24" s="88">
        <f t="shared" si="1"/>
        <v>0</v>
      </c>
      <c r="AB24" s="71"/>
      <c r="AC24" s="24">
        <v>17</v>
      </c>
      <c r="AD24" s="56" t="s">
        <v>99</v>
      </c>
      <c r="AE24" s="62" t="s">
        <v>37</v>
      </c>
      <c r="AF24" s="62" t="s">
        <v>98</v>
      </c>
      <c r="AG24" s="55" t="s">
        <v>84</v>
      </c>
      <c r="AH24" s="93">
        <v>0</v>
      </c>
      <c r="AI24" s="71"/>
      <c r="AJ24" s="71"/>
      <c r="AK24" s="71"/>
      <c r="AL24" s="71"/>
      <c r="AM24" s="74">
        <v>0</v>
      </c>
      <c r="AN24" s="75"/>
      <c r="AO24" s="88">
        <f t="shared" si="2"/>
        <v>0</v>
      </c>
      <c r="AP24" s="71"/>
      <c r="AQ24" s="24">
        <v>17</v>
      </c>
      <c r="AR24" s="56" t="s">
        <v>99</v>
      </c>
      <c r="AS24" s="62" t="s">
        <v>37</v>
      </c>
      <c r="AT24" s="62" t="s">
        <v>98</v>
      </c>
      <c r="AU24" s="55" t="s">
        <v>84</v>
      </c>
      <c r="AV24" s="71">
        <v>0</v>
      </c>
      <c r="AW24" s="71">
        <v>0</v>
      </c>
      <c r="AX24" s="71">
        <v>0</v>
      </c>
      <c r="AY24" s="71">
        <v>0</v>
      </c>
      <c r="AZ24" s="71"/>
      <c r="BA24" s="74">
        <v>0</v>
      </c>
      <c r="BB24" s="75"/>
      <c r="BC24" s="88">
        <f t="shared" si="3"/>
        <v>0</v>
      </c>
      <c r="BD24" s="71"/>
      <c r="BE24" s="24">
        <v>17</v>
      </c>
      <c r="BF24" s="56" t="s">
        <v>99</v>
      </c>
      <c r="BG24" s="62" t="s">
        <v>37</v>
      </c>
      <c r="BH24" s="62" t="s">
        <v>98</v>
      </c>
      <c r="BI24" s="55" t="s">
        <v>84</v>
      </c>
      <c r="BJ24" s="71">
        <v>0</v>
      </c>
      <c r="BK24" s="71">
        <v>0</v>
      </c>
      <c r="BL24" s="71">
        <v>0</v>
      </c>
      <c r="BM24" s="71">
        <v>0</v>
      </c>
      <c r="BN24" s="71"/>
      <c r="BO24" s="74">
        <v>0</v>
      </c>
      <c r="BP24" s="75"/>
      <c r="BQ24" s="88">
        <f t="shared" si="4"/>
        <v>0</v>
      </c>
      <c r="BR24" s="71"/>
      <c r="BS24" s="24">
        <v>17</v>
      </c>
      <c r="BT24" s="56" t="s">
        <v>99</v>
      </c>
      <c r="BU24" s="62" t="s">
        <v>37</v>
      </c>
      <c r="BV24" s="62" t="s">
        <v>98</v>
      </c>
      <c r="BW24" s="55" t="s">
        <v>84</v>
      </c>
      <c r="BX24" s="71">
        <v>0</v>
      </c>
      <c r="BY24" s="71"/>
      <c r="BZ24" s="71"/>
      <c r="CA24" s="71"/>
      <c r="CB24" s="71"/>
      <c r="CC24" s="74">
        <v>0</v>
      </c>
      <c r="CD24" s="75"/>
      <c r="CE24" s="88">
        <f t="shared" si="5"/>
        <v>0</v>
      </c>
      <c r="CF24" s="71"/>
    </row>
    <row r="25" spans="1:84" ht="15.75">
      <c r="A25" s="24">
        <v>18</v>
      </c>
      <c r="B25" s="56" t="s">
        <v>102</v>
      </c>
      <c r="C25" s="62" t="s">
        <v>36</v>
      </c>
      <c r="D25" s="59" t="s">
        <v>101</v>
      </c>
      <c r="E25" s="55" t="s">
        <v>103</v>
      </c>
      <c r="F25" s="71">
        <v>7</v>
      </c>
      <c r="G25" s="71"/>
      <c r="H25" s="71"/>
      <c r="I25" s="71"/>
      <c r="J25" s="71"/>
      <c r="K25" s="74">
        <v>7</v>
      </c>
      <c r="L25" s="75"/>
      <c r="M25" s="88">
        <f t="shared" si="0"/>
        <v>7</v>
      </c>
      <c r="N25" s="71"/>
      <c r="O25" s="24">
        <v>18</v>
      </c>
      <c r="P25" s="56" t="s">
        <v>102</v>
      </c>
      <c r="Q25" s="62" t="s">
        <v>36</v>
      </c>
      <c r="R25" s="62" t="s">
        <v>101</v>
      </c>
      <c r="S25" s="55" t="s">
        <v>103</v>
      </c>
      <c r="T25" s="71">
        <v>8</v>
      </c>
      <c r="U25" s="71">
        <v>7</v>
      </c>
      <c r="V25" s="71">
        <v>7</v>
      </c>
      <c r="W25" s="71"/>
      <c r="X25" s="71"/>
      <c r="Y25" s="74">
        <v>6</v>
      </c>
      <c r="Z25" s="75"/>
      <c r="AA25" s="92">
        <f t="shared" si="1"/>
        <v>6</v>
      </c>
      <c r="AB25" s="71"/>
      <c r="AC25" s="24">
        <v>18</v>
      </c>
      <c r="AD25" s="56" t="s">
        <v>102</v>
      </c>
      <c r="AE25" s="62" t="s">
        <v>36</v>
      </c>
      <c r="AF25" s="62" t="s">
        <v>101</v>
      </c>
      <c r="AG25" s="55" t="s">
        <v>103</v>
      </c>
      <c r="AH25" s="93">
        <v>7</v>
      </c>
      <c r="AI25" s="71"/>
      <c r="AJ25" s="71"/>
      <c r="AK25" s="71"/>
      <c r="AL25" s="71"/>
      <c r="AM25" s="74">
        <v>5</v>
      </c>
      <c r="AN25" s="75"/>
      <c r="AO25" s="88">
        <f t="shared" si="2"/>
        <v>6</v>
      </c>
      <c r="AP25" s="71"/>
      <c r="AQ25" s="24">
        <v>18</v>
      </c>
      <c r="AR25" s="56" t="s">
        <v>102</v>
      </c>
      <c r="AS25" s="62" t="s">
        <v>36</v>
      </c>
      <c r="AT25" s="62" t="s">
        <v>101</v>
      </c>
      <c r="AU25" s="55" t="s">
        <v>103</v>
      </c>
      <c r="AV25" s="71">
        <v>5</v>
      </c>
      <c r="AW25" s="71">
        <v>4</v>
      </c>
      <c r="AX25" s="71">
        <v>5</v>
      </c>
      <c r="AY25" s="71">
        <v>5</v>
      </c>
      <c r="AZ25" s="71"/>
      <c r="BA25" s="74">
        <v>6</v>
      </c>
      <c r="BB25" s="75"/>
      <c r="BC25" s="88">
        <f t="shared" si="3"/>
        <v>6</v>
      </c>
      <c r="BD25" s="71"/>
      <c r="BE25" s="24">
        <v>18</v>
      </c>
      <c r="BF25" s="56" t="s">
        <v>102</v>
      </c>
      <c r="BG25" s="62" t="s">
        <v>36</v>
      </c>
      <c r="BH25" s="62" t="s">
        <v>101</v>
      </c>
      <c r="BI25" s="55" t="s">
        <v>103</v>
      </c>
      <c r="BJ25" s="71">
        <v>7</v>
      </c>
      <c r="BK25" s="71">
        <v>6</v>
      </c>
      <c r="BL25" s="71">
        <v>6</v>
      </c>
      <c r="BM25" s="71">
        <v>7</v>
      </c>
      <c r="BN25" s="71"/>
      <c r="BO25" s="74">
        <v>6</v>
      </c>
      <c r="BP25" s="75"/>
      <c r="BQ25" s="88">
        <f t="shared" si="4"/>
        <v>6</v>
      </c>
      <c r="BR25" s="71"/>
      <c r="BS25" s="24">
        <v>18</v>
      </c>
      <c r="BT25" s="56" t="s">
        <v>102</v>
      </c>
      <c r="BU25" s="62" t="s">
        <v>36</v>
      </c>
      <c r="BV25" s="62" t="s">
        <v>101</v>
      </c>
      <c r="BW25" s="55" t="s">
        <v>103</v>
      </c>
      <c r="BX25" s="71">
        <v>7</v>
      </c>
      <c r="BY25" s="71"/>
      <c r="BZ25" s="71"/>
      <c r="CA25" s="71"/>
      <c r="CB25" s="71"/>
      <c r="CC25" s="74">
        <v>6</v>
      </c>
      <c r="CD25" s="75"/>
      <c r="CE25" s="88">
        <f t="shared" si="5"/>
        <v>6</v>
      </c>
      <c r="CF25" s="71"/>
    </row>
  </sheetData>
  <mergeCells count="90">
    <mergeCell ref="BW5:BW7"/>
    <mergeCell ref="BX5:CB5"/>
    <mergeCell ref="CC5:CD5"/>
    <mergeCell ref="CE5:CF5"/>
    <mergeCell ref="BX6:CB6"/>
    <mergeCell ref="CC6:CD6"/>
    <mergeCell ref="CE6:CF6"/>
    <mergeCell ref="BS5:BS7"/>
    <mergeCell ref="BT5:BT7"/>
    <mergeCell ref="BU5:BU7"/>
    <mergeCell ref="BV5:BV7"/>
    <mergeCell ref="BX1:CE1"/>
    <mergeCell ref="BX2:CE2"/>
    <mergeCell ref="BT4:BW4"/>
    <mergeCell ref="BX4:CF4"/>
    <mergeCell ref="BJ1:BQ1"/>
    <mergeCell ref="F2:M2"/>
    <mergeCell ref="T2:AA2"/>
    <mergeCell ref="AH2:AO2"/>
    <mergeCell ref="AV2:BC2"/>
    <mergeCell ref="BJ2:BQ2"/>
    <mergeCell ref="F1:M1"/>
    <mergeCell ref="T1:AA1"/>
    <mergeCell ref="AH1:AO1"/>
    <mergeCell ref="AV1:BC1"/>
    <mergeCell ref="B4:E4"/>
    <mergeCell ref="F4:N4"/>
    <mergeCell ref="P4:S4"/>
    <mergeCell ref="T4:AB4"/>
    <mergeCell ref="AD4:AG4"/>
    <mergeCell ref="AH4:AP4"/>
    <mergeCell ref="AR4:AU4"/>
    <mergeCell ref="AV4:BD4"/>
    <mergeCell ref="BF4:BI4"/>
    <mergeCell ref="BJ4:BR4"/>
    <mergeCell ref="A5:A7"/>
    <mergeCell ref="B5:B7"/>
    <mergeCell ref="C5:C7"/>
    <mergeCell ref="D5:D7"/>
    <mergeCell ref="E5:E7"/>
    <mergeCell ref="F5:J5"/>
    <mergeCell ref="K5:L5"/>
    <mergeCell ref="M5:N5"/>
    <mergeCell ref="Y5:Z5"/>
    <mergeCell ref="AA5:AB5"/>
    <mergeCell ref="Y6:Z6"/>
    <mergeCell ref="AA6:AB6"/>
    <mergeCell ref="AC5:AC7"/>
    <mergeCell ref="AD5:AD7"/>
    <mergeCell ref="AE5:AE7"/>
    <mergeCell ref="AF5:AF7"/>
    <mergeCell ref="AG5:AG7"/>
    <mergeCell ref="AH5:AL5"/>
    <mergeCell ref="AM5:AN5"/>
    <mergeCell ref="AO5:AP5"/>
    <mergeCell ref="AH6:AL6"/>
    <mergeCell ref="AM6:AN6"/>
    <mergeCell ref="AO6:AP6"/>
    <mergeCell ref="AQ5:AQ7"/>
    <mergeCell ref="AR5:AR7"/>
    <mergeCell ref="AS5:AS7"/>
    <mergeCell ref="AT5:AT7"/>
    <mergeCell ref="AU5:AU7"/>
    <mergeCell ref="AV5:AZ5"/>
    <mergeCell ref="BA5:BB5"/>
    <mergeCell ref="BC5:BD5"/>
    <mergeCell ref="AV6:AZ6"/>
    <mergeCell ref="BA6:BB6"/>
    <mergeCell ref="BC6:BD6"/>
    <mergeCell ref="BE5:BE7"/>
    <mergeCell ref="BF5:BF7"/>
    <mergeCell ref="BG5:BG7"/>
    <mergeCell ref="BH5:BH7"/>
    <mergeCell ref="BI5:BI7"/>
    <mergeCell ref="BJ5:BN5"/>
    <mergeCell ref="BO5:BP5"/>
    <mergeCell ref="BQ5:BR5"/>
    <mergeCell ref="BJ6:BN6"/>
    <mergeCell ref="BO6:BP6"/>
    <mergeCell ref="BQ6:BR6"/>
    <mergeCell ref="F6:J6"/>
    <mergeCell ref="K6:L6"/>
    <mergeCell ref="M6:N6"/>
    <mergeCell ref="T6:X6"/>
    <mergeCell ref="S5:S7"/>
    <mergeCell ref="T5:X5"/>
    <mergeCell ref="O5:O7"/>
    <mergeCell ref="P5:P7"/>
    <mergeCell ref="Q5:Q7"/>
    <mergeCell ref="R5:R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T25"/>
  <sheetViews>
    <sheetView tabSelected="1" workbookViewId="0" topLeftCell="AA1">
      <selection activeCell="AK16" sqref="AK16"/>
    </sheetView>
  </sheetViews>
  <sheetFormatPr defaultColWidth="9.140625" defaultRowHeight="12.75"/>
  <cols>
    <col min="1" max="1" width="5.140625" style="0" customWidth="1"/>
    <col min="3" max="3" width="16.00390625" style="0" customWidth="1"/>
    <col min="6" max="10" width="3.8515625" style="0" customWidth="1"/>
    <col min="11" max="11" width="6.421875" style="94" customWidth="1"/>
    <col min="12" max="12" width="6.57421875" style="0" customWidth="1"/>
    <col min="13" max="13" width="5.57421875" style="94" customWidth="1"/>
    <col min="14" max="14" width="5.57421875" style="0" customWidth="1"/>
    <col min="15" max="15" width="4.421875" style="0" customWidth="1"/>
    <col min="16" max="16" width="11.7109375" style="0" customWidth="1"/>
    <col min="17" max="17" width="16.140625" style="0" customWidth="1"/>
    <col min="20" max="26" width="5.140625" style="0" customWidth="1"/>
    <col min="27" max="27" width="5.140625" style="94" customWidth="1"/>
    <col min="28" max="29" width="5.140625" style="0" customWidth="1"/>
    <col min="30" max="30" width="11.7109375" style="0" customWidth="1"/>
    <col min="31" max="31" width="16.57421875" style="0" customWidth="1"/>
    <col min="34" max="38" width="5.00390625" style="0" customWidth="1"/>
    <col min="39" max="39" width="5.00390625" style="94" customWidth="1"/>
    <col min="40" max="40" width="5.00390625" style="0" customWidth="1"/>
    <col min="41" max="41" width="5.00390625" style="94" customWidth="1"/>
    <col min="42" max="42" width="5.00390625" style="0" customWidth="1"/>
    <col min="43" max="43" width="5.140625" style="0" customWidth="1"/>
    <col min="44" max="44" width="11.28125" style="0" customWidth="1"/>
    <col min="45" max="45" width="15.7109375" style="0" customWidth="1"/>
    <col min="48" max="52" width="4.7109375" style="0" customWidth="1"/>
    <col min="53" max="53" width="4.7109375" style="94" customWidth="1"/>
    <col min="54" max="54" width="4.7109375" style="0" customWidth="1"/>
    <col min="55" max="55" width="4.7109375" style="94" customWidth="1"/>
    <col min="56" max="56" width="4.7109375" style="0" customWidth="1"/>
    <col min="57" max="57" width="4.28125" style="0" customWidth="1"/>
    <col min="59" max="59" width="15.140625" style="0" customWidth="1"/>
    <col min="62" max="66" width="4.8515625" style="0" customWidth="1"/>
    <col min="67" max="67" width="4.8515625" style="94" customWidth="1"/>
    <col min="68" max="68" width="4.8515625" style="0" customWidth="1"/>
    <col min="69" max="69" width="4.8515625" style="94" customWidth="1"/>
    <col min="70" max="70" width="4.8515625" style="0" customWidth="1"/>
    <col min="71" max="71" width="5.421875" style="0" customWidth="1"/>
    <col min="72" max="72" width="12.28125" style="0" customWidth="1"/>
    <col min="73" max="73" width="15.421875" style="0" customWidth="1"/>
    <col min="76" max="84" width="5.421875" style="0" customWidth="1"/>
    <col min="85" max="85" width="5.8515625" style="0" customWidth="1"/>
    <col min="86" max="86" width="11.57421875" style="0" customWidth="1"/>
    <col min="87" max="87" width="15.8515625" style="0" customWidth="1"/>
    <col min="90" max="98" width="5.00390625" style="0" customWidth="1"/>
  </cols>
  <sheetData>
    <row r="1" spans="2:98" ht="14.25">
      <c r="B1" s="63" t="s">
        <v>105</v>
      </c>
      <c r="C1" s="63"/>
      <c r="D1" s="63"/>
      <c r="E1" s="63"/>
      <c r="F1" s="172" t="s">
        <v>106</v>
      </c>
      <c r="G1" s="172"/>
      <c r="H1" s="172"/>
      <c r="I1" s="172"/>
      <c r="J1" s="172"/>
      <c r="K1" s="172"/>
      <c r="L1" s="172"/>
      <c r="M1" s="172"/>
      <c r="N1" s="63"/>
      <c r="P1" s="63" t="s">
        <v>105</v>
      </c>
      <c r="Q1" s="63"/>
      <c r="R1" s="63"/>
      <c r="S1" s="63"/>
      <c r="T1" s="172" t="s">
        <v>106</v>
      </c>
      <c r="U1" s="172"/>
      <c r="V1" s="172"/>
      <c r="W1" s="172"/>
      <c r="X1" s="172"/>
      <c r="Y1" s="172"/>
      <c r="Z1" s="172"/>
      <c r="AA1" s="172"/>
      <c r="AB1" s="63"/>
      <c r="AD1" s="63" t="s">
        <v>105</v>
      </c>
      <c r="AE1" s="63"/>
      <c r="AF1" s="63"/>
      <c r="AG1" s="63"/>
      <c r="AH1" s="172" t="s">
        <v>106</v>
      </c>
      <c r="AI1" s="172"/>
      <c r="AJ1" s="172"/>
      <c r="AK1" s="172"/>
      <c r="AL1" s="172"/>
      <c r="AM1" s="172"/>
      <c r="AN1" s="172"/>
      <c r="AO1" s="172"/>
      <c r="AP1" s="63"/>
      <c r="AR1" s="63" t="s">
        <v>105</v>
      </c>
      <c r="AS1" s="63"/>
      <c r="AT1" s="63"/>
      <c r="AU1" s="63"/>
      <c r="AV1" s="172" t="s">
        <v>106</v>
      </c>
      <c r="AW1" s="172"/>
      <c r="AX1" s="172"/>
      <c r="AY1" s="172"/>
      <c r="AZ1" s="172"/>
      <c r="BA1" s="172"/>
      <c r="BB1" s="172"/>
      <c r="BC1" s="172"/>
      <c r="BD1" s="63"/>
      <c r="BF1" s="63" t="s">
        <v>105</v>
      </c>
      <c r="BG1" s="63"/>
      <c r="BH1" s="63"/>
      <c r="BI1" s="63"/>
      <c r="BJ1" s="172" t="s">
        <v>106</v>
      </c>
      <c r="BK1" s="172"/>
      <c r="BL1" s="172"/>
      <c r="BM1" s="172"/>
      <c r="BN1" s="172"/>
      <c r="BO1" s="172"/>
      <c r="BP1" s="172"/>
      <c r="BQ1" s="172"/>
      <c r="BR1" s="63"/>
      <c r="BT1" s="63" t="s">
        <v>105</v>
      </c>
      <c r="BU1" s="63"/>
      <c r="BV1" s="63"/>
      <c r="BW1" s="63"/>
      <c r="BX1" s="172" t="s">
        <v>106</v>
      </c>
      <c r="BY1" s="172"/>
      <c r="BZ1" s="172"/>
      <c r="CA1" s="172"/>
      <c r="CB1" s="172"/>
      <c r="CC1" s="172"/>
      <c r="CD1" s="172"/>
      <c r="CE1" s="172"/>
      <c r="CF1" s="63"/>
      <c r="CH1" s="63" t="s">
        <v>105</v>
      </c>
      <c r="CI1" s="63"/>
      <c r="CJ1" s="63"/>
      <c r="CK1" s="63"/>
      <c r="CL1" s="172" t="s">
        <v>106</v>
      </c>
      <c r="CM1" s="172"/>
      <c r="CN1" s="172"/>
      <c r="CO1" s="172"/>
      <c r="CP1" s="172"/>
      <c r="CQ1" s="172"/>
      <c r="CR1" s="172"/>
      <c r="CS1" s="172"/>
      <c r="CT1" s="63"/>
    </row>
    <row r="2" spans="2:98" ht="14.25">
      <c r="B2" s="63" t="s">
        <v>107</v>
      </c>
      <c r="C2" s="63"/>
      <c r="D2" s="63"/>
      <c r="E2" s="63"/>
      <c r="F2" s="172" t="s">
        <v>181</v>
      </c>
      <c r="G2" s="172"/>
      <c r="H2" s="172"/>
      <c r="I2" s="172"/>
      <c r="J2" s="172"/>
      <c r="K2" s="172"/>
      <c r="L2" s="172"/>
      <c r="M2" s="172"/>
      <c r="N2" s="63"/>
      <c r="P2" s="63" t="s">
        <v>107</v>
      </c>
      <c r="Q2" s="63"/>
      <c r="R2" s="63"/>
      <c r="S2" s="63"/>
      <c r="T2" s="172" t="s">
        <v>181</v>
      </c>
      <c r="U2" s="172"/>
      <c r="V2" s="172"/>
      <c r="W2" s="172"/>
      <c r="X2" s="172"/>
      <c r="Y2" s="172"/>
      <c r="Z2" s="172"/>
      <c r="AA2" s="172"/>
      <c r="AB2" s="63"/>
      <c r="AD2" s="63" t="s">
        <v>107</v>
      </c>
      <c r="AE2" s="63"/>
      <c r="AF2" s="63"/>
      <c r="AG2" s="63"/>
      <c r="AH2" s="172" t="s">
        <v>181</v>
      </c>
      <c r="AI2" s="172"/>
      <c r="AJ2" s="172"/>
      <c r="AK2" s="172"/>
      <c r="AL2" s="172"/>
      <c r="AM2" s="172"/>
      <c r="AN2" s="172"/>
      <c r="AO2" s="172"/>
      <c r="AP2" s="63"/>
      <c r="AR2" s="63" t="s">
        <v>107</v>
      </c>
      <c r="AS2" s="63"/>
      <c r="AT2" s="63"/>
      <c r="AU2" s="63"/>
      <c r="AV2" s="172" t="s">
        <v>181</v>
      </c>
      <c r="AW2" s="172"/>
      <c r="AX2" s="172"/>
      <c r="AY2" s="172"/>
      <c r="AZ2" s="172"/>
      <c r="BA2" s="172"/>
      <c r="BB2" s="172"/>
      <c r="BC2" s="172"/>
      <c r="BD2" s="63"/>
      <c r="BF2" s="63" t="s">
        <v>107</v>
      </c>
      <c r="BG2" s="63"/>
      <c r="BH2" s="63"/>
      <c r="BI2" s="63"/>
      <c r="BJ2" s="172" t="s">
        <v>202</v>
      </c>
      <c r="BK2" s="172"/>
      <c r="BL2" s="172"/>
      <c r="BM2" s="172"/>
      <c r="BN2" s="172"/>
      <c r="BO2" s="172"/>
      <c r="BP2" s="172"/>
      <c r="BQ2" s="172"/>
      <c r="BR2" s="63"/>
      <c r="BT2" s="63" t="s">
        <v>107</v>
      </c>
      <c r="BU2" s="63"/>
      <c r="BV2" s="63"/>
      <c r="BW2" s="63"/>
      <c r="BX2" s="172" t="s">
        <v>181</v>
      </c>
      <c r="BY2" s="172"/>
      <c r="BZ2" s="172"/>
      <c r="CA2" s="172"/>
      <c r="CB2" s="172"/>
      <c r="CC2" s="172"/>
      <c r="CD2" s="172"/>
      <c r="CE2" s="172"/>
      <c r="CF2" s="63"/>
      <c r="CH2" s="63" t="s">
        <v>107</v>
      </c>
      <c r="CI2" s="63"/>
      <c r="CJ2" s="63"/>
      <c r="CK2" s="63"/>
      <c r="CL2" s="172" t="s">
        <v>181</v>
      </c>
      <c r="CM2" s="172"/>
      <c r="CN2" s="172"/>
      <c r="CO2" s="172"/>
      <c r="CP2" s="172"/>
      <c r="CQ2" s="172"/>
      <c r="CR2" s="172"/>
      <c r="CS2" s="172"/>
      <c r="CT2" s="63"/>
    </row>
    <row r="3" spans="2:98" ht="12.7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64"/>
      <c r="AA3" s="64"/>
      <c r="AB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T3" s="64"/>
      <c r="BU3" s="64"/>
      <c r="BV3" s="64"/>
      <c r="BW3" s="64"/>
      <c r="BX3" s="64"/>
      <c r="BY3" s="64"/>
      <c r="BZ3" s="64"/>
      <c r="CA3" s="64"/>
      <c r="CB3" s="64"/>
      <c r="CC3" s="65"/>
      <c r="CD3" s="64"/>
      <c r="CE3" s="66"/>
      <c r="CF3" s="64"/>
      <c r="CH3" s="64"/>
      <c r="CI3" s="64"/>
      <c r="CJ3" s="64"/>
      <c r="CK3" s="64"/>
      <c r="CL3" s="64"/>
      <c r="CM3" s="64"/>
      <c r="CN3" s="64"/>
      <c r="CO3" s="64"/>
      <c r="CP3" s="64"/>
      <c r="CQ3" s="65"/>
      <c r="CR3" s="64"/>
      <c r="CS3" s="66"/>
      <c r="CT3" s="64"/>
    </row>
    <row r="4" spans="1:98" ht="15.75">
      <c r="A4" s="67"/>
      <c r="B4" s="173" t="s">
        <v>117</v>
      </c>
      <c r="C4" s="173"/>
      <c r="D4" s="173"/>
      <c r="E4" s="173"/>
      <c r="F4" s="174" t="s">
        <v>198</v>
      </c>
      <c r="G4" s="174"/>
      <c r="H4" s="174"/>
      <c r="I4" s="174"/>
      <c r="J4" s="174"/>
      <c r="K4" s="174"/>
      <c r="L4" s="174"/>
      <c r="M4" s="174"/>
      <c r="N4" s="174"/>
      <c r="O4" s="67"/>
      <c r="P4" s="173" t="s">
        <v>117</v>
      </c>
      <c r="Q4" s="173"/>
      <c r="R4" s="173"/>
      <c r="S4" s="173"/>
      <c r="T4" s="174" t="s">
        <v>199</v>
      </c>
      <c r="U4" s="174"/>
      <c r="V4" s="174"/>
      <c r="W4" s="174"/>
      <c r="X4" s="174"/>
      <c r="Y4" s="174"/>
      <c r="Z4" s="174"/>
      <c r="AA4" s="174"/>
      <c r="AB4" s="174"/>
      <c r="AC4" s="67"/>
      <c r="AD4" s="173" t="s">
        <v>117</v>
      </c>
      <c r="AE4" s="173"/>
      <c r="AF4" s="173"/>
      <c r="AG4" s="173"/>
      <c r="AH4" s="174" t="s">
        <v>200</v>
      </c>
      <c r="AI4" s="174"/>
      <c r="AJ4" s="174"/>
      <c r="AK4" s="174"/>
      <c r="AL4" s="174"/>
      <c r="AM4" s="174"/>
      <c r="AN4" s="174"/>
      <c r="AO4" s="174"/>
      <c r="AP4" s="174"/>
      <c r="AQ4" s="67"/>
      <c r="AR4" s="173" t="s">
        <v>117</v>
      </c>
      <c r="AS4" s="173"/>
      <c r="AT4" s="173"/>
      <c r="AU4" s="173"/>
      <c r="AV4" s="174" t="s">
        <v>201</v>
      </c>
      <c r="AW4" s="174"/>
      <c r="AX4" s="174"/>
      <c r="AY4" s="174"/>
      <c r="AZ4" s="174"/>
      <c r="BA4" s="174"/>
      <c r="BB4" s="174"/>
      <c r="BC4" s="174"/>
      <c r="BD4" s="174"/>
      <c r="BE4" s="67"/>
      <c r="BF4" s="173" t="s">
        <v>117</v>
      </c>
      <c r="BG4" s="173"/>
      <c r="BH4" s="173"/>
      <c r="BI4" s="173"/>
      <c r="BJ4" s="174" t="s">
        <v>203</v>
      </c>
      <c r="BK4" s="174"/>
      <c r="BL4" s="174"/>
      <c r="BM4" s="174"/>
      <c r="BN4" s="174"/>
      <c r="BO4" s="174"/>
      <c r="BP4" s="174"/>
      <c r="BQ4" s="174"/>
      <c r="BR4" s="174"/>
      <c r="BS4" s="67"/>
      <c r="BT4" s="173" t="s">
        <v>117</v>
      </c>
      <c r="BU4" s="173"/>
      <c r="BV4" s="173"/>
      <c r="BW4" s="173"/>
      <c r="BX4" s="174" t="s">
        <v>210</v>
      </c>
      <c r="BY4" s="174"/>
      <c r="BZ4" s="174"/>
      <c r="CA4" s="174"/>
      <c r="CB4" s="174"/>
      <c r="CC4" s="174"/>
      <c r="CD4" s="174"/>
      <c r="CE4" s="174"/>
      <c r="CF4" s="174"/>
      <c r="CG4" s="67"/>
      <c r="CH4" s="173" t="s">
        <v>117</v>
      </c>
      <c r="CI4" s="173"/>
      <c r="CJ4" s="173"/>
      <c r="CK4" s="173"/>
      <c r="CL4" s="174" t="s">
        <v>213</v>
      </c>
      <c r="CM4" s="174"/>
      <c r="CN4" s="174"/>
      <c r="CO4" s="174"/>
      <c r="CP4" s="174"/>
      <c r="CQ4" s="174"/>
      <c r="CR4" s="174"/>
      <c r="CS4" s="174"/>
      <c r="CT4" s="174"/>
    </row>
    <row r="5" spans="1:98" ht="12.75">
      <c r="A5" s="175" t="s">
        <v>0</v>
      </c>
      <c r="B5" s="176" t="s">
        <v>1</v>
      </c>
      <c r="C5" s="176" t="s">
        <v>109</v>
      </c>
      <c r="D5" s="176" t="s">
        <v>110</v>
      </c>
      <c r="E5" s="176" t="s">
        <v>111</v>
      </c>
      <c r="F5" s="177"/>
      <c r="G5" s="178"/>
      <c r="H5" s="178"/>
      <c r="I5" s="178"/>
      <c r="J5" s="178"/>
      <c r="K5" s="177"/>
      <c r="L5" s="179"/>
      <c r="M5" s="177"/>
      <c r="N5" s="179"/>
      <c r="O5" s="175" t="s">
        <v>0</v>
      </c>
      <c r="P5" s="176" t="s">
        <v>1</v>
      </c>
      <c r="Q5" s="176" t="s">
        <v>109</v>
      </c>
      <c r="R5" s="176" t="s">
        <v>110</v>
      </c>
      <c r="S5" s="176" t="s">
        <v>111</v>
      </c>
      <c r="T5" s="177"/>
      <c r="U5" s="178"/>
      <c r="V5" s="178"/>
      <c r="W5" s="178"/>
      <c r="X5" s="178"/>
      <c r="Y5" s="177"/>
      <c r="Z5" s="179"/>
      <c r="AA5" s="177"/>
      <c r="AB5" s="179"/>
      <c r="AC5" s="175" t="s">
        <v>0</v>
      </c>
      <c r="AD5" s="176" t="s">
        <v>1</v>
      </c>
      <c r="AE5" s="176" t="s">
        <v>109</v>
      </c>
      <c r="AF5" s="176" t="s">
        <v>110</v>
      </c>
      <c r="AG5" s="176" t="s">
        <v>111</v>
      </c>
      <c r="AH5" s="177"/>
      <c r="AI5" s="178"/>
      <c r="AJ5" s="178"/>
      <c r="AK5" s="178"/>
      <c r="AL5" s="178"/>
      <c r="AM5" s="177"/>
      <c r="AN5" s="179"/>
      <c r="AO5" s="177"/>
      <c r="AP5" s="179"/>
      <c r="AQ5" s="175" t="s">
        <v>0</v>
      </c>
      <c r="AR5" s="176" t="s">
        <v>1</v>
      </c>
      <c r="AS5" s="176" t="s">
        <v>109</v>
      </c>
      <c r="AT5" s="176" t="s">
        <v>110</v>
      </c>
      <c r="AU5" s="176" t="s">
        <v>111</v>
      </c>
      <c r="AV5" s="177"/>
      <c r="AW5" s="178"/>
      <c r="AX5" s="178"/>
      <c r="AY5" s="178"/>
      <c r="AZ5" s="178"/>
      <c r="BA5" s="177"/>
      <c r="BB5" s="179"/>
      <c r="BC5" s="177"/>
      <c r="BD5" s="179"/>
      <c r="BE5" s="175" t="s">
        <v>0</v>
      </c>
      <c r="BF5" s="176" t="s">
        <v>1</v>
      </c>
      <c r="BG5" s="176" t="s">
        <v>109</v>
      </c>
      <c r="BH5" s="176" t="s">
        <v>110</v>
      </c>
      <c r="BI5" s="176" t="s">
        <v>111</v>
      </c>
      <c r="BJ5" s="177"/>
      <c r="BK5" s="178"/>
      <c r="BL5" s="178"/>
      <c r="BM5" s="178"/>
      <c r="BN5" s="178"/>
      <c r="BO5" s="177"/>
      <c r="BP5" s="179"/>
      <c r="BQ5" s="177"/>
      <c r="BR5" s="179"/>
      <c r="BS5" s="175" t="s">
        <v>0</v>
      </c>
      <c r="BT5" s="176" t="s">
        <v>1</v>
      </c>
      <c r="BU5" s="176" t="s">
        <v>109</v>
      </c>
      <c r="BV5" s="176" t="s">
        <v>110</v>
      </c>
      <c r="BW5" s="176" t="s">
        <v>111</v>
      </c>
      <c r="BX5" s="177"/>
      <c r="BY5" s="178"/>
      <c r="BZ5" s="178"/>
      <c r="CA5" s="178"/>
      <c r="CB5" s="178"/>
      <c r="CC5" s="177"/>
      <c r="CD5" s="179"/>
      <c r="CE5" s="177"/>
      <c r="CF5" s="179"/>
      <c r="CG5" s="175" t="s">
        <v>0</v>
      </c>
      <c r="CH5" s="176" t="s">
        <v>1</v>
      </c>
      <c r="CI5" s="176" t="s">
        <v>109</v>
      </c>
      <c r="CJ5" s="176" t="s">
        <v>110</v>
      </c>
      <c r="CK5" s="176" t="s">
        <v>111</v>
      </c>
      <c r="CL5" s="177"/>
      <c r="CM5" s="178"/>
      <c r="CN5" s="178"/>
      <c r="CO5" s="178"/>
      <c r="CP5" s="178"/>
      <c r="CQ5" s="177"/>
      <c r="CR5" s="179"/>
      <c r="CS5" s="177"/>
      <c r="CT5" s="179"/>
    </row>
    <row r="6" spans="1:98" ht="12.75">
      <c r="A6" s="175"/>
      <c r="B6" s="176"/>
      <c r="C6" s="176"/>
      <c r="D6" s="176"/>
      <c r="E6" s="176"/>
      <c r="F6" s="177" t="s">
        <v>112</v>
      </c>
      <c r="G6" s="178"/>
      <c r="H6" s="178"/>
      <c r="I6" s="178"/>
      <c r="J6" s="178"/>
      <c r="K6" s="180" t="s">
        <v>113</v>
      </c>
      <c r="L6" s="181"/>
      <c r="M6" s="180" t="s">
        <v>114</v>
      </c>
      <c r="N6" s="181"/>
      <c r="O6" s="175"/>
      <c r="P6" s="176"/>
      <c r="Q6" s="176"/>
      <c r="R6" s="176"/>
      <c r="S6" s="176"/>
      <c r="T6" s="177" t="s">
        <v>112</v>
      </c>
      <c r="U6" s="178"/>
      <c r="V6" s="178"/>
      <c r="W6" s="178"/>
      <c r="X6" s="178"/>
      <c r="Y6" s="177" t="s">
        <v>113</v>
      </c>
      <c r="Z6" s="179"/>
      <c r="AA6" s="177" t="s">
        <v>114</v>
      </c>
      <c r="AB6" s="179"/>
      <c r="AC6" s="175"/>
      <c r="AD6" s="176"/>
      <c r="AE6" s="176"/>
      <c r="AF6" s="176"/>
      <c r="AG6" s="176"/>
      <c r="AH6" s="177" t="s">
        <v>112</v>
      </c>
      <c r="AI6" s="178"/>
      <c r="AJ6" s="178"/>
      <c r="AK6" s="178"/>
      <c r="AL6" s="178"/>
      <c r="AM6" s="177" t="s">
        <v>113</v>
      </c>
      <c r="AN6" s="179"/>
      <c r="AO6" s="177" t="s">
        <v>114</v>
      </c>
      <c r="AP6" s="179"/>
      <c r="AQ6" s="175"/>
      <c r="AR6" s="176"/>
      <c r="AS6" s="176"/>
      <c r="AT6" s="176"/>
      <c r="AU6" s="176"/>
      <c r="AV6" s="177" t="s">
        <v>112</v>
      </c>
      <c r="AW6" s="178"/>
      <c r="AX6" s="178"/>
      <c r="AY6" s="178"/>
      <c r="AZ6" s="178"/>
      <c r="BA6" s="177" t="s">
        <v>113</v>
      </c>
      <c r="BB6" s="179"/>
      <c r="BC6" s="177" t="s">
        <v>114</v>
      </c>
      <c r="BD6" s="179"/>
      <c r="BE6" s="175"/>
      <c r="BF6" s="176"/>
      <c r="BG6" s="176"/>
      <c r="BH6" s="176"/>
      <c r="BI6" s="176"/>
      <c r="BJ6" s="177" t="s">
        <v>112</v>
      </c>
      <c r="BK6" s="178"/>
      <c r="BL6" s="178"/>
      <c r="BM6" s="178"/>
      <c r="BN6" s="178"/>
      <c r="BO6" s="177" t="s">
        <v>113</v>
      </c>
      <c r="BP6" s="179"/>
      <c r="BQ6" s="177" t="s">
        <v>114</v>
      </c>
      <c r="BR6" s="179"/>
      <c r="BS6" s="175"/>
      <c r="BT6" s="176"/>
      <c r="BU6" s="176"/>
      <c r="BV6" s="176"/>
      <c r="BW6" s="176"/>
      <c r="BX6" s="177" t="s">
        <v>112</v>
      </c>
      <c r="BY6" s="178"/>
      <c r="BZ6" s="178"/>
      <c r="CA6" s="178"/>
      <c r="CB6" s="178"/>
      <c r="CC6" s="177" t="s">
        <v>113</v>
      </c>
      <c r="CD6" s="179"/>
      <c r="CE6" s="177" t="s">
        <v>114</v>
      </c>
      <c r="CF6" s="179"/>
      <c r="CG6" s="175"/>
      <c r="CH6" s="176"/>
      <c r="CI6" s="176"/>
      <c r="CJ6" s="176"/>
      <c r="CK6" s="176"/>
      <c r="CL6" s="177" t="s">
        <v>112</v>
      </c>
      <c r="CM6" s="178"/>
      <c r="CN6" s="178"/>
      <c r="CO6" s="178"/>
      <c r="CP6" s="178"/>
      <c r="CQ6" s="177" t="s">
        <v>113</v>
      </c>
      <c r="CR6" s="179"/>
      <c r="CS6" s="177" t="s">
        <v>114</v>
      </c>
      <c r="CT6" s="179"/>
    </row>
    <row r="7" spans="1:98" ht="14.25">
      <c r="A7" s="175"/>
      <c r="B7" s="176"/>
      <c r="C7" s="176"/>
      <c r="D7" s="176"/>
      <c r="E7" s="176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71" t="s">
        <v>115</v>
      </c>
      <c r="L7" s="68" t="s">
        <v>116</v>
      </c>
      <c r="M7" s="68" t="s">
        <v>115</v>
      </c>
      <c r="N7" s="68" t="s">
        <v>116</v>
      </c>
      <c r="O7" s="175"/>
      <c r="P7" s="176"/>
      <c r="Q7" s="176"/>
      <c r="R7" s="176"/>
      <c r="S7" s="176"/>
      <c r="T7" s="68">
        <v>1</v>
      </c>
      <c r="U7" s="68">
        <v>2</v>
      </c>
      <c r="V7" s="68">
        <v>3</v>
      </c>
      <c r="W7" s="68">
        <v>4</v>
      </c>
      <c r="X7" s="68">
        <v>5</v>
      </c>
      <c r="Y7" s="69" t="s">
        <v>115</v>
      </c>
      <c r="Z7" s="68" t="s">
        <v>116</v>
      </c>
      <c r="AA7" s="68" t="s">
        <v>115</v>
      </c>
      <c r="AB7" s="68" t="s">
        <v>116</v>
      </c>
      <c r="AC7" s="175"/>
      <c r="AD7" s="176"/>
      <c r="AE7" s="176"/>
      <c r="AF7" s="176"/>
      <c r="AG7" s="176"/>
      <c r="AH7" s="68">
        <v>1</v>
      </c>
      <c r="AI7" s="68">
        <v>2</v>
      </c>
      <c r="AJ7" s="68">
        <v>3</v>
      </c>
      <c r="AK7" s="68">
        <v>4</v>
      </c>
      <c r="AL7" s="68">
        <v>5</v>
      </c>
      <c r="AM7" s="71" t="s">
        <v>115</v>
      </c>
      <c r="AN7" s="68" t="s">
        <v>116</v>
      </c>
      <c r="AO7" s="68" t="s">
        <v>115</v>
      </c>
      <c r="AP7" s="68" t="s">
        <v>116</v>
      </c>
      <c r="AQ7" s="175"/>
      <c r="AR7" s="176"/>
      <c r="AS7" s="176"/>
      <c r="AT7" s="176"/>
      <c r="AU7" s="176"/>
      <c r="AV7" s="68">
        <v>1</v>
      </c>
      <c r="AW7" s="68">
        <v>2</v>
      </c>
      <c r="AX7" s="68">
        <v>3</v>
      </c>
      <c r="AY7" s="68">
        <v>4</v>
      </c>
      <c r="AZ7" s="68">
        <v>5</v>
      </c>
      <c r="BA7" s="71" t="s">
        <v>115</v>
      </c>
      <c r="BB7" s="68" t="s">
        <v>116</v>
      </c>
      <c r="BC7" s="68" t="s">
        <v>115</v>
      </c>
      <c r="BD7" s="68" t="s">
        <v>116</v>
      </c>
      <c r="BE7" s="175"/>
      <c r="BF7" s="176"/>
      <c r="BG7" s="176"/>
      <c r="BH7" s="176"/>
      <c r="BI7" s="176"/>
      <c r="BJ7" s="68">
        <v>1</v>
      </c>
      <c r="BK7" s="68">
        <v>2</v>
      </c>
      <c r="BL7" s="68">
        <v>3</v>
      </c>
      <c r="BM7" s="68">
        <v>4</v>
      </c>
      <c r="BN7" s="68">
        <v>5</v>
      </c>
      <c r="BO7" s="71" t="s">
        <v>115</v>
      </c>
      <c r="BP7" s="68" t="s">
        <v>116</v>
      </c>
      <c r="BQ7" s="68" t="s">
        <v>115</v>
      </c>
      <c r="BR7" s="68" t="s">
        <v>116</v>
      </c>
      <c r="BS7" s="175"/>
      <c r="BT7" s="176"/>
      <c r="BU7" s="176"/>
      <c r="BV7" s="176"/>
      <c r="BW7" s="176"/>
      <c r="BX7" s="68">
        <v>1</v>
      </c>
      <c r="BY7" s="68">
        <v>2</v>
      </c>
      <c r="BZ7" s="68">
        <v>3</v>
      </c>
      <c r="CA7" s="68">
        <v>4</v>
      </c>
      <c r="CB7" s="68">
        <v>5</v>
      </c>
      <c r="CC7" s="69" t="s">
        <v>115</v>
      </c>
      <c r="CD7" s="68" t="s">
        <v>116</v>
      </c>
      <c r="CE7" s="70" t="s">
        <v>115</v>
      </c>
      <c r="CF7" s="68" t="s">
        <v>116</v>
      </c>
      <c r="CG7" s="175"/>
      <c r="CH7" s="176"/>
      <c r="CI7" s="176"/>
      <c r="CJ7" s="176"/>
      <c r="CK7" s="176"/>
      <c r="CL7" s="68">
        <v>1</v>
      </c>
      <c r="CM7" s="68">
        <v>2</v>
      </c>
      <c r="CN7" s="68">
        <v>3</v>
      </c>
      <c r="CO7" s="68">
        <v>4</v>
      </c>
      <c r="CP7" s="68">
        <v>5</v>
      </c>
      <c r="CQ7" s="69" t="s">
        <v>115</v>
      </c>
      <c r="CR7" s="68" t="s">
        <v>116</v>
      </c>
      <c r="CS7" s="70" t="s">
        <v>115</v>
      </c>
      <c r="CT7" s="68" t="s">
        <v>116</v>
      </c>
    </row>
    <row r="8" spans="1:98" ht="15.75">
      <c r="A8" s="24">
        <v>1</v>
      </c>
      <c r="B8" s="56" t="s">
        <v>39</v>
      </c>
      <c r="C8" s="62" t="s">
        <v>40</v>
      </c>
      <c r="D8" s="59" t="s">
        <v>41</v>
      </c>
      <c r="E8" s="55" t="s">
        <v>81</v>
      </c>
      <c r="F8" s="71">
        <v>7</v>
      </c>
      <c r="G8" s="71"/>
      <c r="H8" s="71"/>
      <c r="I8" s="71"/>
      <c r="J8" s="71"/>
      <c r="K8" s="116">
        <v>5</v>
      </c>
      <c r="L8" s="71"/>
      <c r="M8" s="75">
        <f>ROUND((SUM(F8:J8)/1*0.3+K8*0.7),0)</f>
        <v>6</v>
      </c>
      <c r="N8" s="88"/>
      <c r="O8" s="24">
        <v>1</v>
      </c>
      <c r="P8" s="56" t="s">
        <v>39</v>
      </c>
      <c r="Q8" s="58" t="s">
        <v>40</v>
      </c>
      <c r="R8" s="59" t="s">
        <v>41</v>
      </c>
      <c r="S8" s="55" t="s">
        <v>81</v>
      </c>
      <c r="T8" s="71">
        <v>8</v>
      </c>
      <c r="U8" s="71"/>
      <c r="V8" s="71"/>
      <c r="W8" s="71"/>
      <c r="X8" s="71"/>
      <c r="Y8" s="72">
        <v>5</v>
      </c>
      <c r="Z8" s="71"/>
      <c r="AA8" s="91">
        <f>ROUND((SUM(T8:X8)/1*0.3+Y8*0.7),0)</f>
        <v>6</v>
      </c>
      <c r="AB8" s="88"/>
      <c r="AC8" s="24">
        <v>1</v>
      </c>
      <c r="AD8" s="56" t="s">
        <v>39</v>
      </c>
      <c r="AE8" s="58" t="s">
        <v>40</v>
      </c>
      <c r="AF8" s="59" t="s">
        <v>41</v>
      </c>
      <c r="AG8" s="55" t="s">
        <v>81</v>
      </c>
      <c r="AH8" s="93">
        <v>8</v>
      </c>
      <c r="AI8" s="71">
        <v>7</v>
      </c>
      <c r="AJ8" s="71">
        <v>7</v>
      </c>
      <c r="AK8" s="71"/>
      <c r="AL8" s="71"/>
      <c r="AM8" s="116">
        <v>4</v>
      </c>
      <c r="AN8" s="71"/>
      <c r="AO8" s="75">
        <f>ROUND((SUM(AH8:AL8)/3*0.3+AM8*0.7),0)</f>
        <v>5</v>
      </c>
      <c r="AP8" s="88"/>
      <c r="AQ8" s="24">
        <v>1</v>
      </c>
      <c r="AR8" s="56" t="s">
        <v>39</v>
      </c>
      <c r="AS8" s="58" t="s">
        <v>40</v>
      </c>
      <c r="AT8" s="59" t="s">
        <v>41</v>
      </c>
      <c r="AU8" s="55" t="s">
        <v>81</v>
      </c>
      <c r="AV8" s="71">
        <v>7</v>
      </c>
      <c r="AW8" s="71"/>
      <c r="AX8" s="71"/>
      <c r="AY8" s="71"/>
      <c r="AZ8" s="71"/>
      <c r="BA8" s="116">
        <v>7</v>
      </c>
      <c r="BB8" s="71"/>
      <c r="BC8" s="75">
        <f>ROUND((SUM(AV8:AZ8)/1*0.3+BA8*0.7),0)</f>
        <v>7</v>
      </c>
      <c r="BD8" s="88"/>
      <c r="BE8" s="24">
        <v>1</v>
      </c>
      <c r="BF8" s="56" t="s">
        <v>39</v>
      </c>
      <c r="BG8" s="58" t="s">
        <v>40</v>
      </c>
      <c r="BH8" s="59" t="s">
        <v>41</v>
      </c>
      <c r="BI8" s="55" t="s">
        <v>81</v>
      </c>
      <c r="BJ8" s="71">
        <v>6</v>
      </c>
      <c r="BK8" s="71"/>
      <c r="BL8" s="71"/>
      <c r="BM8" s="71"/>
      <c r="BN8" s="71"/>
      <c r="BO8" s="116">
        <v>7</v>
      </c>
      <c r="BP8" s="71"/>
      <c r="BQ8" s="75">
        <f>ROUND((SUM(BJ8:BN8)/1*0.3+BO8*0.7),0)</f>
        <v>7</v>
      </c>
      <c r="BR8" s="88"/>
      <c r="BS8" s="24">
        <v>1</v>
      </c>
      <c r="BT8" s="56" t="s">
        <v>39</v>
      </c>
      <c r="BU8" s="58" t="s">
        <v>40</v>
      </c>
      <c r="BV8" s="59" t="s">
        <v>41</v>
      </c>
      <c r="BW8" s="55" t="s">
        <v>81</v>
      </c>
      <c r="BX8" s="71">
        <v>8</v>
      </c>
      <c r="BY8" s="71"/>
      <c r="BZ8" s="71"/>
      <c r="CA8" s="71"/>
      <c r="CB8" s="71"/>
      <c r="CC8" s="72">
        <v>8</v>
      </c>
      <c r="CD8" s="71"/>
      <c r="CE8" s="88">
        <f>ROUND((SUM(BX8:CB8)/1*0.3+CC8*0.7),0)</f>
        <v>8</v>
      </c>
      <c r="CF8" s="88"/>
      <c r="CG8" s="24">
        <v>1</v>
      </c>
      <c r="CH8" s="56" t="s">
        <v>39</v>
      </c>
      <c r="CI8" s="58" t="s">
        <v>40</v>
      </c>
      <c r="CJ8" s="59" t="s">
        <v>41</v>
      </c>
      <c r="CK8" s="55" t="s">
        <v>81</v>
      </c>
      <c r="CL8" s="71">
        <v>6</v>
      </c>
      <c r="CM8" s="71"/>
      <c r="CN8" s="71"/>
      <c r="CO8" s="71"/>
      <c r="CP8" s="71"/>
      <c r="CQ8" s="72">
        <v>7</v>
      </c>
      <c r="CR8" s="71"/>
      <c r="CS8" s="88">
        <f>ROUND((SUM(CL8:CP8)/1*0.3+CQ8*0.7),0)</f>
        <v>7</v>
      </c>
      <c r="CT8" s="88"/>
    </row>
    <row r="9" spans="1:98" ht="15.75">
      <c r="A9" s="24">
        <v>2</v>
      </c>
      <c r="B9" s="56" t="s">
        <v>42</v>
      </c>
      <c r="C9" s="95" t="s">
        <v>43</v>
      </c>
      <c r="D9" s="61" t="s">
        <v>41</v>
      </c>
      <c r="E9" s="57" t="s">
        <v>82</v>
      </c>
      <c r="F9" s="71">
        <v>0</v>
      </c>
      <c r="G9" s="71"/>
      <c r="H9" s="71"/>
      <c r="I9" s="71"/>
      <c r="J9" s="71"/>
      <c r="K9" s="71">
        <v>0</v>
      </c>
      <c r="L9" s="71"/>
      <c r="M9" s="75">
        <f aca="true" t="shared" si="0" ref="M9:M25">ROUND((SUM(F9:J9)/1*0.3+K9*0.7),0)</f>
        <v>0</v>
      </c>
      <c r="N9" s="88"/>
      <c r="O9" s="24">
        <v>2</v>
      </c>
      <c r="P9" s="56" t="s">
        <v>42</v>
      </c>
      <c r="Q9" s="60" t="s">
        <v>43</v>
      </c>
      <c r="R9" s="61" t="s">
        <v>41</v>
      </c>
      <c r="S9" s="57" t="s">
        <v>82</v>
      </c>
      <c r="T9" s="71">
        <v>0</v>
      </c>
      <c r="U9" s="71"/>
      <c r="V9" s="71"/>
      <c r="W9" s="71"/>
      <c r="X9" s="71"/>
      <c r="Y9" s="69">
        <v>0</v>
      </c>
      <c r="Z9" s="71"/>
      <c r="AA9" s="91">
        <f aca="true" t="shared" si="1" ref="AA9:AA25">ROUND((SUM(T9:X9)/1*0.3+Y9*0.7),0)</f>
        <v>0</v>
      </c>
      <c r="AB9" s="88"/>
      <c r="AC9" s="24">
        <v>2</v>
      </c>
      <c r="AD9" s="56" t="s">
        <v>42</v>
      </c>
      <c r="AE9" s="58" t="s">
        <v>43</v>
      </c>
      <c r="AF9" s="59" t="s">
        <v>41</v>
      </c>
      <c r="AG9" s="55" t="s">
        <v>82</v>
      </c>
      <c r="AH9" s="93">
        <v>0</v>
      </c>
      <c r="AI9" s="71">
        <v>0</v>
      </c>
      <c r="AJ9" s="71">
        <v>0</v>
      </c>
      <c r="AK9" s="71"/>
      <c r="AL9" s="71"/>
      <c r="AM9" s="71">
        <v>0</v>
      </c>
      <c r="AN9" s="71"/>
      <c r="AO9" s="75">
        <f aca="true" t="shared" si="2" ref="AO9:AP25">ROUND((SUM(AH9:AL9)/3*0.3+AM9*0.7),0)</f>
        <v>0</v>
      </c>
      <c r="AP9" s="88"/>
      <c r="AQ9" s="24">
        <v>2</v>
      </c>
      <c r="AR9" s="56" t="s">
        <v>42</v>
      </c>
      <c r="AS9" s="58" t="s">
        <v>43</v>
      </c>
      <c r="AT9" s="59" t="s">
        <v>41</v>
      </c>
      <c r="AU9" s="55" t="s">
        <v>82</v>
      </c>
      <c r="AV9" s="71">
        <v>0</v>
      </c>
      <c r="AW9" s="71"/>
      <c r="AX9" s="71"/>
      <c r="AY9" s="71"/>
      <c r="AZ9" s="71"/>
      <c r="BA9" s="71">
        <v>0</v>
      </c>
      <c r="BB9" s="71"/>
      <c r="BC9" s="75">
        <f aca="true" t="shared" si="3" ref="BC9:BC25">ROUND((SUM(AV9:AZ9)/1*0.3+BA9*0.7),0)</f>
        <v>0</v>
      </c>
      <c r="BD9" s="88"/>
      <c r="BE9" s="24">
        <v>2</v>
      </c>
      <c r="BF9" s="56" t="s">
        <v>42</v>
      </c>
      <c r="BG9" s="58" t="s">
        <v>43</v>
      </c>
      <c r="BH9" s="59" t="s">
        <v>41</v>
      </c>
      <c r="BI9" s="55" t="s">
        <v>82</v>
      </c>
      <c r="BJ9" s="71">
        <v>0</v>
      </c>
      <c r="BK9" s="71"/>
      <c r="BL9" s="71"/>
      <c r="BM9" s="71"/>
      <c r="BN9" s="71"/>
      <c r="BO9" s="71">
        <v>0</v>
      </c>
      <c r="BP9" s="71"/>
      <c r="BQ9" s="75">
        <f aca="true" t="shared" si="4" ref="BQ9:BQ25">ROUND((SUM(BJ9:BN9)/1*0.3+BO9*0.7),0)</f>
        <v>0</v>
      </c>
      <c r="BR9" s="88"/>
      <c r="BS9" s="24">
        <v>2</v>
      </c>
      <c r="BT9" s="56" t="s">
        <v>42</v>
      </c>
      <c r="BU9" s="58" t="s">
        <v>43</v>
      </c>
      <c r="BV9" s="59" t="s">
        <v>41</v>
      </c>
      <c r="BW9" s="55" t="s">
        <v>82</v>
      </c>
      <c r="BX9" s="71">
        <v>0</v>
      </c>
      <c r="BY9" s="71"/>
      <c r="BZ9" s="71"/>
      <c r="CA9" s="71"/>
      <c r="CB9" s="71"/>
      <c r="CC9" s="69">
        <v>0</v>
      </c>
      <c r="CD9" s="71"/>
      <c r="CE9" s="88">
        <f aca="true" t="shared" si="5" ref="CE9:CE25">ROUND((SUM(BX9:CB9)/1*0.3+CC9*0.7),0)</f>
        <v>0</v>
      </c>
      <c r="CF9" s="88"/>
      <c r="CG9" s="24">
        <v>2</v>
      </c>
      <c r="CH9" s="56" t="s">
        <v>42</v>
      </c>
      <c r="CI9" s="58" t="s">
        <v>43</v>
      </c>
      <c r="CJ9" s="59" t="s">
        <v>41</v>
      </c>
      <c r="CK9" s="55" t="s">
        <v>82</v>
      </c>
      <c r="CL9" s="71">
        <v>0</v>
      </c>
      <c r="CM9" s="71"/>
      <c r="CN9" s="71"/>
      <c r="CO9" s="71"/>
      <c r="CP9" s="71"/>
      <c r="CQ9" s="69">
        <v>0</v>
      </c>
      <c r="CR9" s="71"/>
      <c r="CS9" s="88">
        <f aca="true" t="shared" si="6" ref="CS9:CS25">ROUND((SUM(CL9:CP9)/1*0.3+CQ9*0.7),0)</f>
        <v>0</v>
      </c>
      <c r="CT9" s="88"/>
    </row>
    <row r="10" spans="1:98" ht="15.75">
      <c r="A10" s="24">
        <v>3</v>
      </c>
      <c r="B10" s="56" t="s">
        <v>44</v>
      </c>
      <c r="C10" s="62" t="s">
        <v>45</v>
      </c>
      <c r="D10" s="59" t="s">
        <v>46</v>
      </c>
      <c r="E10" s="55" t="s">
        <v>83</v>
      </c>
      <c r="F10" s="71">
        <v>0</v>
      </c>
      <c r="G10" s="71"/>
      <c r="H10" s="71"/>
      <c r="I10" s="71"/>
      <c r="J10" s="71"/>
      <c r="K10" s="71">
        <v>0</v>
      </c>
      <c r="L10" s="71"/>
      <c r="M10" s="75">
        <f t="shared" si="0"/>
        <v>0</v>
      </c>
      <c r="N10" s="71"/>
      <c r="O10" s="24">
        <v>3</v>
      </c>
      <c r="P10" s="56" t="s">
        <v>44</v>
      </c>
      <c r="Q10" s="58" t="s">
        <v>45</v>
      </c>
      <c r="R10" s="59" t="s">
        <v>46</v>
      </c>
      <c r="S10" s="55" t="s">
        <v>83</v>
      </c>
      <c r="T10" s="71">
        <v>0</v>
      </c>
      <c r="U10" s="71"/>
      <c r="V10" s="71"/>
      <c r="W10" s="71"/>
      <c r="X10" s="71"/>
      <c r="Y10" s="69">
        <v>0</v>
      </c>
      <c r="Z10" s="71"/>
      <c r="AA10" s="91">
        <f t="shared" si="1"/>
        <v>0</v>
      </c>
      <c r="AB10" s="71"/>
      <c r="AC10" s="24">
        <v>3</v>
      </c>
      <c r="AD10" s="56" t="s">
        <v>44</v>
      </c>
      <c r="AE10" s="58" t="s">
        <v>45</v>
      </c>
      <c r="AF10" s="59" t="s">
        <v>46</v>
      </c>
      <c r="AG10" s="55" t="s">
        <v>83</v>
      </c>
      <c r="AH10" s="93">
        <v>0</v>
      </c>
      <c r="AI10" s="71">
        <v>0</v>
      </c>
      <c r="AJ10" s="71">
        <v>0</v>
      </c>
      <c r="AK10" s="71"/>
      <c r="AL10" s="71"/>
      <c r="AM10" s="71">
        <v>0</v>
      </c>
      <c r="AN10" s="71"/>
      <c r="AO10" s="75">
        <f t="shared" si="2"/>
        <v>0</v>
      </c>
      <c r="AP10" s="71"/>
      <c r="AQ10" s="24">
        <v>3</v>
      </c>
      <c r="AR10" s="56" t="s">
        <v>44</v>
      </c>
      <c r="AS10" s="58" t="s">
        <v>45</v>
      </c>
      <c r="AT10" s="59" t="s">
        <v>46</v>
      </c>
      <c r="AU10" s="55" t="s">
        <v>83</v>
      </c>
      <c r="AV10" s="71">
        <v>0</v>
      </c>
      <c r="AW10" s="71"/>
      <c r="AX10" s="71"/>
      <c r="AY10" s="71"/>
      <c r="AZ10" s="71"/>
      <c r="BA10" s="71">
        <v>0</v>
      </c>
      <c r="BB10" s="71"/>
      <c r="BC10" s="75">
        <f t="shared" si="3"/>
        <v>0</v>
      </c>
      <c r="BD10" s="71"/>
      <c r="BE10" s="24">
        <v>3</v>
      </c>
      <c r="BF10" s="56" t="s">
        <v>44</v>
      </c>
      <c r="BG10" s="58" t="s">
        <v>45</v>
      </c>
      <c r="BH10" s="59" t="s">
        <v>46</v>
      </c>
      <c r="BI10" s="55" t="s">
        <v>83</v>
      </c>
      <c r="BJ10" s="71">
        <v>0</v>
      </c>
      <c r="BK10" s="71"/>
      <c r="BL10" s="71"/>
      <c r="BM10" s="71"/>
      <c r="BN10" s="71"/>
      <c r="BO10" s="71">
        <v>0</v>
      </c>
      <c r="BP10" s="71"/>
      <c r="BQ10" s="75">
        <f t="shared" si="4"/>
        <v>0</v>
      </c>
      <c r="BR10" s="71"/>
      <c r="BS10" s="24">
        <v>3</v>
      </c>
      <c r="BT10" s="56" t="s">
        <v>44</v>
      </c>
      <c r="BU10" s="58" t="s">
        <v>45</v>
      </c>
      <c r="BV10" s="59" t="s">
        <v>46</v>
      </c>
      <c r="BW10" s="55" t="s">
        <v>83</v>
      </c>
      <c r="BX10" s="71">
        <v>0</v>
      </c>
      <c r="BY10" s="71"/>
      <c r="BZ10" s="71"/>
      <c r="CA10" s="71"/>
      <c r="CB10" s="71"/>
      <c r="CC10" s="69">
        <v>0</v>
      </c>
      <c r="CD10" s="71"/>
      <c r="CE10" s="88">
        <f t="shared" si="5"/>
        <v>0</v>
      </c>
      <c r="CF10" s="71"/>
      <c r="CG10" s="24">
        <v>3</v>
      </c>
      <c r="CH10" s="56" t="s">
        <v>44</v>
      </c>
      <c r="CI10" s="58" t="s">
        <v>45</v>
      </c>
      <c r="CJ10" s="59" t="s">
        <v>46</v>
      </c>
      <c r="CK10" s="55" t="s">
        <v>83</v>
      </c>
      <c r="CL10" s="71">
        <v>0</v>
      </c>
      <c r="CM10" s="71"/>
      <c r="CN10" s="71"/>
      <c r="CO10" s="71"/>
      <c r="CP10" s="71"/>
      <c r="CQ10" s="69">
        <v>0</v>
      </c>
      <c r="CR10" s="71"/>
      <c r="CS10" s="88">
        <f t="shared" si="6"/>
        <v>0</v>
      </c>
      <c r="CT10" s="71"/>
    </row>
    <row r="11" spans="1:98" ht="15.75">
      <c r="A11" s="24">
        <v>4</v>
      </c>
      <c r="B11" s="56" t="s">
        <v>47</v>
      </c>
      <c r="C11" s="95" t="s">
        <v>48</v>
      </c>
      <c r="D11" s="61" t="s">
        <v>49</v>
      </c>
      <c r="E11" s="57" t="s">
        <v>84</v>
      </c>
      <c r="F11" s="71">
        <v>0</v>
      </c>
      <c r="G11" s="71"/>
      <c r="H11" s="71"/>
      <c r="I11" s="71"/>
      <c r="J11" s="71"/>
      <c r="K11" s="75">
        <v>0</v>
      </c>
      <c r="L11" s="75"/>
      <c r="M11" s="75">
        <f t="shared" si="0"/>
        <v>0</v>
      </c>
      <c r="N11" s="71"/>
      <c r="O11" s="24">
        <v>4</v>
      </c>
      <c r="P11" s="56" t="s">
        <v>47</v>
      </c>
      <c r="Q11" s="60" t="s">
        <v>48</v>
      </c>
      <c r="R11" s="61" t="s">
        <v>49</v>
      </c>
      <c r="S11" s="57" t="s">
        <v>84</v>
      </c>
      <c r="T11" s="71">
        <v>0</v>
      </c>
      <c r="U11" s="71"/>
      <c r="V11" s="71"/>
      <c r="W11" s="71"/>
      <c r="X11" s="71"/>
      <c r="Y11" s="74">
        <v>0</v>
      </c>
      <c r="Z11" s="75"/>
      <c r="AA11" s="91">
        <f t="shared" si="1"/>
        <v>0</v>
      </c>
      <c r="AB11" s="71"/>
      <c r="AC11" s="24">
        <v>4</v>
      </c>
      <c r="AD11" s="56" t="s">
        <v>47</v>
      </c>
      <c r="AE11" s="58" t="s">
        <v>48</v>
      </c>
      <c r="AF11" s="59" t="s">
        <v>49</v>
      </c>
      <c r="AG11" s="55" t="s">
        <v>84</v>
      </c>
      <c r="AH11" s="93">
        <v>0</v>
      </c>
      <c r="AI11" s="71">
        <v>0</v>
      </c>
      <c r="AJ11" s="71">
        <v>0</v>
      </c>
      <c r="AK11" s="71"/>
      <c r="AL11" s="71"/>
      <c r="AM11" s="75">
        <v>0</v>
      </c>
      <c r="AN11" s="75"/>
      <c r="AO11" s="75">
        <f t="shared" si="2"/>
        <v>0</v>
      </c>
      <c r="AP11" s="71"/>
      <c r="AQ11" s="24">
        <v>4</v>
      </c>
      <c r="AR11" s="56" t="s">
        <v>47</v>
      </c>
      <c r="AS11" s="58" t="s">
        <v>48</v>
      </c>
      <c r="AT11" s="59" t="s">
        <v>49</v>
      </c>
      <c r="AU11" s="55" t="s">
        <v>84</v>
      </c>
      <c r="AV11" s="71">
        <v>0</v>
      </c>
      <c r="AW11" s="71"/>
      <c r="AX11" s="71"/>
      <c r="AY11" s="71"/>
      <c r="AZ11" s="71"/>
      <c r="BA11" s="75">
        <v>0</v>
      </c>
      <c r="BB11" s="75"/>
      <c r="BC11" s="75">
        <f t="shared" si="3"/>
        <v>0</v>
      </c>
      <c r="BD11" s="71"/>
      <c r="BE11" s="24">
        <v>4</v>
      </c>
      <c r="BF11" s="56" t="s">
        <v>47</v>
      </c>
      <c r="BG11" s="58" t="s">
        <v>48</v>
      </c>
      <c r="BH11" s="59" t="s">
        <v>49</v>
      </c>
      <c r="BI11" s="55" t="s">
        <v>84</v>
      </c>
      <c r="BJ11" s="71">
        <v>0</v>
      </c>
      <c r="BK11" s="71"/>
      <c r="BL11" s="71"/>
      <c r="BM11" s="71"/>
      <c r="BN11" s="71"/>
      <c r="BO11" s="75">
        <v>0</v>
      </c>
      <c r="BP11" s="75"/>
      <c r="BQ11" s="75">
        <f t="shared" si="4"/>
        <v>0</v>
      </c>
      <c r="BR11" s="71"/>
      <c r="BS11" s="24">
        <v>4</v>
      </c>
      <c r="BT11" s="56" t="s">
        <v>47</v>
      </c>
      <c r="BU11" s="58" t="s">
        <v>48</v>
      </c>
      <c r="BV11" s="59" t="s">
        <v>49</v>
      </c>
      <c r="BW11" s="55" t="s">
        <v>84</v>
      </c>
      <c r="BX11" s="71">
        <v>7</v>
      </c>
      <c r="BY11" s="71"/>
      <c r="BZ11" s="71"/>
      <c r="CA11" s="71"/>
      <c r="CB11" s="71"/>
      <c r="CC11" s="74">
        <v>0</v>
      </c>
      <c r="CD11" s="75"/>
      <c r="CE11" s="88">
        <f t="shared" si="5"/>
        <v>2</v>
      </c>
      <c r="CF11" s="71"/>
      <c r="CG11" s="24">
        <v>4</v>
      </c>
      <c r="CH11" s="56" t="s">
        <v>47</v>
      </c>
      <c r="CI11" s="58" t="s">
        <v>48</v>
      </c>
      <c r="CJ11" s="59" t="s">
        <v>49</v>
      </c>
      <c r="CK11" s="55" t="s">
        <v>84</v>
      </c>
      <c r="CL11" s="71">
        <v>0</v>
      </c>
      <c r="CM11" s="71"/>
      <c r="CN11" s="71"/>
      <c r="CO11" s="71"/>
      <c r="CP11" s="71"/>
      <c r="CQ11" s="74">
        <v>0</v>
      </c>
      <c r="CR11" s="75"/>
      <c r="CS11" s="88">
        <f t="shared" si="6"/>
        <v>0</v>
      </c>
      <c r="CT11" s="71"/>
    </row>
    <row r="12" spans="1:98" ht="15.75">
      <c r="A12" s="24">
        <v>5</v>
      </c>
      <c r="B12" s="56" t="s">
        <v>50</v>
      </c>
      <c r="C12" s="62" t="s">
        <v>51</v>
      </c>
      <c r="D12" s="59" t="s">
        <v>52</v>
      </c>
      <c r="E12" s="55" t="s">
        <v>85</v>
      </c>
      <c r="F12" s="71">
        <v>7</v>
      </c>
      <c r="G12" s="71"/>
      <c r="H12" s="71"/>
      <c r="I12" s="71"/>
      <c r="J12" s="71"/>
      <c r="K12" s="75">
        <v>0</v>
      </c>
      <c r="L12" s="75"/>
      <c r="M12" s="75">
        <f t="shared" si="0"/>
        <v>2</v>
      </c>
      <c r="N12" s="71"/>
      <c r="O12" s="24">
        <v>5</v>
      </c>
      <c r="P12" s="56" t="s">
        <v>50</v>
      </c>
      <c r="Q12" s="58" t="s">
        <v>51</v>
      </c>
      <c r="R12" s="59" t="s">
        <v>52</v>
      </c>
      <c r="S12" s="55" t="s">
        <v>85</v>
      </c>
      <c r="T12" s="71">
        <v>8</v>
      </c>
      <c r="U12" s="71"/>
      <c r="V12" s="71"/>
      <c r="W12" s="71"/>
      <c r="X12" s="71"/>
      <c r="Y12" s="74">
        <v>0</v>
      </c>
      <c r="Z12" s="75"/>
      <c r="AA12" s="91">
        <f t="shared" si="1"/>
        <v>2</v>
      </c>
      <c r="AB12" s="71"/>
      <c r="AC12" s="24">
        <v>5</v>
      </c>
      <c r="AD12" s="56" t="s">
        <v>50</v>
      </c>
      <c r="AE12" s="58" t="s">
        <v>51</v>
      </c>
      <c r="AF12" s="59" t="s">
        <v>52</v>
      </c>
      <c r="AG12" s="55" t="s">
        <v>85</v>
      </c>
      <c r="AH12" s="93">
        <v>7</v>
      </c>
      <c r="AI12" s="71">
        <v>8</v>
      </c>
      <c r="AJ12" s="71">
        <v>7</v>
      </c>
      <c r="AK12" s="71"/>
      <c r="AL12" s="71"/>
      <c r="AM12" s="75">
        <v>0</v>
      </c>
      <c r="AN12" s="75">
        <v>7</v>
      </c>
      <c r="AO12" s="75">
        <f t="shared" si="2"/>
        <v>2</v>
      </c>
      <c r="AP12" s="75">
        <f>ROUND((SUM(AH12:AL12)/3*0.3+AN12*0.7),0)</f>
        <v>7</v>
      </c>
      <c r="AQ12" s="24">
        <v>5</v>
      </c>
      <c r="AR12" s="56" t="s">
        <v>50</v>
      </c>
      <c r="AS12" s="58" t="s">
        <v>51</v>
      </c>
      <c r="AT12" s="59" t="s">
        <v>52</v>
      </c>
      <c r="AU12" s="55" t="s">
        <v>85</v>
      </c>
      <c r="AV12" s="71">
        <v>7</v>
      </c>
      <c r="AW12" s="71"/>
      <c r="AX12" s="71"/>
      <c r="AY12" s="71"/>
      <c r="AZ12" s="71"/>
      <c r="BA12" s="75">
        <v>0</v>
      </c>
      <c r="BB12" s="75"/>
      <c r="BC12" s="75">
        <f t="shared" si="3"/>
        <v>2</v>
      </c>
      <c r="BD12" s="71"/>
      <c r="BE12" s="24">
        <v>5</v>
      </c>
      <c r="BF12" s="56" t="s">
        <v>50</v>
      </c>
      <c r="BG12" s="58" t="s">
        <v>51</v>
      </c>
      <c r="BH12" s="59" t="s">
        <v>52</v>
      </c>
      <c r="BI12" s="55" t="s">
        <v>85</v>
      </c>
      <c r="BJ12" s="71">
        <v>8</v>
      </c>
      <c r="BK12" s="71"/>
      <c r="BL12" s="71"/>
      <c r="BM12" s="71"/>
      <c r="BN12" s="71"/>
      <c r="BO12" s="75">
        <v>0</v>
      </c>
      <c r="BP12" s="75"/>
      <c r="BQ12" s="75">
        <f t="shared" si="4"/>
        <v>2</v>
      </c>
      <c r="BR12" s="71"/>
      <c r="BS12" s="24">
        <v>5</v>
      </c>
      <c r="BT12" s="56" t="s">
        <v>50</v>
      </c>
      <c r="BU12" s="58" t="s">
        <v>51</v>
      </c>
      <c r="BV12" s="59" t="s">
        <v>52</v>
      </c>
      <c r="BW12" s="55" t="s">
        <v>85</v>
      </c>
      <c r="BX12" s="71">
        <v>9</v>
      </c>
      <c r="BY12" s="71"/>
      <c r="BZ12" s="71"/>
      <c r="CA12" s="71"/>
      <c r="CB12" s="71"/>
      <c r="CC12" s="74">
        <v>0</v>
      </c>
      <c r="CD12" s="75"/>
      <c r="CE12" s="88">
        <f t="shared" si="5"/>
        <v>3</v>
      </c>
      <c r="CF12" s="71"/>
      <c r="CG12" s="24">
        <v>5</v>
      </c>
      <c r="CH12" s="56" t="s">
        <v>50</v>
      </c>
      <c r="CI12" s="58" t="s">
        <v>51</v>
      </c>
      <c r="CJ12" s="59" t="s">
        <v>52</v>
      </c>
      <c r="CK12" s="55" t="s">
        <v>85</v>
      </c>
      <c r="CL12" s="71">
        <v>6</v>
      </c>
      <c r="CM12" s="71"/>
      <c r="CN12" s="71"/>
      <c r="CO12" s="71"/>
      <c r="CP12" s="71"/>
      <c r="CQ12" s="74">
        <v>0</v>
      </c>
      <c r="CR12" s="75"/>
      <c r="CS12" s="88">
        <f t="shared" si="6"/>
        <v>2</v>
      </c>
      <c r="CT12" s="71"/>
    </row>
    <row r="13" spans="1:98" ht="15.75">
      <c r="A13" s="24">
        <v>6</v>
      </c>
      <c r="B13" s="56" t="s">
        <v>53</v>
      </c>
      <c r="C13" s="62" t="s">
        <v>37</v>
      </c>
      <c r="D13" s="59" t="s">
        <v>54</v>
      </c>
      <c r="E13" s="55" t="s">
        <v>86</v>
      </c>
      <c r="F13" s="71">
        <v>0</v>
      </c>
      <c r="G13" s="71"/>
      <c r="H13" s="71"/>
      <c r="I13" s="71"/>
      <c r="J13" s="71"/>
      <c r="K13" s="75">
        <v>0</v>
      </c>
      <c r="L13" s="75"/>
      <c r="M13" s="75">
        <f t="shared" si="0"/>
        <v>0</v>
      </c>
      <c r="N13" s="71"/>
      <c r="O13" s="24">
        <v>6</v>
      </c>
      <c r="P13" s="56" t="s">
        <v>53</v>
      </c>
      <c r="Q13" s="58" t="s">
        <v>37</v>
      </c>
      <c r="R13" s="59" t="s">
        <v>54</v>
      </c>
      <c r="S13" s="55" t="s">
        <v>86</v>
      </c>
      <c r="T13" s="71">
        <v>8</v>
      </c>
      <c r="U13" s="71"/>
      <c r="V13" s="71"/>
      <c r="W13" s="71"/>
      <c r="X13" s="71"/>
      <c r="Y13" s="74">
        <v>5</v>
      </c>
      <c r="Z13" s="75"/>
      <c r="AA13" s="91">
        <f t="shared" si="1"/>
        <v>6</v>
      </c>
      <c r="AB13" s="71"/>
      <c r="AC13" s="24">
        <v>6</v>
      </c>
      <c r="AD13" s="56" t="s">
        <v>53</v>
      </c>
      <c r="AE13" s="58" t="s">
        <v>37</v>
      </c>
      <c r="AF13" s="59" t="s">
        <v>54</v>
      </c>
      <c r="AG13" s="55" t="s">
        <v>86</v>
      </c>
      <c r="AH13" s="93">
        <v>7</v>
      </c>
      <c r="AI13" s="71">
        <v>7</v>
      </c>
      <c r="AJ13" s="71">
        <v>9</v>
      </c>
      <c r="AK13" s="71"/>
      <c r="AL13" s="71"/>
      <c r="AM13" s="75">
        <v>6</v>
      </c>
      <c r="AN13" s="75"/>
      <c r="AO13" s="75">
        <f t="shared" si="2"/>
        <v>7</v>
      </c>
      <c r="AP13" s="71"/>
      <c r="AQ13" s="24">
        <v>6</v>
      </c>
      <c r="AR13" s="56" t="s">
        <v>53</v>
      </c>
      <c r="AS13" s="58" t="s">
        <v>37</v>
      </c>
      <c r="AT13" s="59" t="s">
        <v>54</v>
      </c>
      <c r="AU13" s="55" t="s">
        <v>86</v>
      </c>
      <c r="AV13" s="71">
        <v>6</v>
      </c>
      <c r="AW13" s="71"/>
      <c r="AX13" s="71"/>
      <c r="AY13" s="71"/>
      <c r="AZ13" s="71"/>
      <c r="BA13" s="75">
        <v>7</v>
      </c>
      <c r="BB13" s="75"/>
      <c r="BC13" s="75">
        <f t="shared" si="3"/>
        <v>7</v>
      </c>
      <c r="BD13" s="71"/>
      <c r="BE13" s="24">
        <v>6</v>
      </c>
      <c r="BF13" s="56" t="s">
        <v>53</v>
      </c>
      <c r="BG13" s="58" t="s">
        <v>37</v>
      </c>
      <c r="BH13" s="59" t="s">
        <v>54</v>
      </c>
      <c r="BI13" s="55" t="s">
        <v>86</v>
      </c>
      <c r="BJ13" s="71">
        <v>6</v>
      </c>
      <c r="BK13" s="71"/>
      <c r="BL13" s="71"/>
      <c r="BM13" s="71"/>
      <c r="BN13" s="71"/>
      <c r="BO13" s="75">
        <v>7</v>
      </c>
      <c r="BP13" s="75"/>
      <c r="BQ13" s="75">
        <f t="shared" si="4"/>
        <v>7</v>
      </c>
      <c r="BR13" s="71"/>
      <c r="BS13" s="24">
        <v>6</v>
      </c>
      <c r="BT13" s="56" t="s">
        <v>53</v>
      </c>
      <c r="BU13" s="58" t="s">
        <v>37</v>
      </c>
      <c r="BV13" s="59" t="s">
        <v>54</v>
      </c>
      <c r="BW13" s="55" t="s">
        <v>86</v>
      </c>
      <c r="BX13" s="71">
        <v>7</v>
      </c>
      <c r="BY13" s="71"/>
      <c r="BZ13" s="71"/>
      <c r="CA13" s="71"/>
      <c r="CB13" s="71"/>
      <c r="CC13" s="74">
        <v>8</v>
      </c>
      <c r="CD13" s="75"/>
      <c r="CE13" s="88">
        <f t="shared" si="5"/>
        <v>8</v>
      </c>
      <c r="CF13" s="71"/>
      <c r="CG13" s="24">
        <v>6</v>
      </c>
      <c r="CH13" s="56" t="s">
        <v>53</v>
      </c>
      <c r="CI13" s="58" t="s">
        <v>37</v>
      </c>
      <c r="CJ13" s="59" t="s">
        <v>54</v>
      </c>
      <c r="CK13" s="55" t="s">
        <v>86</v>
      </c>
      <c r="CL13" s="71">
        <v>6</v>
      </c>
      <c r="CM13" s="71"/>
      <c r="CN13" s="71"/>
      <c r="CO13" s="71"/>
      <c r="CP13" s="71"/>
      <c r="CQ13" s="74">
        <v>8</v>
      </c>
      <c r="CR13" s="75"/>
      <c r="CS13" s="88">
        <f t="shared" si="6"/>
        <v>7</v>
      </c>
      <c r="CT13" s="71"/>
    </row>
    <row r="14" spans="1:98" ht="15.75">
      <c r="A14" s="24">
        <v>7</v>
      </c>
      <c r="B14" s="56" t="s">
        <v>55</v>
      </c>
      <c r="C14" s="62" t="s">
        <v>56</v>
      </c>
      <c r="D14" s="59" t="s">
        <v>57</v>
      </c>
      <c r="E14" s="55" t="s">
        <v>87</v>
      </c>
      <c r="F14" s="71">
        <v>7</v>
      </c>
      <c r="G14" s="71"/>
      <c r="H14" s="71"/>
      <c r="I14" s="71"/>
      <c r="J14" s="71"/>
      <c r="K14" s="75">
        <v>0</v>
      </c>
      <c r="L14" s="75"/>
      <c r="M14" s="75">
        <f t="shared" si="0"/>
        <v>2</v>
      </c>
      <c r="N14" s="71"/>
      <c r="O14" s="24">
        <v>7</v>
      </c>
      <c r="P14" s="56" t="s">
        <v>55</v>
      </c>
      <c r="Q14" s="58" t="s">
        <v>56</v>
      </c>
      <c r="R14" s="59" t="s">
        <v>57</v>
      </c>
      <c r="S14" s="55" t="s">
        <v>87</v>
      </c>
      <c r="T14" s="71">
        <v>5</v>
      </c>
      <c r="U14" s="71"/>
      <c r="V14" s="71"/>
      <c r="W14" s="71"/>
      <c r="X14" s="71"/>
      <c r="Y14" s="74">
        <v>0</v>
      </c>
      <c r="Z14" s="75"/>
      <c r="AA14" s="91">
        <f t="shared" si="1"/>
        <v>2</v>
      </c>
      <c r="AB14" s="71"/>
      <c r="AC14" s="24">
        <v>7</v>
      </c>
      <c r="AD14" s="56" t="s">
        <v>55</v>
      </c>
      <c r="AE14" s="58" t="s">
        <v>56</v>
      </c>
      <c r="AF14" s="59" t="s">
        <v>57</v>
      </c>
      <c r="AG14" s="55" t="s">
        <v>87</v>
      </c>
      <c r="AH14" s="93">
        <v>0</v>
      </c>
      <c r="AI14" s="71">
        <v>0</v>
      </c>
      <c r="AJ14" s="71">
        <v>0</v>
      </c>
      <c r="AK14" s="71"/>
      <c r="AL14" s="71"/>
      <c r="AM14" s="75">
        <v>0</v>
      </c>
      <c r="AN14" s="75"/>
      <c r="AO14" s="75">
        <f t="shared" si="2"/>
        <v>0</v>
      </c>
      <c r="AP14" s="71"/>
      <c r="AQ14" s="24">
        <v>7</v>
      </c>
      <c r="AR14" s="56" t="s">
        <v>55</v>
      </c>
      <c r="AS14" s="58" t="s">
        <v>56</v>
      </c>
      <c r="AT14" s="59" t="s">
        <v>57</v>
      </c>
      <c r="AU14" s="55" t="s">
        <v>87</v>
      </c>
      <c r="AV14" s="71">
        <v>0</v>
      </c>
      <c r="AW14" s="71"/>
      <c r="AX14" s="71"/>
      <c r="AY14" s="71"/>
      <c r="AZ14" s="71"/>
      <c r="BA14" s="75">
        <v>0</v>
      </c>
      <c r="BB14" s="75"/>
      <c r="BC14" s="75">
        <f t="shared" si="3"/>
        <v>0</v>
      </c>
      <c r="BD14" s="71"/>
      <c r="BE14" s="24">
        <v>7</v>
      </c>
      <c r="BF14" s="56" t="s">
        <v>55</v>
      </c>
      <c r="BG14" s="58" t="s">
        <v>56</v>
      </c>
      <c r="BH14" s="59" t="s">
        <v>57</v>
      </c>
      <c r="BI14" s="55" t="s">
        <v>87</v>
      </c>
      <c r="BJ14" s="71">
        <v>6</v>
      </c>
      <c r="BK14" s="71"/>
      <c r="BL14" s="71"/>
      <c r="BM14" s="71"/>
      <c r="BN14" s="71"/>
      <c r="BO14" s="75">
        <v>0</v>
      </c>
      <c r="BP14" s="75"/>
      <c r="BQ14" s="75">
        <f t="shared" si="4"/>
        <v>2</v>
      </c>
      <c r="BR14" s="71"/>
      <c r="BS14" s="24">
        <v>7</v>
      </c>
      <c r="BT14" s="56" t="s">
        <v>55</v>
      </c>
      <c r="BU14" s="58" t="s">
        <v>56</v>
      </c>
      <c r="BV14" s="59" t="s">
        <v>57</v>
      </c>
      <c r="BW14" s="55" t="s">
        <v>87</v>
      </c>
      <c r="BX14" s="71">
        <v>7</v>
      </c>
      <c r="BY14" s="71"/>
      <c r="BZ14" s="71"/>
      <c r="CA14" s="71"/>
      <c r="CB14" s="71"/>
      <c r="CC14" s="74">
        <v>0</v>
      </c>
      <c r="CD14" s="75"/>
      <c r="CE14" s="88">
        <f t="shared" si="5"/>
        <v>2</v>
      </c>
      <c r="CF14" s="71"/>
      <c r="CG14" s="24">
        <v>7</v>
      </c>
      <c r="CH14" s="56" t="s">
        <v>55</v>
      </c>
      <c r="CI14" s="58" t="s">
        <v>56</v>
      </c>
      <c r="CJ14" s="59" t="s">
        <v>57</v>
      </c>
      <c r="CK14" s="55" t="s">
        <v>87</v>
      </c>
      <c r="CL14" s="71">
        <v>0</v>
      </c>
      <c r="CM14" s="71"/>
      <c r="CN14" s="71"/>
      <c r="CO14" s="71"/>
      <c r="CP14" s="71"/>
      <c r="CQ14" s="74">
        <v>0</v>
      </c>
      <c r="CR14" s="75"/>
      <c r="CS14" s="88">
        <f t="shared" si="6"/>
        <v>0</v>
      </c>
      <c r="CT14" s="71"/>
    </row>
    <row r="15" spans="1:98" ht="15.75">
      <c r="A15" s="24">
        <v>8</v>
      </c>
      <c r="B15" s="56" t="s">
        <v>58</v>
      </c>
      <c r="C15" s="62" t="s">
        <v>32</v>
      </c>
      <c r="D15" s="59" t="s">
        <v>59</v>
      </c>
      <c r="E15" s="55" t="s">
        <v>88</v>
      </c>
      <c r="F15" s="71">
        <v>0</v>
      </c>
      <c r="G15" s="71"/>
      <c r="H15" s="71"/>
      <c r="I15" s="71"/>
      <c r="J15" s="71"/>
      <c r="K15" s="75">
        <v>0</v>
      </c>
      <c r="L15" s="75"/>
      <c r="M15" s="75">
        <f t="shared" si="0"/>
        <v>0</v>
      </c>
      <c r="N15" s="71"/>
      <c r="O15" s="24">
        <v>8</v>
      </c>
      <c r="P15" s="56" t="s">
        <v>58</v>
      </c>
      <c r="Q15" s="58" t="s">
        <v>32</v>
      </c>
      <c r="R15" s="59" t="s">
        <v>59</v>
      </c>
      <c r="S15" s="55" t="s">
        <v>88</v>
      </c>
      <c r="T15" s="71">
        <v>0</v>
      </c>
      <c r="U15" s="71"/>
      <c r="V15" s="71"/>
      <c r="W15" s="71"/>
      <c r="X15" s="71"/>
      <c r="Y15" s="74">
        <v>0</v>
      </c>
      <c r="Z15" s="75"/>
      <c r="AA15" s="91">
        <f t="shared" si="1"/>
        <v>0</v>
      </c>
      <c r="AB15" s="71"/>
      <c r="AC15" s="24">
        <v>8</v>
      </c>
      <c r="AD15" s="56" t="s">
        <v>58</v>
      </c>
      <c r="AE15" s="58" t="s">
        <v>32</v>
      </c>
      <c r="AF15" s="59" t="s">
        <v>59</v>
      </c>
      <c r="AG15" s="55" t="s">
        <v>88</v>
      </c>
      <c r="AH15" s="93">
        <v>0</v>
      </c>
      <c r="AI15" s="71">
        <v>0</v>
      </c>
      <c r="AJ15" s="71">
        <v>0</v>
      </c>
      <c r="AK15" s="71"/>
      <c r="AL15" s="71"/>
      <c r="AM15" s="75">
        <v>0</v>
      </c>
      <c r="AN15" s="75"/>
      <c r="AO15" s="75">
        <f t="shared" si="2"/>
        <v>0</v>
      </c>
      <c r="AP15" s="71"/>
      <c r="AQ15" s="24">
        <v>8</v>
      </c>
      <c r="AR15" s="56" t="s">
        <v>58</v>
      </c>
      <c r="AS15" s="58" t="s">
        <v>32</v>
      </c>
      <c r="AT15" s="59" t="s">
        <v>59</v>
      </c>
      <c r="AU15" s="55" t="s">
        <v>88</v>
      </c>
      <c r="AV15" s="71">
        <v>0</v>
      </c>
      <c r="AW15" s="71"/>
      <c r="AX15" s="71"/>
      <c r="AY15" s="71"/>
      <c r="AZ15" s="71"/>
      <c r="BA15" s="75">
        <v>0</v>
      </c>
      <c r="BB15" s="75"/>
      <c r="BC15" s="75">
        <f t="shared" si="3"/>
        <v>0</v>
      </c>
      <c r="BD15" s="71"/>
      <c r="BE15" s="24">
        <v>8</v>
      </c>
      <c r="BF15" s="56" t="s">
        <v>58</v>
      </c>
      <c r="BG15" s="58" t="s">
        <v>32</v>
      </c>
      <c r="BH15" s="59" t="s">
        <v>59</v>
      </c>
      <c r="BI15" s="55" t="s">
        <v>88</v>
      </c>
      <c r="BJ15" s="71">
        <v>0</v>
      </c>
      <c r="BK15" s="71"/>
      <c r="BL15" s="71"/>
      <c r="BM15" s="71"/>
      <c r="BN15" s="71"/>
      <c r="BO15" s="75">
        <v>0</v>
      </c>
      <c r="BP15" s="75"/>
      <c r="BQ15" s="75">
        <f t="shared" si="4"/>
        <v>0</v>
      </c>
      <c r="BR15" s="71"/>
      <c r="BS15" s="24">
        <v>8</v>
      </c>
      <c r="BT15" s="56" t="s">
        <v>58</v>
      </c>
      <c r="BU15" s="58" t="s">
        <v>32</v>
      </c>
      <c r="BV15" s="59" t="s">
        <v>59</v>
      </c>
      <c r="BW15" s="55" t="s">
        <v>88</v>
      </c>
      <c r="BX15" s="71">
        <v>0</v>
      </c>
      <c r="BY15" s="71"/>
      <c r="BZ15" s="71"/>
      <c r="CA15" s="71"/>
      <c r="CB15" s="71"/>
      <c r="CC15" s="74">
        <v>0</v>
      </c>
      <c r="CD15" s="75"/>
      <c r="CE15" s="88">
        <f t="shared" si="5"/>
        <v>0</v>
      </c>
      <c r="CF15" s="71"/>
      <c r="CG15" s="24">
        <v>8</v>
      </c>
      <c r="CH15" s="56" t="s">
        <v>58</v>
      </c>
      <c r="CI15" s="58" t="s">
        <v>32</v>
      </c>
      <c r="CJ15" s="59" t="s">
        <v>59</v>
      </c>
      <c r="CK15" s="55" t="s">
        <v>88</v>
      </c>
      <c r="CL15" s="71">
        <v>0</v>
      </c>
      <c r="CM15" s="71"/>
      <c r="CN15" s="71"/>
      <c r="CO15" s="71"/>
      <c r="CP15" s="71"/>
      <c r="CQ15" s="74">
        <v>0</v>
      </c>
      <c r="CR15" s="75"/>
      <c r="CS15" s="88">
        <f t="shared" si="6"/>
        <v>0</v>
      </c>
      <c r="CT15" s="71"/>
    </row>
    <row r="16" spans="1:98" ht="15.75">
      <c r="A16" s="24">
        <v>9</v>
      </c>
      <c r="B16" s="56" t="s">
        <v>60</v>
      </c>
      <c r="C16" s="62" t="s">
        <v>61</v>
      </c>
      <c r="D16" s="59" t="s">
        <v>62</v>
      </c>
      <c r="E16" s="55" t="s">
        <v>89</v>
      </c>
      <c r="F16" s="71">
        <v>7</v>
      </c>
      <c r="G16" s="71"/>
      <c r="H16" s="71"/>
      <c r="I16" s="71"/>
      <c r="J16" s="71"/>
      <c r="K16" s="75">
        <v>6</v>
      </c>
      <c r="L16" s="75"/>
      <c r="M16" s="75">
        <f t="shared" si="0"/>
        <v>6</v>
      </c>
      <c r="N16" s="71"/>
      <c r="O16" s="24">
        <v>9</v>
      </c>
      <c r="P16" s="56" t="s">
        <v>60</v>
      </c>
      <c r="Q16" s="58" t="s">
        <v>61</v>
      </c>
      <c r="R16" s="59" t="s">
        <v>62</v>
      </c>
      <c r="S16" s="55" t="s">
        <v>89</v>
      </c>
      <c r="T16" s="71">
        <v>9</v>
      </c>
      <c r="U16" s="71"/>
      <c r="V16" s="71"/>
      <c r="W16" s="71"/>
      <c r="X16" s="71"/>
      <c r="Y16" s="74">
        <v>6</v>
      </c>
      <c r="Z16" s="75"/>
      <c r="AA16" s="91">
        <f t="shared" si="1"/>
        <v>7</v>
      </c>
      <c r="AB16" s="71"/>
      <c r="AC16" s="24">
        <v>9</v>
      </c>
      <c r="AD16" s="56" t="s">
        <v>60</v>
      </c>
      <c r="AE16" s="58" t="s">
        <v>61</v>
      </c>
      <c r="AF16" s="59" t="s">
        <v>62</v>
      </c>
      <c r="AG16" s="55" t="s">
        <v>89</v>
      </c>
      <c r="AH16" s="93">
        <v>8</v>
      </c>
      <c r="AI16" s="71">
        <v>8</v>
      </c>
      <c r="AJ16" s="71">
        <v>7</v>
      </c>
      <c r="AK16" s="71"/>
      <c r="AL16" s="71"/>
      <c r="AM16" s="75">
        <v>6</v>
      </c>
      <c r="AN16" s="75"/>
      <c r="AO16" s="75">
        <f t="shared" si="2"/>
        <v>7</v>
      </c>
      <c r="AP16" s="71"/>
      <c r="AQ16" s="24">
        <v>9</v>
      </c>
      <c r="AR16" s="56" t="s">
        <v>60</v>
      </c>
      <c r="AS16" s="58" t="s">
        <v>61</v>
      </c>
      <c r="AT16" s="59" t="s">
        <v>62</v>
      </c>
      <c r="AU16" s="55" t="s">
        <v>89</v>
      </c>
      <c r="AV16" s="71">
        <v>7</v>
      </c>
      <c r="AW16" s="71"/>
      <c r="AX16" s="71"/>
      <c r="AY16" s="71"/>
      <c r="AZ16" s="71"/>
      <c r="BA16" s="75">
        <v>9</v>
      </c>
      <c r="BB16" s="75"/>
      <c r="BC16" s="75">
        <f t="shared" si="3"/>
        <v>8</v>
      </c>
      <c r="BD16" s="71"/>
      <c r="BE16" s="24">
        <v>9</v>
      </c>
      <c r="BF16" s="56" t="s">
        <v>60</v>
      </c>
      <c r="BG16" s="58" t="s">
        <v>61</v>
      </c>
      <c r="BH16" s="59" t="s">
        <v>62</v>
      </c>
      <c r="BI16" s="55" t="s">
        <v>89</v>
      </c>
      <c r="BJ16" s="71">
        <v>8</v>
      </c>
      <c r="BK16" s="71"/>
      <c r="BL16" s="71"/>
      <c r="BM16" s="71"/>
      <c r="BN16" s="71"/>
      <c r="BO16" s="75">
        <v>9</v>
      </c>
      <c r="BP16" s="75"/>
      <c r="BQ16" s="75">
        <f t="shared" si="4"/>
        <v>9</v>
      </c>
      <c r="BR16" s="71"/>
      <c r="BS16" s="24">
        <v>9</v>
      </c>
      <c r="BT16" s="56" t="s">
        <v>60</v>
      </c>
      <c r="BU16" s="58" t="s">
        <v>61</v>
      </c>
      <c r="BV16" s="59" t="s">
        <v>62</v>
      </c>
      <c r="BW16" s="55" t="s">
        <v>89</v>
      </c>
      <c r="BX16" s="71">
        <v>9</v>
      </c>
      <c r="BY16" s="71"/>
      <c r="BZ16" s="71"/>
      <c r="CA16" s="71"/>
      <c r="CB16" s="71"/>
      <c r="CC16" s="74">
        <v>9</v>
      </c>
      <c r="CD16" s="75"/>
      <c r="CE16" s="88">
        <f t="shared" si="5"/>
        <v>9</v>
      </c>
      <c r="CF16" s="71"/>
      <c r="CG16" s="24">
        <v>9</v>
      </c>
      <c r="CH16" s="56" t="s">
        <v>60</v>
      </c>
      <c r="CI16" s="58" t="s">
        <v>61</v>
      </c>
      <c r="CJ16" s="59" t="s">
        <v>62</v>
      </c>
      <c r="CK16" s="55" t="s">
        <v>89</v>
      </c>
      <c r="CL16" s="71">
        <v>7</v>
      </c>
      <c r="CM16" s="71"/>
      <c r="CN16" s="71"/>
      <c r="CO16" s="71"/>
      <c r="CP16" s="71"/>
      <c r="CQ16" s="74">
        <v>8</v>
      </c>
      <c r="CR16" s="75"/>
      <c r="CS16" s="88">
        <f t="shared" si="6"/>
        <v>8</v>
      </c>
      <c r="CT16" s="71"/>
    </row>
    <row r="17" spans="1:98" ht="15.75">
      <c r="A17" s="24">
        <v>10</v>
      </c>
      <c r="B17" s="56" t="s">
        <v>63</v>
      </c>
      <c r="C17" s="62" t="s">
        <v>64</v>
      </c>
      <c r="D17" s="59" t="s">
        <v>65</v>
      </c>
      <c r="E17" s="55" t="s">
        <v>90</v>
      </c>
      <c r="F17" s="71">
        <v>0</v>
      </c>
      <c r="G17" s="71"/>
      <c r="H17" s="71"/>
      <c r="I17" s="71"/>
      <c r="J17" s="71"/>
      <c r="K17" s="75">
        <v>0</v>
      </c>
      <c r="L17" s="75"/>
      <c r="M17" s="75">
        <f t="shared" si="0"/>
        <v>0</v>
      </c>
      <c r="N17" s="71"/>
      <c r="O17" s="24">
        <v>10</v>
      </c>
      <c r="P17" s="56" t="s">
        <v>63</v>
      </c>
      <c r="Q17" s="58" t="s">
        <v>64</v>
      </c>
      <c r="R17" s="59" t="s">
        <v>65</v>
      </c>
      <c r="S17" s="55" t="s">
        <v>90</v>
      </c>
      <c r="T17" s="71">
        <v>7</v>
      </c>
      <c r="U17" s="71"/>
      <c r="V17" s="71"/>
      <c r="W17" s="71"/>
      <c r="X17" s="71"/>
      <c r="Y17" s="74">
        <v>5</v>
      </c>
      <c r="Z17" s="75"/>
      <c r="AA17" s="91">
        <f t="shared" si="1"/>
        <v>6</v>
      </c>
      <c r="AB17" s="71"/>
      <c r="AC17" s="24">
        <v>10</v>
      </c>
      <c r="AD17" s="56" t="s">
        <v>63</v>
      </c>
      <c r="AE17" s="58" t="s">
        <v>64</v>
      </c>
      <c r="AF17" s="59" t="s">
        <v>65</v>
      </c>
      <c r="AG17" s="55" t="s">
        <v>90</v>
      </c>
      <c r="AH17" s="93">
        <v>7</v>
      </c>
      <c r="AI17" s="71">
        <v>7</v>
      </c>
      <c r="AJ17" s="71">
        <v>9</v>
      </c>
      <c r="AK17" s="71"/>
      <c r="AL17" s="71"/>
      <c r="AM17" s="75">
        <v>5</v>
      </c>
      <c r="AN17" s="75"/>
      <c r="AO17" s="75">
        <f t="shared" si="2"/>
        <v>6</v>
      </c>
      <c r="AP17" s="71"/>
      <c r="AQ17" s="24">
        <v>10</v>
      </c>
      <c r="AR17" s="56" t="s">
        <v>63</v>
      </c>
      <c r="AS17" s="58" t="s">
        <v>64</v>
      </c>
      <c r="AT17" s="59" t="s">
        <v>65</v>
      </c>
      <c r="AU17" s="55" t="s">
        <v>90</v>
      </c>
      <c r="AV17" s="71">
        <v>6</v>
      </c>
      <c r="AW17" s="71"/>
      <c r="AX17" s="71"/>
      <c r="AY17" s="71"/>
      <c r="AZ17" s="71"/>
      <c r="BA17" s="75">
        <v>6</v>
      </c>
      <c r="BB17" s="75"/>
      <c r="BC17" s="75">
        <f t="shared" si="3"/>
        <v>6</v>
      </c>
      <c r="BD17" s="71"/>
      <c r="BE17" s="24">
        <v>10</v>
      </c>
      <c r="BF17" s="56" t="s">
        <v>63</v>
      </c>
      <c r="BG17" s="58" t="s">
        <v>64</v>
      </c>
      <c r="BH17" s="59" t="s">
        <v>65</v>
      </c>
      <c r="BI17" s="55" t="s">
        <v>90</v>
      </c>
      <c r="BJ17" s="71">
        <v>5</v>
      </c>
      <c r="BK17" s="71"/>
      <c r="BL17" s="71"/>
      <c r="BM17" s="71"/>
      <c r="BN17" s="71"/>
      <c r="BO17" s="75">
        <v>7</v>
      </c>
      <c r="BP17" s="75"/>
      <c r="BQ17" s="75">
        <f t="shared" si="4"/>
        <v>6</v>
      </c>
      <c r="BR17" s="71"/>
      <c r="BS17" s="24">
        <v>10</v>
      </c>
      <c r="BT17" s="56" t="s">
        <v>63</v>
      </c>
      <c r="BU17" s="58" t="s">
        <v>64</v>
      </c>
      <c r="BV17" s="59" t="s">
        <v>65</v>
      </c>
      <c r="BW17" s="55" t="s">
        <v>90</v>
      </c>
      <c r="BX17" s="71">
        <v>7</v>
      </c>
      <c r="BY17" s="71"/>
      <c r="BZ17" s="71"/>
      <c r="CA17" s="71"/>
      <c r="CB17" s="71"/>
      <c r="CC17" s="74">
        <v>7</v>
      </c>
      <c r="CD17" s="75"/>
      <c r="CE17" s="88">
        <f t="shared" si="5"/>
        <v>7</v>
      </c>
      <c r="CF17" s="71"/>
      <c r="CG17" s="24">
        <v>10</v>
      </c>
      <c r="CH17" s="56" t="s">
        <v>63</v>
      </c>
      <c r="CI17" s="58" t="s">
        <v>64</v>
      </c>
      <c r="CJ17" s="59" t="s">
        <v>65</v>
      </c>
      <c r="CK17" s="55" t="s">
        <v>90</v>
      </c>
      <c r="CL17" s="71">
        <v>6</v>
      </c>
      <c r="CM17" s="71"/>
      <c r="CN17" s="71"/>
      <c r="CO17" s="71"/>
      <c r="CP17" s="71"/>
      <c r="CQ17" s="74">
        <v>7</v>
      </c>
      <c r="CR17" s="75"/>
      <c r="CS17" s="88">
        <f t="shared" si="6"/>
        <v>7</v>
      </c>
      <c r="CT17" s="71"/>
    </row>
    <row r="18" spans="1:98" ht="15.75">
      <c r="A18" s="24">
        <v>11</v>
      </c>
      <c r="B18" s="56" t="s">
        <v>66</v>
      </c>
      <c r="C18" s="62" t="s">
        <v>67</v>
      </c>
      <c r="D18" s="59" t="s">
        <v>68</v>
      </c>
      <c r="E18" s="55" t="s">
        <v>91</v>
      </c>
      <c r="F18" s="71">
        <v>0</v>
      </c>
      <c r="G18" s="71"/>
      <c r="H18" s="71"/>
      <c r="I18" s="71"/>
      <c r="J18" s="71"/>
      <c r="K18" s="75">
        <v>0</v>
      </c>
      <c r="L18" s="75"/>
      <c r="M18" s="75">
        <f t="shared" si="0"/>
        <v>0</v>
      </c>
      <c r="N18" s="71"/>
      <c r="O18" s="24">
        <v>11</v>
      </c>
      <c r="P18" s="56" t="s">
        <v>66</v>
      </c>
      <c r="Q18" s="58" t="s">
        <v>67</v>
      </c>
      <c r="R18" s="59" t="s">
        <v>68</v>
      </c>
      <c r="S18" s="55" t="s">
        <v>91</v>
      </c>
      <c r="T18" s="71">
        <v>0</v>
      </c>
      <c r="U18" s="71"/>
      <c r="V18" s="71"/>
      <c r="W18" s="71"/>
      <c r="X18" s="71"/>
      <c r="Y18" s="74">
        <v>0</v>
      </c>
      <c r="Z18" s="75"/>
      <c r="AA18" s="91">
        <f t="shared" si="1"/>
        <v>0</v>
      </c>
      <c r="AB18" s="71"/>
      <c r="AC18" s="24">
        <v>11</v>
      </c>
      <c r="AD18" s="56" t="s">
        <v>66</v>
      </c>
      <c r="AE18" s="58" t="s">
        <v>67</v>
      </c>
      <c r="AF18" s="59" t="s">
        <v>68</v>
      </c>
      <c r="AG18" s="55" t="s">
        <v>91</v>
      </c>
      <c r="AH18" s="93">
        <v>0</v>
      </c>
      <c r="AI18" s="71">
        <v>0</v>
      </c>
      <c r="AJ18" s="71">
        <v>0</v>
      </c>
      <c r="AK18" s="71"/>
      <c r="AL18" s="71"/>
      <c r="AM18" s="75">
        <v>0</v>
      </c>
      <c r="AN18" s="75"/>
      <c r="AO18" s="75">
        <f t="shared" si="2"/>
        <v>0</v>
      </c>
      <c r="AP18" s="71"/>
      <c r="AQ18" s="24">
        <v>11</v>
      </c>
      <c r="AR18" s="56" t="s">
        <v>66</v>
      </c>
      <c r="AS18" s="58" t="s">
        <v>67</v>
      </c>
      <c r="AT18" s="59" t="s">
        <v>68</v>
      </c>
      <c r="AU18" s="55" t="s">
        <v>91</v>
      </c>
      <c r="AV18" s="71">
        <v>0</v>
      </c>
      <c r="AW18" s="71"/>
      <c r="AX18" s="71"/>
      <c r="AY18" s="71"/>
      <c r="AZ18" s="71"/>
      <c r="BA18" s="75">
        <v>0</v>
      </c>
      <c r="BB18" s="75"/>
      <c r="BC18" s="75">
        <f t="shared" si="3"/>
        <v>0</v>
      </c>
      <c r="BD18" s="71"/>
      <c r="BE18" s="24">
        <v>11</v>
      </c>
      <c r="BF18" s="56" t="s">
        <v>66</v>
      </c>
      <c r="BG18" s="58" t="s">
        <v>67</v>
      </c>
      <c r="BH18" s="59" t="s">
        <v>68</v>
      </c>
      <c r="BI18" s="55" t="s">
        <v>91</v>
      </c>
      <c r="BJ18" s="71">
        <v>0</v>
      </c>
      <c r="BK18" s="71"/>
      <c r="BL18" s="71"/>
      <c r="BM18" s="71"/>
      <c r="BN18" s="71"/>
      <c r="BO18" s="75">
        <v>0</v>
      </c>
      <c r="BP18" s="75"/>
      <c r="BQ18" s="75">
        <f t="shared" si="4"/>
        <v>0</v>
      </c>
      <c r="BR18" s="71"/>
      <c r="BS18" s="24">
        <v>11</v>
      </c>
      <c r="BT18" s="56" t="s">
        <v>66</v>
      </c>
      <c r="BU18" s="58" t="s">
        <v>67</v>
      </c>
      <c r="BV18" s="59" t="s">
        <v>68</v>
      </c>
      <c r="BW18" s="55" t="s">
        <v>91</v>
      </c>
      <c r="BX18" s="71">
        <v>0</v>
      </c>
      <c r="BY18" s="71"/>
      <c r="BZ18" s="71"/>
      <c r="CA18" s="71"/>
      <c r="CB18" s="71"/>
      <c r="CC18" s="74">
        <v>0</v>
      </c>
      <c r="CD18" s="75"/>
      <c r="CE18" s="88">
        <f t="shared" si="5"/>
        <v>0</v>
      </c>
      <c r="CF18" s="71"/>
      <c r="CG18" s="24">
        <v>11</v>
      </c>
      <c r="CH18" s="56" t="s">
        <v>66</v>
      </c>
      <c r="CI18" s="58" t="s">
        <v>67</v>
      </c>
      <c r="CJ18" s="59" t="s">
        <v>68</v>
      </c>
      <c r="CK18" s="55" t="s">
        <v>91</v>
      </c>
      <c r="CL18" s="71">
        <v>0</v>
      </c>
      <c r="CM18" s="71"/>
      <c r="CN18" s="71"/>
      <c r="CO18" s="71"/>
      <c r="CP18" s="71"/>
      <c r="CQ18" s="74">
        <v>0</v>
      </c>
      <c r="CR18" s="75"/>
      <c r="CS18" s="88">
        <f t="shared" si="6"/>
        <v>0</v>
      </c>
      <c r="CT18" s="71"/>
    </row>
    <row r="19" spans="1:98" ht="15.75">
      <c r="A19" s="24">
        <v>12</v>
      </c>
      <c r="B19" s="56" t="s">
        <v>69</v>
      </c>
      <c r="C19" s="62" t="s">
        <v>70</v>
      </c>
      <c r="D19" s="59" t="s">
        <v>71</v>
      </c>
      <c r="E19" s="55" t="s">
        <v>92</v>
      </c>
      <c r="F19" s="71">
        <v>0</v>
      </c>
      <c r="G19" s="71"/>
      <c r="H19" s="71"/>
      <c r="I19" s="71"/>
      <c r="J19" s="71"/>
      <c r="K19" s="75">
        <v>0</v>
      </c>
      <c r="L19" s="75"/>
      <c r="M19" s="75">
        <f t="shared" si="0"/>
        <v>0</v>
      </c>
      <c r="N19" s="88"/>
      <c r="O19" s="24">
        <v>12</v>
      </c>
      <c r="P19" s="56" t="s">
        <v>69</v>
      </c>
      <c r="Q19" s="58" t="s">
        <v>70</v>
      </c>
      <c r="R19" s="59" t="s">
        <v>71</v>
      </c>
      <c r="S19" s="55" t="s">
        <v>92</v>
      </c>
      <c r="T19" s="71">
        <v>0</v>
      </c>
      <c r="U19" s="71"/>
      <c r="V19" s="71"/>
      <c r="W19" s="71"/>
      <c r="X19" s="71"/>
      <c r="Y19" s="74">
        <v>0</v>
      </c>
      <c r="Z19" s="75"/>
      <c r="AA19" s="91">
        <f t="shared" si="1"/>
        <v>0</v>
      </c>
      <c r="AB19" s="88"/>
      <c r="AC19" s="24">
        <v>12</v>
      </c>
      <c r="AD19" s="56" t="s">
        <v>69</v>
      </c>
      <c r="AE19" s="58" t="s">
        <v>70</v>
      </c>
      <c r="AF19" s="59" t="s">
        <v>71</v>
      </c>
      <c r="AG19" s="55" t="s">
        <v>92</v>
      </c>
      <c r="AH19" s="93">
        <v>7</v>
      </c>
      <c r="AI19" s="71">
        <v>8</v>
      </c>
      <c r="AJ19" s="71">
        <v>8</v>
      </c>
      <c r="AK19" s="71"/>
      <c r="AL19" s="71"/>
      <c r="AM19" s="75">
        <v>0</v>
      </c>
      <c r="AN19" s="75"/>
      <c r="AO19" s="75">
        <f t="shared" si="2"/>
        <v>2</v>
      </c>
      <c r="AP19" s="88"/>
      <c r="AQ19" s="24">
        <v>12</v>
      </c>
      <c r="AR19" s="56" t="s">
        <v>69</v>
      </c>
      <c r="AS19" s="58" t="s">
        <v>70</v>
      </c>
      <c r="AT19" s="59" t="s">
        <v>71</v>
      </c>
      <c r="AU19" s="55" t="s">
        <v>92</v>
      </c>
      <c r="AV19" s="71">
        <v>0</v>
      </c>
      <c r="AW19" s="71"/>
      <c r="AX19" s="71"/>
      <c r="AY19" s="71"/>
      <c r="AZ19" s="71"/>
      <c r="BA19" s="75">
        <v>0</v>
      </c>
      <c r="BB19" s="75"/>
      <c r="BC19" s="75">
        <f t="shared" si="3"/>
        <v>0</v>
      </c>
      <c r="BD19" s="88"/>
      <c r="BE19" s="24">
        <v>12</v>
      </c>
      <c r="BF19" s="56" t="s">
        <v>69</v>
      </c>
      <c r="BG19" s="58" t="s">
        <v>70</v>
      </c>
      <c r="BH19" s="59" t="s">
        <v>71</v>
      </c>
      <c r="BI19" s="55" t="s">
        <v>92</v>
      </c>
      <c r="BJ19" s="71">
        <v>0</v>
      </c>
      <c r="BK19" s="71"/>
      <c r="BL19" s="71"/>
      <c r="BM19" s="71"/>
      <c r="BN19" s="71"/>
      <c r="BO19" s="75">
        <v>0</v>
      </c>
      <c r="BP19" s="75"/>
      <c r="BQ19" s="75">
        <f t="shared" si="4"/>
        <v>0</v>
      </c>
      <c r="BR19" s="88"/>
      <c r="BS19" s="24">
        <v>12</v>
      </c>
      <c r="BT19" s="56" t="s">
        <v>69</v>
      </c>
      <c r="BU19" s="58" t="s">
        <v>70</v>
      </c>
      <c r="BV19" s="59" t="s">
        <v>71</v>
      </c>
      <c r="BW19" s="55" t="s">
        <v>92</v>
      </c>
      <c r="BX19" s="71">
        <v>7</v>
      </c>
      <c r="BY19" s="71"/>
      <c r="BZ19" s="71"/>
      <c r="CA19" s="71"/>
      <c r="CB19" s="71"/>
      <c r="CC19" s="74">
        <v>0</v>
      </c>
      <c r="CD19" s="75"/>
      <c r="CE19" s="88">
        <f t="shared" si="5"/>
        <v>2</v>
      </c>
      <c r="CF19" s="88"/>
      <c r="CG19" s="24">
        <v>12</v>
      </c>
      <c r="CH19" s="56" t="s">
        <v>69</v>
      </c>
      <c r="CI19" s="58" t="s">
        <v>70</v>
      </c>
      <c r="CJ19" s="59" t="s">
        <v>71</v>
      </c>
      <c r="CK19" s="55" t="s">
        <v>92</v>
      </c>
      <c r="CL19" s="71">
        <v>0</v>
      </c>
      <c r="CM19" s="71"/>
      <c r="CN19" s="71"/>
      <c r="CO19" s="71"/>
      <c r="CP19" s="71"/>
      <c r="CQ19" s="74">
        <v>0</v>
      </c>
      <c r="CR19" s="75"/>
      <c r="CS19" s="88">
        <f t="shared" si="6"/>
        <v>0</v>
      </c>
      <c r="CT19" s="88"/>
    </row>
    <row r="20" spans="1:98" ht="15.75">
      <c r="A20" s="24">
        <v>13</v>
      </c>
      <c r="B20" s="56" t="s">
        <v>72</v>
      </c>
      <c r="C20" s="62" t="s">
        <v>40</v>
      </c>
      <c r="D20" s="59" t="s">
        <v>71</v>
      </c>
      <c r="E20" s="55" t="s">
        <v>93</v>
      </c>
      <c r="F20" s="71">
        <v>0</v>
      </c>
      <c r="G20" s="71"/>
      <c r="H20" s="71"/>
      <c r="I20" s="71"/>
      <c r="J20" s="71"/>
      <c r="K20" s="75">
        <v>0</v>
      </c>
      <c r="L20" s="75"/>
      <c r="M20" s="75">
        <f t="shared" si="0"/>
        <v>0</v>
      </c>
      <c r="N20" s="71"/>
      <c r="O20" s="24">
        <v>13</v>
      </c>
      <c r="P20" s="56" t="s">
        <v>72</v>
      </c>
      <c r="Q20" s="58" t="s">
        <v>40</v>
      </c>
      <c r="R20" s="59" t="s">
        <v>71</v>
      </c>
      <c r="S20" s="55" t="s">
        <v>93</v>
      </c>
      <c r="T20" s="71">
        <v>0</v>
      </c>
      <c r="U20" s="71"/>
      <c r="V20" s="71"/>
      <c r="W20" s="71"/>
      <c r="X20" s="71"/>
      <c r="Y20" s="74">
        <v>0</v>
      </c>
      <c r="Z20" s="75"/>
      <c r="AA20" s="91">
        <f t="shared" si="1"/>
        <v>0</v>
      </c>
      <c r="AB20" s="71"/>
      <c r="AC20" s="24">
        <v>13</v>
      </c>
      <c r="AD20" s="56" t="s">
        <v>72</v>
      </c>
      <c r="AE20" s="58" t="s">
        <v>40</v>
      </c>
      <c r="AF20" s="59" t="s">
        <v>71</v>
      </c>
      <c r="AG20" s="55" t="s">
        <v>93</v>
      </c>
      <c r="AH20" s="93">
        <v>0</v>
      </c>
      <c r="AI20" s="71">
        <v>0</v>
      </c>
      <c r="AJ20" s="71">
        <v>0</v>
      </c>
      <c r="AK20" s="71"/>
      <c r="AL20" s="71"/>
      <c r="AM20" s="75">
        <v>0</v>
      </c>
      <c r="AN20" s="75"/>
      <c r="AO20" s="75">
        <f t="shared" si="2"/>
        <v>0</v>
      </c>
      <c r="AP20" s="71"/>
      <c r="AQ20" s="24">
        <v>13</v>
      </c>
      <c r="AR20" s="56" t="s">
        <v>72</v>
      </c>
      <c r="AS20" s="58" t="s">
        <v>40</v>
      </c>
      <c r="AT20" s="59" t="s">
        <v>71</v>
      </c>
      <c r="AU20" s="55" t="s">
        <v>93</v>
      </c>
      <c r="AV20" s="71">
        <v>0</v>
      </c>
      <c r="AW20" s="71"/>
      <c r="AX20" s="71"/>
      <c r="AY20" s="71"/>
      <c r="AZ20" s="71"/>
      <c r="BA20" s="75">
        <v>0</v>
      </c>
      <c r="BB20" s="75"/>
      <c r="BC20" s="75">
        <f t="shared" si="3"/>
        <v>0</v>
      </c>
      <c r="BD20" s="71"/>
      <c r="BE20" s="24">
        <v>13</v>
      </c>
      <c r="BF20" s="56" t="s">
        <v>72</v>
      </c>
      <c r="BG20" s="58" t="s">
        <v>40</v>
      </c>
      <c r="BH20" s="59" t="s">
        <v>71</v>
      </c>
      <c r="BI20" s="55" t="s">
        <v>93</v>
      </c>
      <c r="BJ20" s="71">
        <v>0</v>
      </c>
      <c r="BK20" s="71"/>
      <c r="BL20" s="71"/>
      <c r="BM20" s="71"/>
      <c r="BN20" s="71"/>
      <c r="BO20" s="75">
        <v>0</v>
      </c>
      <c r="BP20" s="75"/>
      <c r="BQ20" s="75">
        <f t="shared" si="4"/>
        <v>0</v>
      </c>
      <c r="BR20" s="71"/>
      <c r="BS20" s="24">
        <v>13</v>
      </c>
      <c r="BT20" s="56" t="s">
        <v>72</v>
      </c>
      <c r="BU20" s="58" t="s">
        <v>40</v>
      </c>
      <c r="BV20" s="59" t="s">
        <v>71</v>
      </c>
      <c r="BW20" s="55" t="s">
        <v>93</v>
      </c>
      <c r="BX20" s="71">
        <v>0</v>
      </c>
      <c r="BY20" s="71"/>
      <c r="BZ20" s="71"/>
      <c r="CA20" s="71"/>
      <c r="CB20" s="71"/>
      <c r="CC20" s="74">
        <v>0</v>
      </c>
      <c r="CD20" s="75"/>
      <c r="CE20" s="88">
        <f t="shared" si="5"/>
        <v>0</v>
      </c>
      <c r="CF20" s="71"/>
      <c r="CG20" s="24">
        <v>13</v>
      </c>
      <c r="CH20" s="56" t="s">
        <v>72</v>
      </c>
      <c r="CI20" s="58" t="s">
        <v>40</v>
      </c>
      <c r="CJ20" s="59" t="s">
        <v>71</v>
      </c>
      <c r="CK20" s="55" t="s">
        <v>93</v>
      </c>
      <c r="CL20" s="71">
        <v>0</v>
      </c>
      <c r="CM20" s="71"/>
      <c r="CN20" s="71"/>
      <c r="CO20" s="71"/>
      <c r="CP20" s="71"/>
      <c r="CQ20" s="74">
        <v>0</v>
      </c>
      <c r="CR20" s="75"/>
      <c r="CS20" s="88">
        <f t="shared" si="6"/>
        <v>0</v>
      </c>
      <c r="CT20" s="71"/>
    </row>
    <row r="21" spans="1:98" ht="15.75">
      <c r="A21" s="24">
        <v>14</v>
      </c>
      <c r="B21" s="56" t="s">
        <v>73</v>
      </c>
      <c r="C21" s="95" t="s">
        <v>74</v>
      </c>
      <c r="D21" s="61" t="s">
        <v>71</v>
      </c>
      <c r="E21" s="57" t="s">
        <v>94</v>
      </c>
      <c r="F21" s="71">
        <v>7</v>
      </c>
      <c r="G21" s="71"/>
      <c r="H21" s="71"/>
      <c r="I21" s="71"/>
      <c r="J21" s="71"/>
      <c r="K21" s="75">
        <v>5</v>
      </c>
      <c r="L21" s="75"/>
      <c r="M21" s="75">
        <f t="shared" si="0"/>
        <v>6</v>
      </c>
      <c r="N21" s="88"/>
      <c r="O21" s="24">
        <v>14</v>
      </c>
      <c r="P21" s="56" t="s">
        <v>73</v>
      </c>
      <c r="Q21" s="60" t="s">
        <v>74</v>
      </c>
      <c r="R21" s="61" t="s">
        <v>71</v>
      </c>
      <c r="S21" s="57" t="s">
        <v>94</v>
      </c>
      <c r="T21" s="71">
        <v>9</v>
      </c>
      <c r="U21" s="71"/>
      <c r="V21" s="71"/>
      <c r="W21" s="71"/>
      <c r="X21" s="71"/>
      <c r="Y21" s="74">
        <v>4</v>
      </c>
      <c r="Z21" s="75"/>
      <c r="AA21" s="91">
        <f t="shared" si="1"/>
        <v>6</v>
      </c>
      <c r="AB21" s="88"/>
      <c r="AC21" s="24">
        <v>14</v>
      </c>
      <c r="AD21" s="56" t="s">
        <v>73</v>
      </c>
      <c r="AE21" s="58" t="s">
        <v>74</v>
      </c>
      <c r="AF21" s="59" t="s">
        <v>71</v>
      </c>
      <c r="AG21" s="55" t="s">
        <v>94</v>
      </c>
      <c r="AH21" s="93">
        <v>8</v>
      </c>
      <c r="AI21" s="71">
        <v>8</v>
      </c>
      <c r="AJ21" s="71">
        <v>8</v>
      </c>
      <c r="AK21" s="71"/>
      <c r="AL21" s="71"/>
      <c r="AM21" s="75">
        <v>6</v>
      </c>
      <c r="AN21" s="75"/>
      <c r="AO21" s="75">
        <f t="shared" si="2"/>
        <v>7</v>
      </c>
      <c r="AP21" s="88"/>
      <c r="AQ21" s="24">
        <v>14</v>
      </c>
      <c r="AR21" s="56" t="s">
        <v>73</v>
      </c>
      <c r="AS21" s="58" t="s">
        <v>74</v>
      </c>
      <c r="AT21" s="59" t="s">
        <v>71</v>
      </c>
      <c r="AU21" s="55" t="s">
        <v>94</v>
      </c>
      <c r="AV21" s="71">
        <v>7</v>
      </c>
      <c r="AW21" s="71"/>
      <c r="AX21" s="71"/>
      <c r="AY21" s="71"/>
      <c r="AZ21" s="71"/>
      <c r="BA21" s="75">
        <v>5</v>
      </c>
      <c r="BB21" s="75"/>
      <c r="BC21" s="75">
        <f t="shared" si="3"/>
        <v>6</v>
      </c>
      <c r="BD21" s="88"/>
      <c r="BE21" s="24">
        <v>14</v>
      </c>
      <c r="BF21" s="56" t="s">
        <v>73</v>
      </c>
      <c r="BG21" s="58" t="s">
        <v>74</v>
      </c>
      <c r="BH21" s="59" t="s">
        <v>71</v>
      </c>
      <c r="BI21" s="55" t="s">
        <v>94</v>
      </c>
      <c r="BJ21" s="71">
        <v>8</v>
      </c>
      <c r="BK21" s="71"/>
      <c r="BL21" s="71"/>
      <c r="BM21" s="71"/>
      <c r="BN21" s="71"/>
      <c r="BO21" s="75">
        <v>9</v>
      </c>
      <c r="BP21" s="75"/>
      <c r="BQ21" s="75">
        <f t="shared" si="4"/>
        <v>9</v>
      </c>
      <c r="BR21" s="88"/>
      <c r="BS21" s="24">
        <v>14</v>
      </c>
      <c r="BT21" s="56" t="s">
        <v>73</v>
      </c>
      <c r="BU21" s="58" t="s">
        <v>74</v>
      </c>
      <c r="BV21" s="59" t="s">
        <v>71</v>
      </c>
      <c r="BW21" s="55" t="s">
        <v>94</v>
      </c>
      <c r="BX21" s="71">
        <v>9</v>
      </c>
      <c r="BY21" s="71"/>
      <c r="BZ21" s="71"/>
      <c r="CA21" s="71"/>
      <c r="CB21" s="71"/>
      <c r="CC21" s="74">
        <v>8</v>
      </c>
      <c r="CD21" s="75"/>
      <c r="CE21" s="88">
        <f t="shared" si="5"/>
        <v>8</v>
      </c>
      <c r="CF21" s="88"/>
      <c r="CG21" s="24">
        <v>14</v>
      </c>
      <c r="CH21" s="56" t="s">
        <v>73</v>
      </c>
      <c r="CI21" s="58" t="s">
        <v>74</v>
      </c>
      <c r="CJ21" s="59" t="s">
        <v>71</v>
      </c>
      <c r="CK21" s="55" t="s">
        <v>94</v>
      </c>
      <c r="CL21" s="71">
        <v>7</v>
      </c>
      <c r="CM21" s="71"/>
      <c r="CN21" s="71"/>
      <c r="CO21" s="71"/>
      <c r="CP21" s="71"/>
      <c r="CQ21" s="74">
        <v>6</v>
      </c>
      <c r="CR21" s="75"/>
      <c r="CS21" s="88">
        <f t="shared" si="6"/>
        <v>6</v>
      </c>
      <c r="CT21" s="88"/>
    </row>
    <row r="22" spans="1:98" ht="15.75">
      <c r="A22" s="24">
        <v>15</v>
      </c>
      <c r="B22" s="56" t="s">
        <v>75</v>
      </c>
      <c r="C22" s="62" t="s">
        <v>76</v>
      </c>
      <c r="D22" s="59" t="s">
        <v>77</v>
      </c>
      <c r="E22" s="55" t="s">
        <v>95</v>
      </c>
      <c r="F22" s="71">
        <v>0</v>
      </c>
      <c r="G22" s="71"/>
      <c r="H22" s="71"/>
      <c r="I22" s="71"/>
      <c r="J22" s="71"/>
      <c r="K22" s="75">
        <v>0</v>
      </c>
      <c r="L22" s="75"/>
      <c r="M22" s="75">
        <f t="shared" si="0"/>
        <v>0</v>
      </c>
      <c r="N22" s="88"/>
      <c r="O22" s="24">
        <v>15</v>
      </c>
      <c r="P22" s="56" t="s">
        <v>75</v>
      </c>
      <c r="Q22" s="58" t="s">
        <v>76</v>
      </c>
      <c r="R22" s="59" t="s">
        <v>77</v>
      </c>
      <c r="S22" s="55" t="s">
        <v>95</v>
      </c>
      <c r="T22" s="71">
        <v>0</v>
      </c>
      <c r="U22" s="71"/>
      <c r="V22" s="71"/>
      <c r="W22" s="71"/>
      <c r="X22" s="71"/>
      <c r="Y22" s="74">
        <v>0</v>
      </c>
      <c r="Z22" s="75"/>
      <c r="AA22" s="91">
        <f t="shared" si="1"/>
        <v>0</v>
      </c>
      <c r="AB22" s="88"/>
      <c r="AC22" s="24">
        <v>15</v>
      </c>
      <c r="AD22" s="56" t="s">
        <v>75</v>
      </c>
      <c r="AE22" s="58" t="s">
        <v>76</v>
      </c>
      <c r="AF22" s="59" t="s">
        <v>77</v>
      </c>
      <c r="AG22" s="55" t="s">
        <v>95</v>
      </c>
      <c r="AH22" s="93">
        <v>0</v>
      </c>
      <c r="AI22" s="71">
        <v>0</v>
      </c>
      <c r="AJ22" s="71">
        <v>0</v>
      </c>
      <c r="AK22" s="71"/>
      <c r="AL22" s="71"/>
      <c r="AM22" s="75">
        <v>0</v>
      </c>
      <c r="AN22" s="75"/>
      <c r="AO22" s="75">
        <f t="shared" si="2"/>
        <v>0</v>
      </c>
      <c r="AP22" s="88"/>
      <c r="AQ22" s="24">
        <v>15</v>
      </c>
      <c r="AR22" s="56" t="s">
        <v>75</v>
      </c>
      <c r="AS22" s="58" t="s">
        <v>76</v>
      </c>
      <c r="AT22" s="59" t="s">
        <v>77</v>
      </c>
      <c r="AU22" s="55" t="s">
        <v>95</v>
      </c>
      <c r="AV22" s="71">
        <v>0</v>
      </c>
      <c r="AW22" s="71"/>
      <c r="AX22" s="71"/>
      <c r="AY22" s="71"/>
      <c r="AZ22" s="71"/>
      <c r="BA22" s="75">
        <v>0</v>
      </c>
      <c r="BB22" s="75"/>
      <c r="BC22" s="75">
        <f t="shared" si="3"/>
        <v>0</v>
      </c>
      <c r="BD22" s="88"/>
      <c r="BE22" s="24">
        <v>15</v>
      </c>
      <c r="BF22" s="56" t="s">
        <v>75</v>
      </c>
      <c r="BG22" s="58" t="s">
        <v>76</v>
      </c>
      <c r="BH22" s="59" t="s">
        <v>77</v>
      </c>
      <c r="BI22" s="55" t="s">
        <v>95</v>
      </c>
      <c r="BJ22" s="71">
        <v>0</v>
      </c>
      <c r="BK22" s="71"/>
      <c r="BL22" s="71"/>
      <c r="BM22" s="71"/>
      <c r="BN22" s="71"/>
      <c r="BO22" s="75">
        <v>0</v>
      </c>
      <c r="BP22" s="75"/>
      <c r="BQ22" s="75">
        <f t="shared" si="4"/>
        <v>0</v>
      </c>
      <c r="BR22" s="88"/>
      <c r="BS22" s="24">
        <v>15</v>
      </c>
      <c r="BT22" s="56" t="s">
        <v>75</v>
      </c>
      <c r="BU22" s="58" t="s">
        <v>76</v>
      </c>
      <c r="BV22" s="59" t="s">
        <v>77</v>
      </c>
      <c r="BW22" s="55" t="s">
        <v>95</v>
      </c>
      <c r="BX22" s="71">
        <v>0</v>
      </c>
      <c r="BY22" s="71"/>
      <c r="BZ22" s="71"/>
      <c r="CA22" s="71"/>
      <c r="CB22" s="71"/>
      <c r="CC22" s="74">
        <v>0</v>
      </c>
      <c r="CD22" s="75"/>
      <c r="CE22" s="88">
        <f t="shared" si="5"/>
        <v>0</v>
      </c>
      <c r="CF22" s="88"/>
      <c r="CG22" s="24">
        <v>15</v>
      </c>
      <c r="CH22" s="56" t="s">
        <v>75</v>
      </c>
      <c r="CI22" s="58" t="s">
        <v>76</v>
      </c>
      <c r="CJ22" s="59" t="s">
        <v>77</v>
      </c>
      <c r="CK22" s="55" t="s">
        <v>95</v>
      </c>
      <c r="CL22" s="71">
        <v>0</v>
      </c>
      <c r="CM22" s="71"/>
      <c r="CN22" s="71"/>
      <c r="CO22" s="71"/>
      <c r="CP22" s="71"/>
      <c r="CQ22" s="74">
        <v>0</v>
      </c>
      <c r="CR22" s="75"/>
      <c r="CS22" s="88">
        <f t="shared" si="6"/>
        <v>0</v>
      </c>
      <c r="CT22" s="88"/>
    </row>
    <row r="23" spans="1:98" ht="15.75">
      <c r="A23" s="24">
        <v>16</v>
      </c>
      <c r="B23" s="56" t="s">
        <v>78</v>
      </c>
      <c r="C23" s="62" t="s">
        <v>79</v>
      </c>
      <c r="D23" s="59" t="s">
        <v>80</v>
      </c>
      <c r="E23" s="55" t="s">
        <v>96</v>
      </c>
      <c r="F23" s="71">
        <v>0</v>
      </c>
      <c r="G23" s="71"/>
      <c r="H23" s="71"/>
      <c r="I23" s="71"/>
      <c r="J23" s="71"/>
      <c r="K23" s="75">
        <v>0</v>
      </c>
      <c r="L23" s="75"/>
      <c r="M23" s="75">
        <f t="shared" si="0"/>
        <v>0</v>
      </c>
      <c r="N23" s="71"/>
      <c r="O23" s="24">
        <v>16</v>
      </c>
      <c r="P23" s="56" t="s">
        <v>78</v>
      </c>
      <c r="Q23" s="58" t="s">
        <v>79</v>
      </c>
      <c r="R23" s="59" t="s">
        <v>80</v>
      </c>
      <c r="S23" s="55" t="s">
        <v>96</v>
      </c>
      <c r="T23" s="71">
        <v>0</v>
      </c>
      <c r="U23" s="71"/>
      <c r="V23" s="71"/>
      <c r="W23" s="71"/>
      <c r="X23" s="71"/>
      <c r="Y23" s="74">
        <v>0</v>
      </c>
      <c r="Z23" s="75"/>
      <c r="AA23" s="91">
        <f t="shared" si="1"/>
        <v>0</v>
      </c>
      <c r="AB23" s="71"/>
      <c r="AC23" s="24">
        <v>16</v>
      </c>
      <c r="AD23" s="56" t="s">
        <v>78</v>
      </c>
      <c r="AE23" s="58" t="s">
        <v>79</v>
      </c>
      <c r="AF23" s="59" t="s">
        <v>80</v>
      </c>
      <c r="AG23" s="55" t="s">
        <v>96</v>
      </c>
      <c r="AH23" s="93">
        <v>0</v>
      </c>
      <c r="AI23" s="71">
        <v>0</v>
      </c>
      <c r="AJ23" s="71">
        <v>0</v>
      </c>
      <c r="AK23" s="71"/>
      <c r="AL23" s="71"/>
      <c r="AM23" s="75">
        <v>0</v>
      </c>
      <c r="AN23" s="75"/>
      <c r="AO23" s="75">
        <f t="shared" si="2"/>
        <v>0</v>
      </c>
      <c r="AP23" s="71"/>
      <c r="AQ23" s="24">
        <v>16</v>
      </c>
      <c r="AR23" s="56" t="s">
        <v>78</v>
      </c>
      <c r="AS23" s="58" t="s">
        <v>79</v>
      </c>
      <c r="AT23" s="59" t="s">
        <v>80</v>
      </c>
      <c r="AU23" s="55" t="s">
        <v>96</v>
      </c>
      <c r="AV23" s="71">
        <v>0</v>
      </c>
      <c r="AW23" s="71"/>
      <c r="AX23" s="71"/>
      <c r="AY23" s="71"/>
      <c r="AZ23" s="71"/>
      <c r="BA23" s="75">
        <v>0</v>
      </c>
      <c r="BB23" s="75"/>
      <c r="BC23" s="75">
        <f t="shared" si="3"/>
        <v>0</v>
      </c>
      <c r="BD23" s="71"/>
      <c r="BE23" s="24">
        <v>16</v>
      </c>
      <c r="BF23" s="56" t="s">
        <v>78</v>
      </c>
      <c r="BG23" s="58" t="s">
        <v>79</v>
      </c>
      <c r="BH23" s="59" t="s">
        <v>80</v>
      </c>
      <c r="BI23" s="55" t="s">
        <v>96</v>
      </c>
      <c r="BJ23" s="71">
        <v>0</v>
      </c>
      <c r="BK23" s="71"/>
      <c r="BL23" s="71"/>
      <c r="BM23" s="71"/>
      <c r="BN23" s="71"/>
      <c r="BO23" s="75">
        <v>0</v>
      </c>
      <c r="BP23" s="75"/>
      <c r="BQ23" s="75">
        <f t="shared" si="4"/>
        <v>0</v>
      </c>
      <c r="BR23" s="71"/>
      <c r="BS23" s="24">
        <v>16</v>
      </c>
      <c r="BT23" s="56" t="s">
        <v>78</v>
      </c>
      <c r="BU23" s="97" t="s">
        <v>79</v>
      </c>
      <c r="BV23" s="59" t="s">
        <v>80</v>
      </c>
      <c r="BW23" s="55" t="s">
        <v>96</v>
      </c>
      <c r="BX23" s="71">
        <v>0</v>
      </c>
      <c r="BY23" s="71"/>
      <c r="BZ23" s="71"/>
      <c r="CA23" s="71"/>
      <c r="CB23" s="71"/>
      <c r="CC23" s="74">
        <v>0</v>
      </c>
      <c r="CD23" s="75"/>
      <c r="CE23" s="88">
        <f t="shared" si="5"/>
        <v>0</v>
      </c>
      <c r="CF23" s="71"/>
      <c r="CG23" s="24">
        <v>16</v>
      </c>
      <c r="CH23" s="56" t="s">
        <v>78</v>
      </c>
      <c r="CI23" s="97" t="s">
        <v>79</v>
      </c>
      <c r="CJ23" s="59" t="s">
        <v>80</v>
      </c>
      <c r="CK23" s="55" t="s">
        <v>96</v>
      </c>
      <c r="CL23" s="71">
        <v>0</v>
      </c>
      <c r="CM23" s="71"/>
      <c r="CN23" s="71"/>
      <c r="CO23" s="71"/>
      <c r="CP23" s="71"/>
      <c r="CQ23" s="74">
        <v>0</v>
      </c>
      <c r="CR23" s="75"/>
      <c r="CS23" s="88">
        <f t="shared" si="6"/>
        <v>0</v>
      </c>
      <c r="CT23" s="71"/>
    </row>
    <row r="24" spans="1:98" ht="15.75">
      <c r="A24" s="24">
        <v>17</v>
      </c>
      <c r="B24" s="56" t="s">
        <v>99</v>
      </c>
      <c r="C24" s="62" t="s">
        <v>37</v>
      </c>
      <c r="D24" s="59" t="s">
        <v>98</v>
      </c>
      <c r="E24" s="55" t="s">
        <v>84</v>
      </c>
      <c r="F24" s="71">
        <v>0</v>
      </c>
      <c r="G24" s="71"/>
      <c r="H24" s="71"/>
      <c r="I24" s="71"/>
      <c r="J24" s="71"/>
      <c r="K24" s="75">
        <v>0</v>
      </c>
      <c r="L24" s="75"/>
      <c r="M24" s="75">
        <f t="shared" si="0"/>
        <v>0</v>
      </c>
      <c r="N24" s="71"/>
      <c r="O24" s="24">
        <v>17</v>
      </c>
      <c r="P24" s="56" t="s">
        <v>99</v>
      </c>
      <c r="Q24" s="62" t="s">
        <v>37</v>
      </c>
      <c r="R24" s="62" t="s">
        <v>98</v>
      </c>
      <c r="S24" s="55" t="s">
        <v>84</v>
      </c>
      <c r="T24" s="71">
        <v>0</v>
      </c>
      <c r="U24" s="71"/>
      <c r="V24" s="71"/>
      <c r="W24" s="71"/>
      <c r="X24" s="71"/>
      <c r="Y24" s="74">
        <v>0</v>
      </c>
      <c r="Z24" s="75"/>
      <c r="AA24" s="91">
        <f t="shared" si="1"/>
        <v>0</v>
      </c>
      <c r="AB24" s="71"/>
      <c r="AC24" s="24">
        <v>17</v>
      </c>
      <c r="AD24" s="56" t="s">
        <v>99</v>
      </c>
      <c r="AE24" s="62" t="s">
        <v>37</v>
      </c>
      <c r="AF24" s="62" t="s">
        <v>98</v>
      </c>
      <c r="AG24" s="55" t="s">
        <v>84</v>
      </c>
      <c r="AH24" s="93">
        <v>0</v>
      </c>
      <c r="AI24" s="71">
        <v>0</v>
      </c>
      <c r="AJ24" s="71">
        <v>0</v>
      </c>
      <c r="AK24" s="71"/>
      <c r="AL24" s="71"/>
      <c r="AM24" s="75">
        <v>0</v>
      </c>
      <c r="AN24" s="75"/>
      <c r="AO24" s="75">
        <f t="shared" si="2"/>
        <v>0</v>
      </c>
      <c r="AP24" s="71"/>
      <c r="AQ24" s="24">
        <v>17</v>
      </c>
      <c r="AR24" s="56" t="s">
        <v>99</v>
      </c>
      <c r="AS24" s="62" t="s">
        <v>37</v>
      </c>
      <c r="AT24" s="62" t="s">
        <v>98</v>
      </c>
      <c r="AU24" s="55" t="s">
        <v>84</v>
      </c>
      <c r="AV24" s="71">
        <v>0</v>
      </c>
      <c r="AW24" s="71"/>
      <c r="AX24" s="71"/>
      <c r="AY24" s="71"/>
      <c r="AZ24" s="71"/>
      <c r="BA24" s="75">
        <v>0</v>
      </c>
      <c r="BB24" s="75"/>
      <c r="BC24" s="75">
        <f t="shared" si="3"/>
        <v>0</v>
      </c>
      <c r="BD24" s="71"/>
      <c r="BE24" s="24">
        <v>17</v>
      </c>
      <c r="BF24" s="56" t="s">
        <v>99</v>
      </c>
      <c r="BG24" s="62" t="s">
        <v>37</v>
      </c>
      <c r="BH24" s="62" t="s">
        <v>98</v>
      </c>
      <c r="BI24" s="55" t="s">
        <v>84</v>
      </c>
      <c r="BJ24" s="71">
        <v>0</v>
      </c>
      <c r="BK24" s="71"/>
      <c r="BL24" s="71"/>
      <c r="BM24" s="71"/>
      <c r="BN24" s="71"/>
      <c r="BO24" s="75">
        <v>0</v>
      </c>
      <c r="BP24" s="75"/>
      <c r="BQ24" s="75">
        <f t="shared" si="4"/>
        <v>0</v>
      </c>
      <c r="BR24" s="71"/>
      <c r="BS24" s="24">
        <v>17</v>
      </c>
      <c r="BT24" s="96" t="s">
        <v>99</v>
      </c>
      <c r="BU24" s="58" t="s">
        <v>37</v>
      </c>
      <c r="BV24" s="59" t="s">
        <v>98</v>
      </c>
      <c r="BW24" s="55" t="s">
        <v>84</v>
      </c>
      <c r="BX24" s="71">
        <v>0</v>
      </c>
      <c r="BY24" s="71"/>
      <c r="BZ24" s="71"/>
      <c r="CA24" s="71"/>
      <c r="CB24" s="71"/>
      <c r="CC24" s="74">
        <v>0</v>
      </c>
      <c r="CD24" s="75"/>
      <c r="CE24" s="88">
        <f t="shared" si="5"/>
        <v>0</v>
      </c>
      <c r="CF24" s="71"/>
      <c r="CG24" s="24">
        <v>17</v>
      </c>
      <c r="CH24" s="96" t="s">
        <v>99</v>
      </c>
      <c r="CI24" s="58" t="s">
        <v>37</v>
      </c>
      <c r="CJ24" s="59" t="s">
        <v>98</v>
      </c>
      <c r="CK24" s="55" t="s">
        <v>84</v>
      </c>
      <c r="CL24" s="71">
        <v>0</v>
      </c>
      <c r="CM24" s="71"/>
      <c r="CN24" s="71"/>
      <c r="CO24" s="71"/>
      <c r="CP24" s="71"/>
      <c r="CQ24" s="74">
        <v>0</v>
      </c>
      <c r="CR24" s="75"/>
      <c r="CS24" s="88">
        <f t="shared" si="6"/>
        <v>0</v>
      </c>
      <c r="CT24" s="71"/>
    </row>
    <row r="25" spans="1:98" ht="15.75">
      <c r="A25" s="24">
        <v>18</v>
      </c>
      <c r="B25" s="56" t="s">
        <v>102</v>
      </c>
      <c r="C25" s="62" t="s">
        <v>36</v>
      </c>
      <c r="D25" s="59" t="s">
        <v>101</v>
      </c>
      <c r="E25" s="55" t="s">
        <v>103</v>
      </c>
      <c r="F25" s="71">
        <v>7</v>
      </c>
      <c r="G25" s="71"/>
      <c r="H25" s="71"/>
      <c r="I25" s="71"/>
      <c r="J25" s="71"/>
      <c r="K25" s="75">
        <v>6</v>
      </c>
      <c r="L25" s="75"/>
      <c r="M25" s="75">
        <f t="shared" si="0"/>
        <v>6</v>
      </c>
      <c r="N25" s="71"/>
      <c r="O25" s="24">
        <v>18</v>
      </c>
      <c r="P25" s="56" t="s">
        <v>102</v>
      </c>
      <c r="Q25" s="62" t="s">
        <v>36</v>
      </c>
      <c r="R25" s="62" t="s">
        <v>101</v>
      </c>
      <c r="S25" s="55" t="s">
        <v>103</v>
      </c>
      <c r="T25" s="71">
        <v>9</v>
      </c>
      <c r="U25" s="71"/>
      <c r="V25" s="71"/>
      <c r="W25" s="71"/>
      <c r="X25" s="71"/>
      <c r="Y25" s="74">
        <v>6</v>
      </c>
      <c r="Z25" s="75"/>
      <c r="AA25" s="91">
        <f t="shared" si="1"/>
        <v>7</v>
      </c>
      <c r="AB25" s="71"/>
      <c r="AC25" s="24">
        <v>18</v>
      </c>
      <c r="AD25" s="56" t="s">
        <v>102</v>
      </c>
      <c r="AE25" s="62" t="s">
        <v>36</v>
      </c>
      <c r="AF25" s="62" t="s">
        <v>101</v>
      </c>
      <c r="AG25" s="55" t="s">
        <v>103</v>
      </c>
      <c r="AH25" s="93">
        <v>8</v>
      </c>
      <c r="AI25" s="71">
        <v>9</v>
      </c>
      <c r="AJ25" s="71">
        <v>7</v>
      </c>
      <c r="AK25" s="71"/>
      <c r="AL25" s="71"/>
      <c r="AM25" s="75">
        <v>6</v>
      </c>
      <c r="AN25" s="75"/>
      <c r="AO25" s="75">
        <f t="shared" si="2"/>
        <v>7</v>
      </c>
      <c r="AP25" s="71"/>
      <c r="AQ25" s="24">
        <v>18</v>
      </c>
      <c r="AR25" s="56" t="s">
        <v>102</v>
      </c>
      <c r="AS25" s="62" t="s">
        <v>36</v>
      </c>
      <c r="AT25" s="62" t="s">
        <v>101</v>
      </c>
      <c r="AU25" s="55" t="s">
        <v>103</v>
      </c>
      <c r="AV25" s="71">
        <v>6</v>
      </c>
      <c r="AW25" s="71"/>
      <c r="AX25" s="71"/>
      <c r="AY25" s="71"/>
      <c r="AZ25" s="71"/>
      <c r="BA25" s="75">
        <v>9</v>
      </c>
      <c r="BB25" s="75"/>
      <c r="BC25" s="75">
        <f t="shared" si="3"/>
        <v>8</v>
      </c>
      <c r="BD25" s="71"/>
      <c r="BE25" s="24">
        <v>18</v>
      </c>
      <c r="BF25" s="56" t="s">
        <v>102</v>
      </c>
      <c r="BG25" s="62" t="s">
        <v>36</v>
      </c>
      <c r="BH25" s="62" t="s">
        <v>101</v>
      </c>
      <c r="BI25" s="55" t="s">
        <v>103</v>
      </c>
      <c r="BJ25" s="71">
        <v>6</v>
      </c>
      <c r="BK25" s="71"/>
      <c r="BL25" s="71"/>
      <c r="BM25" s="71"/>
      <c r="BN25" s="71"/>
      <c r="BO25" s="75">
        <v>8</v>
      </c>
      <c r="BP25" s="75"/>
      <c r="BQ25" s="75">
        <f t="shared" si="4"/>
        <v>7</v>
      </c>
      <c r="BR25" s="71"/>
      <c r="BS25" s="24">
        <v>18</v>
      </c>
      <c r="BT25" s="96" t="s">
        <v>102</v>
      </c>
      <c r="BU25" s="58" t="s">
        <v>36</v>
      </c>
      <c r="BV25" s="59" t="s">
        <v>101</v>
      </c>
      <c r="BW25" s="55" t="s">
        <v>103</v>
      </c>
      <c r="BX25" s="71">
        <v>8</v>
      </c>
      <c r="BY25" s="71"/>
      <c r="BZ25" s="71"/>
      <c r="CA25" s="71"/>
      <c r="CB25" s="71"/>
      <c r="CC25" s="74">
        <v>7</v>
      </c>
      <c r="CD25" s="75"/>
      <c r="CE25" s="88">
        <f t="shared" si="5"/>
        <v>7</v>
      </c>
      <c r="CF25" s="71"/>
      <c r="CG25" s="24">
        <v>18</v>
      </c>
      <c r="CH25" s="96" t="s">
        <v>102</v>
      </c>
      <c r="CI25" s="58" t="s">
        <v>36</v>
      </c>
      <c r="CJ25" s="59" t="s">
        <v>101</v>
      </c>
      <c r="CK25" s="55" t="s">
        <v>103</v>
      </c>
      <c r="CL25" s="71">
        <v>6</v>
      </c>
      <c r="CM25" s="71"/>
      <c r="CN25" s="71"/>
      <c r="CO25" s="71"/>
      <c r="CP25" s="71"/>
      <c r="CQ25" s="74">
        <v>8</v>
      </c>
      <c r="CR25" s="75"/>
      <c r="CS25" s="88">
        <f t="shared" si="6"/>
        <v>7</v>
      </c>
      <c r="CT25" s="71"/>
    </row>
  </sheetData>
  <mergeCells count="105">
    <mergeCell ref="CK5:CK7"/>
    <mergeCell ref="CL5:CP5"/>
    <mergeCell ref="CQ5:CR5"/>
    <mergeCell ref="CS5:CT5"/>
    <mergeCell ref="CL6:CP6"/>
    <mergeCell ref="CQ6:CR6"/>
    <mergeCell ref="CS6:CT6"/>
    <mergeCell ref="CG5:CG7"/>
    <mergeCell ref="CH5:CH7"/>
    <mergeCell ref="CI5:CI7"/>
    <mergeCell ref="CJ5:CJ7"/>
    <mergeCell ref="CL1:CS1"/>
    <mergeCell ref="CL2:CS2"/>
    <mergeCell ref="CH4:CK4"/>
    <mergeCell ref="CL4:CT4"/>
    <mergeCell ref="BW5:BW7"/>
    <mergeCell ref="BX5:CB5"/>
    <mergeCell ref="CC5:CD5"/>
    <mergeCell ref="CE5:CF5"/>
    <mergeCell ref="BX6:CB6"/>
    <mergeCell ref="CC6:CD6"/>
    <mergeCell ref="CE6:CF6"/>
    <mergeCell ref="BS5:BS7"/>
    <mergeCell ref="BT5:BT7"/>
    <mergeCell ref="BU5:BU7"/>
    <mergeCell ref="BV5:BV7"/>
    <mergeCell ref="BI5:BI7"/>
    <mergeCell ref="BJ5:BN5"/>
    <mergeCell ref="BO5:BP5"/>
    <mergeCell ref="BQ5:BR5"/>
    <mergeCell ref="BJ6:BN6"/>
    <mergeCell ref="BO6:BP6"/>
    <mergeCell ref="BQ6:BR6"/>
    <mergeCell ref="BE5:BE7"/>
    <mergeCell ref="BF5:BF7"/>
    <mergeCell ref="BG5:BG7"/>
    <mergeCell ref="BH5:BH7"/>
    <mergeCell ref="AU5:AU7"/>
    <mergeCell ref="AV5:AZ5"/>
    <mergeCell ref="BA5:BB5"/>
    <mergeCell ref="BC5:BD5"/>
    <mergeCell ref="AV6:AZ6"/>
    <mergeCell ref="BA6:BB6"/>
    <mergeCell ref="BC6:BD6"/>
    <mergeCell ref="AQ5:AQ7"/>
    <mergeCell ref="AR5:AR7"/>
    <mergeCell ref="AS5:AS7"/>
    <mergeCell ref="AT5:AT7"/>
    <mergeCell ref="AG5:AG7"/>
    <mergeCell ref="AH5:AL5"/>
    <mergeCell ref="AM5:AN5"/>
    <mergeCell ref="AO5:AP5"/>
    <mergeCell ref="AH6:AL6"/>
    <mergeCell ref="AM6:AN6"/>
    <mergeCell ref="AO6:AP6"/>
    <mergeCell ref="AC5:AC7"/>
    <mergeCell ref="AD5:AD7"/>
    <mergeCell ref="AE5:AE7"/>
    <mergeCell ref="AF5:AF7"/>
    <mergeCell ref="S5:S7"/>
    <mergeCell ref="T5:X5"/>
    <mergeCell ref="Y5:Z5"/>
    <mergeCell ref="AA5:AB5"/>
    <mergeCell ref="T6:X6"/>
    <mergeCell ref="Y6:Z6"/>
    <mergeCell ref="AA6:AB6"/>
    <mergeCell ref="O5:O7"/>
    <mergeCell ref="P5:P7"/>
    <mergeCell ref="Q5:Q7"/>
    <mergeCell ref="R5:R7"/>
    <mergeCell ref="E5:E7"/>
    <mergeCell ref="F5:J5"/>
    <mergeCell ref="K5:L5"/>
    <mergeCell ref="M5:N5"/>
    <mergeCell ref="F6:J6"/>
    <mergeCell ref="K6:L6"/>
    <mergeCell ref="M6:N6"/>
    <mergeCell ref="A5:A7"/>
    <mergeCell ref="B5:B7"/>
    <mergeCell ref="C5:C7"/>
    <mergeCell ref="D5:D7"/>
    <mergeCell ref="BF4:BI4"/>
    <mergeCell ref="BJ4:BR4"/>
    <mergeCell ref="BT4:BW4"/>
    <mergeCell ref="BX4:CF4"/>
    <mergeCell ref="AD4:AG4"/>
    <mergeCell ref="AH4:AP4"/>
    <mergeCell ref="AR4:AU4"/>
    <mergeCell ref="AV4:BD4"/>
    <mergeCell ref="B4:E4"/>
    <mergeCell ref="F4:N4"/>
    <mergeCell ref="P4:S4"/>
    <mergeCell ref="T4:AB4"/>
    <mergeCell ref="AH2:AO2"/>
    <mergeCell ref="AV2:BC2"/>
    <mergeCell ref="AH1:AO1"/>
    <mergeCell ref="AV1:BC1"/>
    <mergeCell ref="F1:M1"/>
    <mergeCell ref="T1:AA1"/>
    <mergeCell ref="F2:M2"/>
    <mergeCell ref="T2:AA2"/>
    <mergeCell ref="BJ1:BQ1"/>
    <mergeCell ref="BX1:CE1"/>
    <mergeCell ref="BJ2:BQ2"/>
    <mergeCell ref="BX2:C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cp:lastPrinted>2015-03-24T03:23:03Z</cp:lastPrinted>
  <dcterms:created xsi:type="dcterms:W3CDTF">2010-10-17T02:22:09Z</dcterms:created>
  <dcterms:modified xsi:type="dcterms:W3CDTF">2017-05-16T00:57:55Z</dcterms:modified>
  <cp:category/>
  <cp:version/>
  <cp:contentType/>
  <cp:contentStatus/>
</cp:coreProperties>
</file>