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5"/>
  </bookViews>
  <sheets>
    <sheet name="thilai" sheetId="1" r:id="rId1"/>
    <sheet name="thihp" sheetId="2" r:id="rId2"/>
    <sheet name="Ky1 " sheetId="3" r:id="rId3"/>
    <sheet name="Ky 2" sheetId="4" r:id="rId4"/>
    <sheet name="Ky 3" sheetId="5" r:id="rId5"/>
    <sheet name="Bangdiem" sheetId="6" r:id="rId6"/>
    <sheet name="Thi lan 2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<sst xmlns="http://schemas.openxmlformats.org/spreadsheetml/2006/main" count="5039" uniqueCount="254">
  <si>
    <t>Tr­êng ®¹i  häc Hång §øc</t>
  </si>
  <si>
    <t>B¶ng ®iÓm häc phÇn</t>
  </si>
  <si>
    <t>Khoa: KT-QTKD</t>
  </si>
  <si>
    <t>Tªn häc phÇn: Nguyªn lý CB CNMLN 1   Sè §VHT: 4</t>
  </si>
  <si>
    <t xml:space="preserve">   Tªn häc phÇn: To¸n cao cÊp . Sè §VHT: 4</t>
  </si>
  <si>
    <t>SBD</t>
  </si>
  <si>
    <t>Hä lãt</t>
  </si>
  <si>
    <t>Tªn</t>
  </si>
  <si>
    <t>Ngµy sinh</t>
  </si>
  <si>
    <t>§iÓm häc tr×nh (30%)</t>
  </si>
  <si>
    <t>§iÓm thi HP (70%)</t>
  </si>
  <si>
    <t>§iÓm häc phÇn</t>
  </si>
  <si>
    <t>LÇn 1</t>
  </si>
  <si>
    <t>LÇn 2</t>
  </si>
  <si>
    <t>Anh</t>
  </si>
  <si>
    <t>NguyÔn ThÞ</t>
  </si>
  <si>
    <t>Dung</t>
  </si>
  <si>
    <t>Duy</t>
  </si>
  <si>
    <t>TrÞnh ThÞ</t>
  </si>
  <si>
    <t>Hµ</t>
  </si>
  <si>
    <t>H»ng</t>
  </si>
  <si>
    <t>20.10.87</t>
  </si>
  <si>
    <t>Lª ThÞ</t>
  </si>
  <si>
    <t>H­¬ng</t>
  </si>
  <si>
    <t>Hång</t>
  </si>
  <si>
    <t>H­êng</t>
  </si>
  <si>
    <t>HiÒn</t>
  </si>
  <si>
    <t>Lan</t>
  </si>
  <si>
    <t>Loan</t>
  </si>
  <si>
    <t>Long</t>
  </si>
  <si>
    <t>§Æng ThÞ</t>
  </si>
  <si>
    <t>Nga</t>
  </si>
  <si>
    <t xml:space="preserve">Lª ThÞ </t>
  </si>
  <si>
    <t>Ph­¬ng</t>
  </si>
  <si>
    <t>S¬n</t>
  </si>
  <si>
    <t>T©m</t>
  </si>
  <si>
    <t>20.08.88</t>
  </si>
  <si>
    <t>Thµnh</t>
  </si>
  <si>
    <t>Thu</t>
  </si>
  <si>
    <t>Thuû</t>
  </si>
  <si>
    <t>Thuý</t>
  </si>
  <si>
    <t>Mai ThÞ</t>
  </si>
  <si>
    <t>Trang</t>
  </si>
  <si>
    <t>L­¬ng ThÞ</t>
  </si>
  <si>
    <t>V©n</t>
  </si>
  <si>
    <t>Líp Cao ®¼ng kÕ to¸n liªn th«ng -K2A</t>
  </si>
  <si>
    <t>Häc kú I N¨m häc 2010-2011</t>
  </si>
  <si>
    <t>Tªn häc phÇn: LÞch sö HT kinh tÕ     Sè §VHT: 3</t>
  </si>
  <si>
    <t>Tªn häc phÇn: Qu¶n trÞ häc    Sè §VHT: 3</t>
  </si>
  <si>
    <t xml:space="preserve">   Tªn häc phÇn: Nguyªn lý CB CNMLN 2  Sè §VHT: 4</t>
  </si>
  <si>
    <t>§ç ThÞ V©n</t>
  </si>
  <si>
    <t>24.06.88</t>
  </si>
  <si>
    <t>Ng ThÞ Minh</t>
  </si>
  <si>
    <t>10.04.87</t>
  </si>
  <si>
    <t>Ng ThÞ Ngäc</t>
  </si>
  <si>
    <r>
      <t>¸</t>
    </r>
    <r>
      <rPr>
        <sz val="11"/>
        <rFont val=".VnTime"/>
        <family val="2"/>
      </rPr>
      <t>nh</t>
    </r>
  </si>
  <si>
    <t>03.07.89</t>
  </si>
  <si>
    <t>Chung</t>
  </si>
  <si>
    <t>01.02.87</t>
  </si>
  <si>
    <t>NguyÔn ChÝ</t>
  </si>
  <si>
    <t>C«ng</t>
  </si>
  <si>
    <t>03.06.85</t>
  </si>
  <si>
    <t>Cóc</t>
  </si>
  <si>
    <t>13.10.86</t>
  </si>
  <si>
    <t xml:space="preserve">NguyÔn M¹nh </t>
  </si>
  <si>
    <t>C­êng</t>
  </si>
  <si>
    <t>09.10.87</t>
  </si>
  <si>
    <t>§µo</t>
  </si>
  <si>
    <t>04.06.88</t>
  </si>
  <si>
    <t>Cao ThÞ</t>
  </si>
  <si>
    <t>12.04.89</t>
  </si>
  <si>
    <t>TrÇn ThÞ</t>
  </si>
  <si>
    <t>05.01.87</t>
  </si>
  <si>
    <t>§oµn Ngäc</t>
  </si>
  <si>
    <t xml:space="preserve">§µo Ngäc </t>
  </si>
  <si>
    <t>21.07.88</t>
  </si>
  <si>
    <t>H¶i</t>
  </si>
  <si>
    <t>26.07.88</t>
  </si>
  <si>
    <t>01.04.85</t>
  </si>
  <si>
    <t>20.07.88</t>
  </si>
  <si>
    <t>10.08.88</t>
  </si>
  <si>
    <t>10.07.88</t>
  </si>
  <si>
    <t>21.07.87</t>
  </si>
  <si>
    <t>Hîp</t>
  </si>
  <si>
    <t>04.04.88</t>
  </si>
  <si>
    <t>Ph¹m ThÞ</t>
  </si>
  <si>
    <t>18.08.88</t>
  </si>
  <si>
    <t>Lª ThÞ Kim</t>
  </si>
  <si>
    <t>15.07.88</t>
  </si>
  <si>
    <t>NguyÔn TrÇn</t>
  </si>
  <si>
    <t>Kiªn</t>
  </si>
  <si>
    <t>22.09.88</t>
  </si>
  <si>
    <t>H¹ ThÞ</t>
  </si>
  <si>
    <t>20.06.88</t>
  </si>
  <si>
    <t>01.05.89</t>
  </si>
  <si>
    <t>Phan ThÞ</t>
  </si>
  <si>
    <t>16.08.81</t>
  </si>
  <si>
    <t>Lanh</t>
  </si>
  <si>
    <t>Tr­¬ng ThÞ</t>
  </si>
  <si>
    <t>LÖ</t>
  </si>
  <si>
    <t>17.09.81</t>
  </si>
  <si>
    <t>Ng ThÞ Ph­¬ng</t>
  </si>
  <si>
    <t>19.10.87</t>
  </si>
  <si>
    <t>10.01.87</t>
  </si>
  <si>
    <t>Mai</t>
  </si>
  <si>
    <t>25.09.89</t>
  </si>
  <si>
    <t>Hoµng ViÖt</t>
  </si>
  <si>
    <t>11.01.87</t>
  </si>
  <si>
    <t>L­¬ng ThÞ Thanh</t>
  </si>
  <si>
    <t>19.08.87</t>
  </si>
  <si>
    <t>Ngäc</t>
  </si>
  <si>
    <t>14.02.87</t>
  </si>
  <si>
    <t>Lª ThÞ HuyÒn</t>
  </si>
  <si>
    <t>19.10.88</t>
  </si>
  <si>
    <t>23.06.87</t>
  </si>
  <si>
    <t>30.03.88</t>
  </si>
  <si>
    <t>Quyªn</t>
  </si>
  <si>
    <t>05.09.90</t>
  </si>
  <si>
    <t>17.12.86</t>
  </si>
  <si>
    <t>04.09.87</t>
  </si>
  <si>
    <t>Th¸i</t>
  </si>
  <si>
    <t>27.10.87</t>
  </si>
  <si>
    <t>Thanh</t>
  </si>
  <si>
    <t>07.10.89</t>
  </si>
  <si>
    <t>NguyÔn Duy</t>
  </si>
  <si>
    <t>15.10.85</t>
  </si>
  <si>
    <t>NguyÔn Trung</t>
  </si>
  <si>
    <t>27.08.87</t>
  </si>
  <si>
    <t>Th¬</t>
  </si>
  <si>
    <t>10.10.88</t>
  </si>
  <si>
    <t>Hoµng ThÞ</t>
  </si>
  <si>
    <t>03.02.88</t>
  </si>
  <si>
    <t>Ph¹m ThÞ Xu©n</t>
  </si>
  <si>
    <t>19.12.88</t>
  </si>
  <si>
    <t xml:space="preserve">TrÞnh Hoµi </t>
  </si>
  <si>
    <t>16.11.88</t>
  </si>
  <si>
    <t>01.05.86</t>
  </si>
  <si>
    <t>Bïi ThÞ</t>
  </si>
  <si>
    <t>Thuú</t>
  </si>
  <si>
    <t>02.05.86</t>
  </si>
  <si>
    <t>Ng« ThÞ Thu</t>
  </si>
  <si>
    <t>23.12.89</t>
  </si>
  <si>
    <t>12.05.85</t>
  </si>
  <si>
    <t>08.06.89</t>
  </si>
  <si>
    <t>20.11.88</t>
  </si>
  <si>
    <t>T×nh</t>
  </si>
  <si>
    <t>10.10.87</t>
  </si>
  <si>
    <t>03.06.88</t>
  </si>
  <si>
    <t>04.12.87</t>
  </si>
  <si>
    <t>01.10.85</t>
  </si>
  <si>
    <t>01.09.88</t>
  </si>
  <si>
    <t>Xu©n</t>
  </si>
  <si>
    <t>05.12.87</t>
  </si>
  <si>
    <t>YÕn</t>
  </si>
  <si>
    <t>05.07.87</t>
  </si>
  <si>
    <r>
      <t>¸</t>
    </r>
    <r>
      <rPr>
        <sz val="12"/>
        <rFont val=".VnTime"/>
        <family val="2"/>
      </rPr>
      <t>nh</t>
    </r>
  </si>
  <si>
    <t>Tr­êng ®¹i häc hång ®øc</t>
  </si>
  <si>
    <t>Khoa KT-QTKD</t>
  </si>
  <si>
    <t>Hä vµ tªn</t>
  </si>
  <si>
    <t>NV NH</t>
  </si>
  <si>
    <t>Lsö HT</t>
  </si>
  <si>
    <t>Nlý CN</t>
  </si>
  <si>
    <t xml:space="preserve">To¸n </t>
  </si>
  <si>
    <t>QtrÞ</t>
  </si>
  <si>
    <t>TBC</t>
  </si>
  <si>
    <t>KtÕ 3</t>
  </si>
  <si>
    <t>MLN1 4</t>
  </si>
  <si>
    <t>MLN2 4</t>
  </si>
  <si>
    <t>CC 4</t>
  </si>
  <si>
    <t>häc 3</t>
  </si>
  <si>
    <t>L1</t>
  </si>
  <si>
    <t>L2</t>
  </si>
  <si>
    <t>B¶ng ®iÓm kú I n¨m häc 2010-2011</t>
  </si>
  <si>
    <t>líp Cao ®¼ng KÕ to¸n liªn th«ng- K2A</t>
  </si>
  <si>
    <t>NguyÔn Nh­</t>
  </si>
  <si>
    <t>Tªn häc phÇn: NghiÖp vô ng©n hµng TM  Sè §VHT: 3</t>
  </si>
  <si>
    <t>Nam</t>
  </si>
  <si>
    <t>p. Tr­ëng khoa</t>
  </si>
  <si>
    <t>Gi¸o vô khoa</t>
  </si>
  <si>
    <t>Lª ThÞ H¹nh</t>
  </si>
  <si>
    <t>NguyÔn §¨ng B¶y</t>
  </si>
  <si>
    <t>Ngµy 24 th¸ng 01 n¨m 2011</t>
  </si>
  <si>
    <t>TR­êng ®¹i häc Hång §øc</t>
  </si>
  <si>
    <t xml:space="preserve">     B¶ng ®iÓm thi  thi lÇn 1</t>
  </si>
  <si>
    <r>
      <t>Kho</t>
    </r>
    <r>
      <rPr>
        <b/>
        <u val="single"/>
        <sz val="11"/>
        <rFont val=".VnTimeH"/>
        <family val="2"/>
      </rPr>
      <t>a:  Kinh tÕ - QTKD</t>
    </r>
  </si>
  <si>
    <t>Häc kú: …I…    N¨m häc: 2010   - 2011</t>
  </si>
  <si>
    <t>Phßng thi:</t>
  </si>
  <si>
    <t>Buæi thi:  …      ngµy ….. th¸ng ….  n¨m  2011</t>
  </si>
  <si>
    <t>STT</t>
  </si>
  <si>
    <t>M· ®Ò</t>
  </si>
  <si>
    <t>Sè tê giÊy thi</t>
  </si>
  <si>
    <t>Ch÷ ký cña thÝ sinh</t>
  </si>
  <si>
    <t xml:space="preserve">§iÓm </t>
  </si>
  <si>
    <t>Ghi chó</t>
  </si>
  <si>
    <t>B»ng sè</t>
  </si>
  <si>
    <t>B»ng ch÷</t>
  </si>
  <si>
    <t>Tæng sè SV theo danh s¸ch:                  Sè SV dù thi:                    Sè bµi thi:                   Sè tê giÊy thi:</t>
  </si>
  <si>
    <t>Sè SV bÞ xö lý kû luËt:                   Trong ®ã, §×nh chØ:                     C¶nh c¸o:                  KhiÓn tr¸ch:</t>
  </si>
  <si>
    <t>Tæng hîp ®iÓm:                                                 Kh¸-giái:                 Trung b×nh:                     YÕu, kÐm:</t>
  </si>
  <si>
    <t>CB coi thi 1             CB coi thi 2             CB chÊm thi 1               CB chÊm thi 2            Tr­ëng BM chÊm</t>
  </si>
  <si>
    <t>Líp:C§ KT LT k2A                     Häc phÇn: …………………………………..   Sè §VHT: ….....</t>
  </si>
  <si>
    <t>Líp:C§ KT LT k2A                    Häc phÇn: …………………………………..   Sè §VHT: ….....</t>
  </si>
  <si>
    <t>Häc kú II N¨m häc 2010-2011</t>
  </si>
  <si>
    <t>Häc kú III N¨m häc 2010-2011</t>
  </si>
  <si>
    <t xml:space="preserve">Tªn häc phÇn: Kinh tÕ c¸c ngµnh    Sè §VHT: 03 </t>
  </si>
  <si>
    <t>Tªn häc phÇn: Lý thuyÕt QLKT     Sè §VHT: 03</t>
  </si>
  <si>
    <t>Tªn häc phÇn: Kinh tÕ vÜ m«     Sè §VHT: 03</t>
  </si>
  <si>
    <t>Tªn häc phÇn: ThuÕ nhµ n­íc     Sè §VHT: 03</t>
  </si>
  <si>
    <t>Tªn häc phÇn: T­ t­ëng HCM    Sè §VHT: 03</t>
  </si>
  <si>
    <t>Tªn häc phÇn: KÕ to¸n TCDN    Sè §VHT: 05</t>
  </si>
  <si>
    <t xml:space="preserve">Tªn häc phÇn: §­êng lèi CM cña §CSVN    Sè §VHT: </t>
  </si>
  <si>
    <t>Tªn häc phÇn: ThÞ tr­êng CK     Sè §VHT: 03</t>
  </si>
  <si>
    <t>Tªn häc phÇn: B¶o hiÓm    Sè §VHT: 03</t>
  </si>
  <si>
    <t>B¶ng ®iÓm kú II n¨m häc 2010-2011</t>
  </si>
  <si>
    <t>B¶ng ®iÓm kú III n¨m häc 2010-2011</t>
  </si>
  <si>
    <t>LTQLKT</t>
  </si>
  <si>
    <t>ThuÕ NN</t>
  </si>
  <si>
    <t>KTTCDN</t>
  </si>
  <si>
    <t>TBC Kú 2</t>
  </si>
  <si>
    <t>Tªn häc phÇn: KÕ to¸n DN nhá vµ võa     Sè §VHT: 04</t>
  </si>
  <si>
    <t>Tªn häc phÇn: KÕ to¸n QTCP     Sè §VHT: 03</t>
  </si>
  <si>
    <t>§LCM cña §¶ng</t>
  </si>
  <si>
    <t>TTCK</t>
  </si>
  <si>
    <t>B¶o hiÓm</t>
  </si>
  <si>
    <t>TBC Kú 3</t>
  </si>
  <si>
    <t xml:space="preserve">KT c¸c </t>
  </si>
  <si>
    <t xml:space="preserve"> ngµnh 3</t>
  </si>
  <si>
    <t xml:space="preserve">T­ t­ëng </t>
  </si>
  <si>
    <t xml:space="preserve"> HCM 3</t>
  </si>
  <si>
    <t>KT vÜ m«</t>
  </si>
  <si>
    <t>KTDN nhá&amp;võa</t>
  </si>
  <si>
    <t>KTQT CP</t>
  </si>
  <si>
    <t>Danh s¸ch sinh viªn nî m«n l¬p c® kt lt 2A</t>
  </si>
  <si>
    <t>bs</t>
  </si>
  <si>
    <t xml:space="preserve">     B¶ng ®iÓm thi  thi lÇn 2</t>
  </si>
  <si>
    <t>Häc kú: ……    N¨m häc: 20….   - 20…..</t>
  </si>
  <si>
    <t>Líp:C§ KT LT k2A                    Häc phÇn:     thÞ tr­êng chøng kho¸n    Sè §VHT: 3</t>
  </si>
  <si>
    <t>Kú 1</t>
  </si>
  <si>
    <t>Kú 2</t>
  </si>
  <si>
    <t>Kú 3</t>
  </si>
  <si>
    <t>TTTN</t>
  </si>
  <si>
    <t xml:space="preserve">HT </t>
  </si>
  <si>
    <t>PhÇn KT</t>
  </si>
  <si>
    <t>C¬ së</t>
  </si>
  <si>
    <t xml:space="preserve">PhÇn KT </t>
  </si>
  <si>
    <t>Chuyªn m«n</t>
  </si>
  <si>
    <t xml:space="preserve">TBC </t>
  </si>
  <si>
    <t>Toµn khãa</t>
  </si>
  <si>
    <t>XÕp lo¹i</t>
  </si>
  <si>
    <t>tèt nghiÖp</t>
  </si>
  <si>
    <t>B¶ng ®iÓm toµn khãa n¨m häc 2011-2012</t>
  </si>
  <si>
    <t xml:space="preserve">B¶ng ®iÓm </t>
  </si>
  <si>
    <t>TM 2</t>
  </si>
  <si>
    <t>kú I (20)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</si>
</sst>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0000"/>
    <numFmt numFmtId="171" formatCode="0.00;[Red]0.00"/>
  </numFmts>
  <fonts count="29">
    <font>
      <sz val="10"/>
      <name val=".vntime"/>
      <family val="0"/>
    </font>
    <font>
      <b/>
      <sz val="10"/>
      <name val=".VnTimeH"/>
      <family val="2"/>
    </font>
    <font>
      <sz val="10"/>
      <name val=".VnTime"/>
      <family val="2"/>
    </font>
    <font>
      <b/>
      <sz val="10"/>
      <name val=".VnTime"/>
      <family val="2"/>
    </font>
    <font>
      <sz val="11"/>
      <name val="Arial"/>
      <family val="0"/>
    </font>
    <font>
      <sz val="11"/>
      <name val=".VnTime"/>
      <family val="2"/>
    </font>
    <font>
      <sz val="12"/>
      <color indexed="8"/>
      <name val=".VnTime"/>
      <family val="2"/>
    </font>
    <font>
      <sz val="12"/>
      <name val=".VnTime"/>
      <family val="2"/>
    </font>
    <font>
      <sz val="8"/>
      <name val=".VnTime"/>
      <family val="0"/>
    </font>
    <font>
      <sz val="11"/>
      <name val=".VnTimeH"/>
      <family val="2"/>
    </font>
    <font>
      <sz val="12"/>
      <name val=".VnTimeH"/>
      <family val="2"/>
    </font>
    <font>
      <sz val="9"/>
      <name val=".VnTime"/>
      <family val="2"/>
    </font>
    <font>
      <sz val="11"/>
      <color indexed="8"/>
      <name val=".VnTime"/>
      <family val="2"/>
    </font>
    <font>
      <sz val="11"/>
      <name val=".vntime"/>
      <family val="0"/>
    </font>
    <font>
      <sz val="14"/>
      <name val=".VnTimeH"/>
      <family val="2"/>
    </font>
    <font>
      <sz val="14"/>
      <name val=".vntime"/>
      <family val="0"/>
    </font>
    <font>
      <b/>
      <sz val="12"/>
      <name val=".VnTime"/>
      <family val="2"/>
    </font>
    <font>
      <b/>
      <sz val="11"/>
      <name val=".VnTimeH"/>
      <family val="2"/>
    </font>
    <font>
      <b/>
      <u val="single"/>
      <sz val="11"/>
      <name val=".VnTimeH"/>
      <family val="2"/>
    </font>
    <font>
      <b/>
      <u val="single"/>
      <sz val="11"/>
      <name val=".vntime"/>
      <family val="2"/>
    </font>
    <font>
      <b/>
      <sz val="11"/>
      <name val=".vntime"/>
      <family val="2"/>
    </font>
    <font>
      <b/>
      <i/>
      <sz val="11"/>
      <name val=".vntime"/>
      <family val="2"/>
    </font>
    <font>
      <b/>
      <i/>
      <sz val="10"/>
      <name val=".vntime"/>
      <family val="2"/>
    </font>
    <font>
      <sz val="10"/>
      <name val=".VnTimeH"/>
      <family val="2"/>
    </font>
    <font>
      <b/>
      <sz val="8"/>
      <color indexed="8"/>
      <name val="Times New Roman"/>
      <family val="1"/>
    </font>
    <font>
      <sz val="9"/>
      <color indexed="8"/>
      <name val=".VnTime"/>
      <family val="2"/>
    </font>
    <font>
      <sz val="12"/>
      <name val=".vntime"/>
      <family val="0"/>
    </font>
    <font>
      <i/>
      <sz val="12"/>
      <name val=".vntime"/>
      <family val="2"/>
    </font>
    <font>
      <sz val="10"/>
      <color indexed="8"/>
      <name val=".VnTim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0" fontId="13" fillId="0" borderId="1" xfId="0" applyFont="1" applyBorder="1" applyAlignment="1">
      <alignment/>
    </xf>
    <xf numFmtId="0" fontId="9" fillId="0" borderId="1" xfId="0" applyFont="1" applyBorder="1" applyAlignment="1">
      <alignment vertical="top" wrapText="1"/>
    </xf>
    <xf numFmtId="0" fontId="13" fillId="0" borderId="0" xfId="0" applyFont="1" applyAlignment="1">
      <alignment/>
    </xf>
    <xf numFmtId="0" fontId="13" fillId="3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9" fillId="0" borderId="0" xfId="0" applyFont="1" applyAlignment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/>
    </xf>
    <xf numFmtId="0" fontId="0" fillId="0" borderId="6" xfId="0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9" xfId="0" applyFont="1" applyBorder="1" applyAlignment="1">
      <alignment/>
    </xf>
    <xf numFmtId="2" fontId="24" fillId="0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71" fontId="7" fillId="2" borderId="1" xfId="0" applyNumberFormat="1" applyFont="1" applyFill="1" applyBorder="1" applyAlignment="1">
      <alignment horizontal="center"/>
    </xf>
    <xf numFmtId="171" fontId="7" fillId="3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171" fontId="21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171" fontId="26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/>
    </xf>
    <xf numFmtId="0" fontId="28" fillId="2" borderId="1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5" fillId="2" borderId="1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2" fontId="24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y 1"/>
      <sheetName val="Bang diem"/>
      <sheetName val="Ky4"/>
      <sheetName val="Thi L2"/>
      <sheetName val="Ky3"/>
      <sheetName val="Ky2"/>
      <sheetName val="Bangdiem"/>
      <sheetName val="Sheet3"/>
      <sheetName val="Ky1"/>
      <sheetName val="Ky1 "/>
      <sheetName val="Thi lan 2"/>
    </sheetNames>
    <sheetDataSet>
      <sheetData sheetId="9">
        <row r="8">
          <cell r="K8">
            <v>7</v>
          </cell>
          <cell r="AI8">
            <v>8</v>
          </cell>
          <cell r="BS8">
            <v>7</v>
          </cell>
        </row>
        <row r="9">
          <cell r="K9">
            <v>6</v>
          </cell>
          <cell r="AI9">
            <v>8</v>
          </cell>
          <cell r="BS9">
            <v>6</v>
          </cell>
        </row>
        <row r="10">
          <cell r="K10">
            <v>5</v>
          </cell>
          <cell r="AI10">
            <v>7</v>
          </cell>
          <cell r="BS10">
            <v>8</v>
          </cell>
        </row>
        <row r="11">
          <cell r="K11">
            <v>6</v>
          </cell>
          <cell r="AI11">
            <v>7</v>
          </cell>
          <cell r="BS11">
            <v>7</v>
          </cell>
        </row>
        <row r="12">
          <cell r="K12">
            <v>7</v>
          </cell>
          <cell r="AI12">
            <v>7</v>
          </cell>
          <cell r="BS12">
            <v>6</v>
          </cell>
        </row>
        <row r="13">
          <cell r="K13">
            <v>8</v>
          </cell>
          <cell r="AI13">
            <v>8</v>
          </cell>
          <cell r="BS13">
            <v>8</v>
          </cell>
        </row>
        <row r="14">
          <cell r="K14">
            <v>5</v>
          </cell>
          <cell r="AI14">
            <v>7</v>
          </cell>
          <cell r="BS14">
            <v>7</v>
          </cell>
        </row>
        <row r="15">
          <cell r="K15">
            <v>6</v>
          </cell>
          <cell r="AI15">
            <v>7</v>
          </cell>
          <cell r="BS15">
            <v>8</v>
          </cell>
        </row>
        <row r="16">
          <cell r="K16">
            <v>7</v>
          </cell>
          <cell r="AI16">
            <v>7</v>
          </cell>
          <cell r="BS16">
            <v>6</v>
          </cell>
        </row>
        <row r="17">
          <cell r="K17">
            <v>6</v>
          </cell>
          <cell r="AI17">
            <v>6</v>
          </cell>
          <cell r="BS17">
            <v>6</v>
          </cell>
        </row>
        <row r="18">
          <cell r="K18">
            <v>6</v>
          </cell>
          <cell r="AI18">
            <v>7</v>
          </cell>
          <cell r="BS18">
            <v>7</v>
          </cell>
        </row>
        <row r="19">
          <cell r="K19">
            <v>6</v>
          </cell>
          <cell r="AI19">
            <v>7</v>
          </cell>
          <cell r="BS19">
            <v>8</v>
          </cell>
        </row>
        <row r="20">
          <cell r="K20">
            <v>7</v>
          </cell>
          <cell r="AI20">
            <v>7</v>
          </cell>
          <cell r="BS20">
            <v>7</v>
          </cell>
        </row>
        <row r="21">
          <cell r="K21">
            <v>7</v>
          </cell>
          <cell r="AI21">
            <v>7</v>
          </cell>
          <cell r="BS21">
            <v>8</v>
          </cell>
        </row>
        <row r="22">
          <cell r="K22">
            <v>5</v>
          </cell>
          <cell r="AI22">
            <v>6</v>
          </cell>
          <cell r="BS22">
            <v>7</v>
          </cell>
        </row>
        <row r="23">
          <cell r="K23">
            <v>5</v>
          </cell>
          <cell r="AI23">
            <v>7</v>
          </cell>
          <cell r="BS23">
            <v>7</v>
          </cell>
        </row>
        <row r="24">
          <cell r="K24">
            <v>8</v>
          </cell>
          <cell r="AI24">
            <v>7</v>
          </cell>
          <cell r="BS24">
            <v>6</v>
          </cell>
        </row>
        <row r="25">
          <cell r="K25">
            <v>7</v>
          </cell>
          <cell r="AI25">
            <v>7</v>
          </cell>
          <cell r="BS25">
            <v>8</v>
          </cell>
        </row>
        <row r="26">
          <cell r="K26">
            <v>7</v>
          </cell>
          <cell r="AI26">
            <v>7</v>
          </cell>
          <cell r="BS26">
            <v>6</v>
          </cell>
        </row>
        <row r="27">
          <cell r="K27">
            <v>7</v>
          </cell>
          <cell r="AI27">
            <v>8</v>
          </cell>
          <cell r="BS27">
            <v>2</v>
          </cell>
        </row>
        <row r="28">
          <cell r="K28">
            <v>6</v>
          </cell>
          <cell r="AI28">
            <v>6</v>
          </cell>
          <cell r="BS28">
            <v>6</v>
          </cell>
        </row>
        <row r="29">
          <cell r="K29">
            <v>7</v>
          </cell>
          <cell r="AI29">
            <v>7</v>
          </cell>
          <cell r="BS29">
            <v>9</v>
          </cell>
        </row>
        <row r="30">
          <cell r="K30">
            <v>7</v>
          </cell>
          <cell r="AI30">
            <v>8</v>
          </cell>
          <cell r="BS30">
            <v>8</v>
          </cell>
        </row>
        <row r="31">
          <cell r="K31">
            <v>7</v>
          </cell>
          <cell r="AI31">
            <v>7</v>
          </cell>
          <cell r="BS31">
            <v>6</v>
          </cell>
        </row>
        <row r="32">
          <cell r="K32">
            <v>6</v>
          </cell>
          <cell r="AI32">
            <v>7</v>
          </cell>
          <cell r="BS32">
            <v>8</v>
          </cell>
        </row>
        <row r="33">
          <cell r="K33">
            <v>6</v>
          </cell>
          <cell r="AI33">
            <v>7</v>
          </cell>
          <cell r="BS33">
            <v>7</v>
          </cell>
        </row>
        <row r="34">
          <cell r="K34">
            <v>6</v>
          </cell>
          <cell r="AI34">
            <v>7</v>
          </cell>
          <cell r="BS34">
            <v>8</v>
          </cell>
        </row>
        <row r="35">
          <cell r="K35">
            <v>6</v>
          </cell>
          <cell r="AI35">
            <v>8</v>
          </cell>
          <cell r="BS35">
            <v>5</v>
          </cell>
        </row>
        <row r="36">
          <cell r="K36">
            <v>7</v>
          </cell>
          <cell r="AI36">
            <v>7</v>
          </cell>
          <cell r="BS36">
            <v>8</v>
          </cell>
        </row>
        <row r="37">
          <cell r="K37">
            <v>6</v>
          </cell>
          <cell r="AI37">
            <v>6</v>
          </cell>
          <cell r="BS37">
            <v>8</v>
          </cell>
        </row>
        <row r="38">
          <cell r="K38">
            <v>6</v>
          </cell>
          <cell r="AI38">
            <v>7</v>
          </cell>
          <cell r="BS38">
            <v>7</v>
          </cell>
        </row>
        <row r="39">
          <cell r="K39">
            <v>5</v>
          </cell>
          <cell r="AI39">
            <v>7</v>
          </cell>
          <cell r="BS39">
            <v>8</v>
          </cell>
        </row>
        <row r="40">
          <cell r="K40">
            <v>7</v>
          </cell>
          <cell r="AI40">
            <v>7</v>
          </cell>
          <cell r="BS40">
            <v>7</v>
          </cell>
        </row>
        <row r="41">
          <cell r="K41">
            <v>5</v>
          </cell>
          <cell r="AI41">
            <v>6</v>
          </cell>
          <cell r="BS41">
            <v>7</v>
          </cell>
        </row>
        <row r="42">
          <cell r="K42">
            <v>4</v>
          </cell>
          <cell r="AI42">
            <v>6</v>
          </cell>
          <cell r="BS42">
            <v>7</v>
          </cell>
        </row>
        <row r="43">
          <cell r="K43">
            <v>4</v>
          </cell>
          <cell r="AI43">
            <v>6</v>
          </cell>
          <cell r="BS43">
            <v>6</v>
          </cell>
        </row>
        <row r="44">
          <cell r="K44">
            <v>4</v>
          </cell>
          <cell r="AI44">
            <v>6</v>
          </cell>
          <cell r="BS44">
            <v>7</v>
          </cell>
        </row>
        <row r="45">
          <cell r="K45">
            <v>7</v>
          </cell>
          <cell r="AI45">
            <v>8</v>
          </cell>
          <cell r="BS45">
            <v>8</v>
          </cell>
        </row>
        <row r="46">
          <cell r="K46">
            <v>6</v>
          </cell>
          <cell r="AI46">
            <v>6</v>
          </cell>
          <cell r="BS46">
            <v>7</v>
          </cell>
        </row>
        <row r="47">
          <cell r="K47">
            <v>4</v>
          </cell>
          <cell r="AI47">
            <v>7</v>
          </cell>
          <cell r="BS47">
            <v>8</v>
          </cell>
        </row>
        <row r="48">
          <cell r="K48">
            <v>6</v>
          </cell>
          <cell r="AI48">
            <v>7</v>
          </cell>
          <cell r="BS48">
            <v>8</v>
          </cell>
        </row>
        <row r="49">
          <cell r="K49">
            <v>6</v>
          </cell>
          <cell r="AI49">
            <v>6</v>
          </cell>
          <cell r="BS49">
            <v>5</v>
          </cell>
        </row>
        <row r="50">
          <cell r="K50">
            <v>7</v>
          </cell>
          <cell r="AI50">
            <v>5</v>
          </cell>
          <cell r="BS50">
            <v>7</v>
          </cell>
        </row>
        <row r="51">
          <cell r="K51">
            <v>5</v>
          </cell>
          <cell r="AI51">
            <v>7</v>
          </cell>
          <cell r="BS51">
            <v>8</v>
          </cell>
        </row>
        <row r="52">
          <cell r="K52">
            <v>6</v>
          </cell>
          <cell r="AI52">
            <v>7</v>
          </cell>
          <cell r="BS52">
            <v>8</v>
          </cell>
        </row>
        <row r="53">
          <cell r="K53">
            <v>6</v>
          </cell>
          <cell r="AI53">
            <v>7</v>
          </cell>
          <cell r="BS53">
            <v>8</v>
          </cell>
        </row>
        <row r="54">
          <cell r="K54">
            <v>8</v>
          </cell>
          <cell r="AI54">
            <v>7</v>
          </cell>
          <cell r="BS54">
            <v>6</v>
          </cell>
        </row>
        <row r="55">
          <cell r="K55">
            <v>6</v>
          </cell>
          <cell r="AI55">
            <v>7</v>
          </cell>
          <cell r="BS55">
            <v>8</v>
          </cell>
        </row>
        <row r="56">
          <cell r="K56">
            <v>8</v>
          </cell>
          <cell r="AI56">
            <v>7</v>
          </cell>
          <cell r="BS56">
            <v>7</v>
          </cell>
        </row>
        <row r="57">
          <cell r="K57">
            <v>5</v>
          </cell>
          <cell r="AI57">
            <v>6</v>
          </cell>
          <cell r="BS57">
            <v>7</v>
          </cell>
        </row>
        <row r="58">
          <cell r="K58">
            <v>5</v>
          </cell>
          <cell r="AI58">
            <v>7</v>
          </cell>
          <cell r="BS58">
            <v>7</v>
          </cell>
        </row>
        <row r="59">
          <cell r="K59">
            <v>5</v>
          </cell>
          <cell r="AI59">
            <v>6</v>
          </cell>
          <cell r="BS59">
            <v>8</v>
          </cell>
        </row>
        <row r="60">
          <cell r="K60">
            <v>5</v>
          </cell>
          <cell r="AI60">
            <v>7</v>
          </cell>
          <cell r="BS60">
            <v>8</v>
          </cell>
        </row>
        <row r="61">
          <cell r="K61">
            <v>6</v>
          </cell>
          <cell r="AI61">
            <v>7</v>
          </cell>
          <cell r="BS61">
            <v>8</v>
          </cell>
        </row>
        <row r="62">
          <cell r="K62">
            <v>5</v>
          </cell>
          <cell r="AI62">
            <v>8</v>
          </cell>
          <cell r="BS62">
            <v>8</v>
          </cell>
        </row>
        <row r="63">
          <cell r="K63">
            <v>6</v>
          </cell>
          <cell r="AI63">
            <v>7</v>
          </cell>
          <cell r="BS63">
            <v>8</v>
          </cell>
        </row>
        <row r="64">
          <cell r="K64">
            <v>6</v>
          </cell>
          <cell r="AI64">
            <v>7</v>
          </cell>
          <cell r="BS64">
            <v>8</v>
          </cell>
        </row>
        <row r="65">
          <cell r="K65">
            <v>7</v>
          </cell>
          <cell r="AI65">
            <v>7</v>
          </cell>
          <cell r="BS65">
            <v>8</v>
          </cell>
        </row>
        <row r="66">
          <cell r="K66">
            <v>5</v>
          </cell>
          <cell r="AI66">
            <v>8</v>
          </cell>
          <cell r="BS66">
            <v>8</v>
          </cell>
        </row>
        <row r="67">
          <cell r="K67">
            <v>5</v>
          </cell>
          <cell r="AI67">
            <v>7</v>
          </cell>
          <cell r="BS67">
            <v>7</v>
          </cell>
        </row>
        <row r="68">
          <cell r="K68">
            <v>8</v>
          </cell>
          <cell r="AI68">
            <v>8</v>
          </cell>
          <cell r="BS68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H13" sqref="H13"/>
    </sheetView>
  </sheetViews>
  <sheetFormatPr defaultColWidth="9.00390625" defaultRowHeight="12.75"/>
  <cols>
    <col min="1" max="1" width="5.375" style="0" customWidth="1"/>
    <col min="2" max="2" width="5.625" style="0" customWidth="1"/>
    <col min="3" max="3" width="15.25390625" style="0" customWidth="1"/>
    <col min="5" max="5" width="9.875" style="0" customWidth="1"/>
    <col min="6" max="6" width="7.25390625" style="0" customWidth="1"/>
  </cols>
  <sheetData>
    <row r="1" spans="1:11" ht="16.5">
      <c r="A1" s="29" t="s">
        <v>182</v>
      </c>
      <c r="B1" s="30"/>
      <c r="C1" s="29"/>
      <c r="D1" s="29"/>
      <c r="E1" s="111" t="s">
        <v>234</v>
      </c>
      <c r="F1" s="111"/>
      <c r="G1" s="111"/>
      <c r="H1" s="111"/>
      <c r="I1" s="111"/>
      <c r="J1" s="111"/>
      <c r="K1" s="111"/>
    </row>
    <row r="2" spans="1:11" ht="16.5">
      <c r="A2" s="32" t="s">
        <v>184</v>
      </c>
      <c r="B2" s="33"/>
      <c r="C2" s="32"/>
      <c r="D2" s="32"/>
      <c r="E2" s="103" t="s">
        <v>235</v>
      </c>
      <c r="F2" s="103"/>
      <c r="G2" s="103"/>
      <c r="H2" s="103"/>
      <c r="I2" s="103"/>
      <c r="J2" s="103"/>
      <c r="K2" s="103"/>
    </row>
    <row r="3" spans="1:11" ht="15.75">
      <c r="A3" s="35"/>
      <c r="B3" s="30"/>
      <c r="C3" s="35"/>
      <c r="D3" s="35"/>
      <c r="E3" s="35"/>
      <c r="F3" s="35"/>
      <c r="G3" s="36"/>
      <c r="H3" s="36"/>
      <c r="I3" s="36"/>
      <c r="J3" s="36"/>
      <c r="K3" s="37"/>
    </row>
    <row r="4" spans="1:11" ht="16.5">
      <c r="A4" s="111" t="s">
        <v>236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15">
      <c r="A5" s="39" t="s">
        <v>186</v>
      </c>
      <c r="B5" s="40"/>
      <c r="C5" s="39"/>
      <c r="D5" s="39"/>
      <c r="E5" s="39"/>
      <c r="F5" s="104" t="s">
        <v>187</v>
      </c>
      <c r="G5" s="104"/>
      <c r="H5" s="104"/>
      <c r="I5" s="104"/>
      <c r="J5" s="104"/>
      <c r="K5" s="104"/>
    </row>
    <row r="6" spans="1:11" ht="15">
      <c r="A6" s="39"/>
      <c r="B6" s="40"/>
      <c r="C6" s="39"/>
      <c r="D6" s="39"/>
      <c r="E6" s="39"/>
      <c r="F6" s="41"/>
      <c r="G6" s="41"/>
      <c r="H6" s="41"/>
      <c r="I6" s="41"/>
      <c r="J6" s="41"/>
      <c r="K6" s="41"/>
    </row>
    <row r="7" spans="1:11" ht="12.75">
      <c r="A7" s="109" t="s">
        <v>188</v>
      </c>
      <c r="B7" s="109" t="s">
        <v>5</v>
      </c>
      <c r="C7" s="100" t="s">
        <v>158</v>
      </c>
      <c r="D7" s="101"/>
      <c r="E7" s="109" t="s">
        <v>8</v>
      </c>
      <c r="F7" s="109" t="s">
        <v>189</v>
      </c>
      <c r="G7" s="105" t="s">
        <v>190</v>
      </c>
      <c r="H7" s="105" t="s">
        <v>191</v>
      </c>
      <c r="I7" s="107" t="s">
        <v>192</v>
      </c>
      <c r="J7" s="108"/>
      <c r="K7" s="109" t="s">
        <v>193</v>
      </c>
    </row>
    <row r="8" spans="1:11" ht="12.75">
      <c r="A8" s="110"/>
      <c r="B8" s="110"/>
      <c r="C8" s="102"/>
      <c r="D8" s="112"/>
      <c r="E8" s="110"/>
      <c r="F8" s="110"/>
      <c r="G8" s="106"/>
      <c r="H8" s="106"/>
      <c r="I8" s="46" t="s">
        <v>194</v>
      </c>
      <c r="J8" s="46" t="s">
        <v>195</v>
      </c>
      <c r="K8" s="110"/>
    </row>
    <row r="9" spans="1:11" ht="14.25">
      <c r="A9" s="44">
        <v>1</v>
      </c>
      <c r="B9" s="69">
        <v>1</v>
      </c>
      <c r="C9" s="70" t="s">
        <v>50</v>
      </c>
      <c r="D9" s="70" t="s">
        <v>14</v>
      </c>
      <c r="E9" s="71" t="s">
        <v>51</v>
      </c>
      <c r="F9" s="44"/>
      <c r="G9" s="45"/>
      <c r="H9" s="45"/>
      <c r="I9" s="46"/>
      <c r="J9" s="46"/>
      <c r="K9" s="44"/>
    </row>
    <row r="10" spans="1:11" ht="14.25">
      <c r="A10" s="44">
        <v>2</v>
      </c>
      <c r="B10" s="69">
        <v>2</v>
      </c>
      <c r="C10" s="70" t="s">
        <v>52</v>
      </c>
      <c r="D10" s="70" t="s">
        <v>14</v>
      </c>
      <c r="E10" s="71" t="s">
        <v>53</v>
      </c>
      <c r="F10" s="44"/>
      <c r="G10" s="45"/>
      <c r="H10" s="45"/>
      <c r="I10" s="46"/>
      <c r="J10" s="46"/>
      <c r="K10" s="44"/>
    </row>
    <row r="11" spans="1:11" ht="14.25">
      <c r="A11" s="44">
        <v>3</v>
      </c>
      <c r="B11" s="69">
        <v>5</v>
      </c>
      <c r="C11" s="70" t="s">
        <v>59</v>
      </c>
      <c r="D11" s="70" t="s">
        <v>60</v>
      </c>
      <c r="E11" s="71" t="s">
        <v>61</v>
      </c>
      <c r="F11" s="44"/>
      <c r="G11" s="45"/>
      <c r="H11" s="45"/>
      <c r="I11" s="46"/>
      <c r="J11" s="46"/>
      <c r="K11" s="44"/>
    </row>
    <row r="12" spans="1:11" ht="14.25">
      <c r="A12" s="44">
        <v>4</v>
      </c>
      <c r="B12" s="69">
        <v>7</v>
      </c>
      <c r="C12" s="70" t="s">
        <v>64</v>
      </c>
      <c r="D12" s="70" t="s">
        <v>65</v>
      </c>
      <c r="E12" s="71" t="s">
        <v>66</v>
      </c>
      <c r="F12" s="44"/>
      <c r="G12" s="45"/>
      <c r="H12" s="45"/>
      <c r="I12" s="46"/>
      <c r="J12" s="46"/>
      <c r="K12" s="44"/>
    </row>
    <row r="13" spans="1:11" ht="14.25">
      <c r="A13" s="44">
        <v>5</v>
      </c>
      <c r="B13" s="69">
        <v>8</v>
      </c>
      <c r="C13" s="70" t="s">
        <v>32</v>
      </c>
      <c r="D13" s="70" t="s">
        <v>67</v>
      </c>
      <c r="E13" s="71" t="s">
        <v>68</v>
      </c>
      <c r="F13" s="44"/>
      <c r="G13" s="45"/>
      <c r="H13" s="45"/>
      <c r="I13" s="46"/>
      <c r="J13" s="46"/>
      <c r="K13" s="44"/>
    </row>
    <row r="14" spans="1:11" ht="14.25">
      <c r="A14" s="44">
        <v>6</v>
      </c>
      <c r="B14" s="69">
        <v>10</v>
      </c>
      <c r="C14" s="70" t="s">
        <v>71</v>
      </c>
      <c r="D14" s="70" t="s">
        <v>16</v>
      </c>
      <c r="E14" s="71" t="s">
        <v>72</v>
      </c>
      <c r="F14" s="44"/>
      <c r="G14" s="45"/>
      <c r="H14" s="45"/>
      <c r="I14" s="46"/>
      <c r="J14" s="46"/>
      <c r="K14" s="44"/>
    </row>
    <row r="15" spans="1:11" ht="14.25">
      <c r="A15" s="44">
        <v>7</v>
      </c>
      <c r="B15" s="69">
        <v>12</v>
      </c>
      <c r="C15" s="70" t="s">
        <v>74</v>
      </c>
      <c r="D15" s="70" t="s">
        <v>19</v>
      </c>
      <c r="E15" s="71" t="s">
        <v>75</v>
      </c>
      <c r="F15" s="44"/>
      <c r="G15" s="45"/>
      <c r="H15" s="45"/>
      <c r="I15" s="46"/>
      <c r="J15" s="46"/>
      <c r="K15" s="44"/>
    </row>
    <row r="16" spans="1:11" ht="14.25">
      <c r="A16" s="44">
        <v>8</v>
      </c>
      <c r="B16" s="69">
        <v>13</v>
      </c>
      <c r="C16" s="70" t="s">
        <v>18</v>
      </c>
      <c r="D16" s="70" t="s">
        <v>76</v>
      </c>
      <c r="E16" s="71" t="s">
        <v>21</v>
      </c>
      <c r="F16" s="44"/>
      <c r="G16" s="45"/>
      <c r="H16" s="45"/>
      <c r="I16" s="46"/>
      <c r="J16" s="46"/>
      <c r="K16" s="44"/>
    </row>
    <row r="17" spans="1:11" ht="14.25">
      <c r="A17" s="44">
        <v>9</v>
      </c>
      <c r="B17" s="69">
        <v>14</v>
      </c>
      <c r="C17" s="70" t="s">
        <v>71</v>
      </c>
      <c r="D17" s="70" t="s">
        <v>20</v>
      </c>
      <c r="E17" s="71" t="s">
        <v>77</v>
      </c>
      <c r="F17" s="44"/>
      <c r="G17" s="45"/>
      <c r="H17" s="45"/>
      <c r="I17" s="46"/>
      <c r="J17" s="46"/>
      <c r="K17" s="44"/>
    </row>
    <row r="18" spans="1:11" ht="14.25">
      <c r="A18" s="44">
        <v>10</v>
      </c>
      <c r="B18" s="69">
        <v>16</v>
      </c>
      <c r="C18" s="70" t="s">
        <v>22</v>
      </c>
      <c r="D18" s="70" t="s">
        <v>24</v>
      </c>
      <c r="E18" s="71" t="s">
        <v>79</v>
      </c>
      <c r="F18" s="44"/>
      <c r="G18" s="45"/>
      <c r="H18" s="45"/>
      <c r="I18" s="46"/>
      <c r="J18" s="46"/>
      <c r="K18" s="44"/>
    </row>
    <row r="19" spans="1:11" ht="14.25">
      <c r="A19" s="44">
        <v>11</v>
      </c>
      <c r="B19" s="69">
        <v>17</v>
      </c>
      <c r="C19" s="70" t="s">
        <v>22</v>
      </c>
      <c r="D19" s="70" t="s">
        <v>24</v>
      </c>
      <c r="E19" s="71" t="s">
        <v>80</v>
      </c>
      <c r="F19" s="44"/>
      <c r="G19" s="45"/>
      <c r="H19" s="45"/>
      <c r="I19" s="46"/>
      <c r="J19" s="46"/>
      <c r="K19" s="44"/>
    </row>
    <row r="20" spans="1:11" ht="14.25">
      <c r="A20" s="44">
        <v>12</v>
      </c>
      <c r="B20" s="69">
        <v>19</v>
      </c>
      <c r="C20" s="70" t="s">
        <v>18</v>
      </c>
      <c r="D20" s="70" t="s">
        <v>24</v>
      </c>
      <c r="E20" s="71" t="s">
        <v>82</v>
      </c>
      <c r="F20" s="44"/>
      <c r="G20" s="45"/>
      <c r="H20" s="45"/>
      <c r="I20" s="46"/>
      <c r="J20" s="46"/>
      <c r="K20" s="44"/>
    </row>
    <row r="21" spans="1:11" ht="14.25">
      <c r="A21" s="44">
        <v>13</v>
      </c>
      <c r="B21" s="69">
        <v>21</v>
      </c>
      <c r="C21" s="70" t="s">
        <v>85</v>
      </c>
      <c r="D21" s="70" t="s">
        <v>23</v>
      </c>
      <c r="E21" s="71" t="s">
        <v>86</v>
      </c>
      <c r="F21" s="44"/>
      <c r="G21" s="45"/>
      <c r="H21" s="45"/>
      <c r="I21" s="46"/>
      <c r="J21" s="46"/>
      <c r="K21" s="44"/>
    </row>
    <row r="22" spans="1:11" ht="14.25">
      <c r="A22" s="44">
        <v>14</v>
      </c>
      <c r="B22" s="69">
        <v>23</v>
      </c>
      <c r="C22" s="70" t="s">
        <v>89</v>
      </c>
      <c r="D22" s="70" t="s">
        <v>90</v>
      </c>
      <c r="E22" s="71" t="s">
        <v>91</v>
      </c>
      <c r="F22" s="44"/>
      <c r="G22" s="45"/>
      <c r="H22" s="45"/>
      <c r="I22" s="46"/>
      <c r="J22" s="46"/>
      <c r="K22" s="44"/>
    </row>
    <row r="23" spans="1:11" ht="14.25">
      <c r="A23" s="44">
        <v>15</v>
      </c>
      <c r="B23" s="69">
        <v>24</v>
      </c>
      <c r="C23" s="70" t="s">
        <v>92</v>
      </c>
      <c r="D23" s="70" t="s">
        <v>27</v>
      </c>
      <c r="E23" s="71" t="s">
        <v>93</v>
      </c>
      <c r="F23" s="44"/>
      <c r="G23" s="45"/>
      <c r="H23" s="45"/>
      <c r="I23" s="46"/>
      <c r="J23" s="46"/>
      <c r="K23" s="44"/>
    </row>
    <row r="24" spans="1:11" ht="14.25">
      <c r="A24" s="44">
        <v>16</v>
      </c>
      <c r="B24" s="69">
        <v>26</v>
      </c>
      <c r="C24" s="70" t="s">
        <v>95</v>
      </c>
      <c r="D24" s="70" t="s">
        <v>27</v>
      </c>
      <c r="E24" s="71" t="s">
        <v>96</v>
      </c>
      <c r="F24" s="44"/>
      <c r="G24" s="45"/>
      <c r="H24" s="45"/>
      <c r="I24" s="46"/>
      <c r="J24" s="46"/>
      <c r="K24" s="44"/>
    </row>
    <row r="25" spans="1:11" ht="14.25">
      <c r="A25" s="44">
        <v>17</v>
      </c>
      <c r="B25" s="69">
        <v>28</v>
      </c>
      <c r="C25" s="70" t="s">
        <v>98</v>
      </c>
      <c r="D25" s="70" t="s">
        <v>99</v>
      </c>
      <c r="E25" s="71" t="s">
        <v>100</v>
      </c>
      <c r="F25" s="44"/>
      <c r="G25" s="45"/>
      <c r="H25" s="45"/>
      <c r="I25" s="46"/>
      <c r="J25" s="46"/>
      <c r="K25" s="44"/>
    </row>
    <row r="26" spans="1:11" ht="15">
      <c r="A26" s="44">
        <v>18</v>
      </c>
      <c r="B26" s="71">
        <v>32</v>
      </c>
      <c r="C26" s="70" t="s">
        <v>106</v>
      </c>
      <c r="D26" s="73" t="s">
        <v>176</v>
      </c>
      <c r="E26" s="71" t="s">
        <v>107</v>
      </c>
      <c r="F26" s="44"/>
      <c r="G26" s="45"/>
      <c r="H26" s="45"/>
      <c r="I26" s="46"/>
      <c r="J26" s="46"/>
      <c r="K26" s="44"/>
    </row>
    <row r="27" spans="1:11" ht="14.25">
      <c r="A27" s="44">
        <v>19</v>
      </c>
      <c r="B27" s="71">
        <v>35</v>
      </c>
      <c r="C27" s="70" t="s">
        <v>112</v>
      </c>
      <c r="D27" s="70" t="s">
        <v>33</v>
      </c>
      <c r="E27" s="71" t="s">
        <v>113</v>
      </c>
      <c r="F27" s="44"/>
      <c r="G27" s="45"/>
      <c r="H27" s="45"/>
      <c r="I27" s="46"/>
      <c r="J27" s="46"/>
      <c r="K27" s="44"/>
    </row>
    <row r="28" spans="1:11" ht="14.25">
      <c r="A28" s="44">
        <v>20</v>
      </c>
      <c r="B28" s="71">
        <v>39</v>
      </c>
      <c r="C28" s="70" t="s">
        <v>85</v>
      </c>
      <c r="D28" s="70" t="s">
        <v>34</v>
      </c>
      <c r="E28" s="71" t="s">
        <v>118</v>
      </c>
      <c r="F28" s="44"/>
      <c r="G28" s="45"/>
      <c r="H28" s="45"/>
      <c r="I28" s="46"/>
      <c r="J28" s="46"/>
      <c r="K28" s="44"/>
    </row>
    <row r="29" spans="1:11" ht="14.25">
      <c r="A29" s="44">
        <v>21</v>
      </c>
      <c r="B29" s="71">
        <v>40</v>
      </c>
      <c r="C29" s="70" t="s">
        <v>18</v>
      </c>
      <c r="D29" s="70" t="s">
        <v>35</v>
      </c>
      <c r="E29" s="71" t="s">
        <v>119</v>
      </c>
      <c r="F29" s="44"/>
      <c r="G29" s="45"/>
      <c r="H29" s="45"/>
      <c r="I29" s="46"/>
      <c r="J29" s="46"/>
      <c r="K29" s="44"/>
    </row>
    <row r="30" spans="1:11" ht="14.25">
      <c r="A30" s="44">
        <v>22</v>
      </c>
      <c r="B30" s="71">
        <v>43</v>
      </c>
      <c r="C30" s="70" t="s">
        <v>124</v>
      </c>
      <c r="D30" s="70" t="s">
        <v>37</v>
      </c>
      <c r="E30" s="71" t="s">
        <v>125</v>
      </c>
      <c r="F30" s="44"/>
      <c r="G30" s="45"/>
      <c r="H30" s="45"/>
      <c r="I30" s="46"/>
      <c r="J30" s="46"/>
      <c r="K30" s="44"/>
    </row>
    <row r="31" spans="1:11" ht="14.25">
      <c r="A31" s="44">
        <v>23</v>
      </c>
      <c r="B31" s="71">
        <v>44</v>
      </c>
      <c r="C31" s="70" t="s">
        <v>126</v>
      </c>
      <c r="D31" s="70" t="s">
        <v>37</v>
      </c>
      <c r="E31" s="71" t="s">
        <v>127</v>
      </c>
      <c r="F31" s="44"/>
      <c r="G31" s="45"/>
      <c r="H31" s="45"/>
      <c r="I31" s="46"/>
      <c r="J31" s="46"/>
      <c r="K31" s="44"/>
    </row>
    <row r="32" spans="1:11" ht="14.25">
      <c r="A32" s="44">
        <v>24</v>
      </c>
      <c r="B32" s="71">
        <v>45</v>
      </c>
      <c r="C32" s="70" t="s">
        <v>22</v>
      </c>
      <c r="D32" s="70" t="s">
        <v>128</v>
      </c>
      <c r="E32" s="71" t="s">
        <v>129</v>
      </c>
      <c r="F32" s="44"/>
      <c r="G32" s="45"/>
      <c r="H32" s="45"/>
      <c r="I32" s="46"/>
      <c r="J32" s="46"/>
      <c r="K32" s="44"/>
    </row>
    <row r="33" spans="1:11" ht="14.25">
      <c r="A33" s="44">
        <v>25</v>
      </c>
      <c r="B33" s="71">
        <v>48</v>
      </c>
      <c r="C33" s="70" t="s">
        <v>134</v>
      </c>
      <c r="D33" s="70" t="s">
        <v>38</v>
      </c>
      <c r="E33" s="71" t="s">
        <v>135</v>
      </c>
      <c r="F33" s="44"/>
      <c r="G33" s="45"/>
      <c r="H33" s="45"/>
      <c r="I33" s="46"/>
      <c r="J33" s="46"/>
      <c r="K33" s="44"/>
    </row>
    <row r="34" spans="1:11" ht="14.25">
      <c r="A34" s="44">
        <v>26</v>
      </c>
      <c r="B34" s="71">
        <v>49</v>
      </c>
      <c r="C34" s="70" t="s">
        <v>54</v>
      </c>
      <c r="D34" s="70" t="s">
        <v>40</v>
      </c>
      <c r="E34" s="71" t="s">
        <v>136</v>
      </c>
      <c r="F34" s="44"/>
      <c r="G34" s="45"/>
      <c r="H34" s="45"/>
      <c r="I34" s="46"/>
      <c r="J34" s="46"/>
      <c r="K34" s="44"/>
    </row>
    <row r="35" spans="1:11" ht="14.25">
      <c r="A35" s="44">
        <v>27</v>
      </c>
      <c r="B35" s="71">
        <v>50</v>
      </c>
      <c r="C35" s="70" t="s">
        <v>137</v>
      </c>
      <c r="D35" s="70" t="s">
        <v>138</v>
      </c>
      <c r="E35" s="71" t="s">
        <v>139</v>
      </c>
      <c r="F35" s="44"/>
      <c r="G35" s="45"/>
      <c r="H35" s="45"/>
      <c r="I35" s="46"/>
      <c r="J35" s="46"/>
      <c r="K35" s="44"/>
    </row>
    <row r="36" spans="1:11" ht="14.25">
      <c r="A36" s="44">
        <v>28</v>
      </c>
      <c r="B36" s="71">
        <v>52</v>
      </c>
      <c r="C36" s="70" t="s">
        <v>130</v>
      </c>
      <c r="D36" s="70" t="s">
        <v>39</v>
      </c>
      <c r="E36" s="71" t="s">
        <v>142</v>
      </c>
      <c r="F36" s="44"/>
      <c r="G36" s="45"/>
      <c r="H36" s="45"/>
      <c r="I36" s="46"/>
      <c r="J36" s="46"/>
      <c r="K36" s="44"/>
    </row>
    <row r="37" spans="1:11" ht="14.25">
      <c r="A37" s="44">
        <v>29</v>
      </c>
      <c r="B37" s="71">
        <v>56</v>
      </c>
      <c r="C37" s="70" t="s">
        <v>130</v>
      </c>
      <c r="D37" s="70" t="s">
        <v>42</v>
      </c>
      <c r="E37" s="71" t="s">
        <v>147</v>
      </c>
      <c r="F37" s="44"/>
      <c r="G37" s="45"/>
      <c r="H37" s="45"/>
      <c r="I37" s="46"/>
      <c r="J37" s="46"/>
      <c r="K37" s="44"/>
    </row>
    <row r="38" spans="1:11" ht="14.25">
      <c r="A38" s="44">
        <v>30</v>
      </c>
      <c r="B38" s="71">
        <v>58</v>
      </c>
      <c r="C38" s="70" t="s">
        <v>18</v>
      </c>
      <c r="D38" s="70" t="s">
        <v>44</v>
      </c>
      <c r="E38" s="71" t="s">
        <v>149</v>
      </c>
      <c r="F38" s="44"/>
      <c r="G38" s="45"/>
      <c r="H38" s="45"/>
      <c r="I38" s="46"/>
      <c r="J38" s="46"/>
      <c r="K38" s="44"/>
    </row>
    <row r="39" spans="1:11" ht="14.25">
      <c r="A39" s="44">
        <v>31</v>
      </c>
      <c r="B39" s="71">
        <v>60</v>
      </c>
      <c r="C39" s="70" t="s">
        <v>30</v>
      </c>
      <c r="D39" s="70" t="s">
        <v>151</v>
      </c>
      <c r="E39" s="71" t="s">
        <v>152</v>
      </c>
      <c r="F39" s="44"/>
      <c r="G39" s="45"/>
      <c r="H39" s="45"/>
      <c r="I39" s="46"/>
      <c r="J39" s="46"/>
      <c r="K39" s="44"/>
    </row>
    <row r="40" spans="1:11" ht="14.25">
      <c r="A40" s="44">
        <v>32</v>
      </c>
      <c r="B40" s="71">
        <v>61</v>
      </c>
      <c r="C40" s="70" t="s">
        <v>22</v>
      </c>
      <c r="D40" s="70" t="s">
        <v>153</v>
      </c>
      <c r="E40" s="71" t="s">
        <v>154</v>
      </c>
      <c r="F40" s="44"/>
      <c r="G40" s="45"/>
      <c r="H40" s="45"/>
      <c r="I40" s="46"/>
      <c r="J40" s="46"/>
      <c r="K40" s="44"/>
    </row>
    <row r="41" spans="1:11" ht="14.25">
      <c r="A41" s="83"/>
      <c r="B41" s="84"/>
      <c r="C41" s="85"/>
      <c r="D41" s="85"/>
      <c r="E41" s="86"/>
      <c r="F41" s="83"/>
      <c r="G41" s="87"/>
      <c r="H41" s="87"/>
      <c r="I41" s="88"/>
      <c r="J41" s="88"/>
      <c r="K41" s="83"/>
    </row>
    <row r="42" spans="1:11" ht="15.75">
      <c r="A42" s="47" t="s">
        <v>196</v>
      </c>
      <c r="B42" s="30"/>
      <c r="C42" s="47"/>
      <c r="D42" s="47"/>
      <c r="E42" s="47"/>
      <c r="F42" s="47"/>
      <c r="G42" s="47"/>
      <c r="H42" s="47"/>
      <c r="I42" s="47"/>
      <c r="J42" s="47"/>
      <c r="K42" s="47"/>
    </row>
    <row r="43" spans="1:11" ht="14.25">
      <c r="A43" s="48" t="s">
        <v>197</v>
      </c>
      <c r="B43" s="49"/>
      <c r="C43" s="48"/>
      <c r="D43" s="48"/>
      <c r="E43" s="48"/>
      <c r="F43" s="48"/>
      <c r="G43" s="48"/>
      <c r="H43" s="48"/>
      <c r="I43" s="48"/>
      <c r="J43" s="48"/>
      <c r="K43" s="48"/>
    </row>
    <row r="44" spans="1:11" ht="14.25">
      <c r="A44" s="48" t="s">
        <v>198</v>
      </c>
      <c r="B44" s="49"/>
      <c r="C44" s="48"/>
      <c r="D44" s="48"/>
      <c r="E44" s="48"/>
      <c r="F44" s="48"/>
      <c r="G44" s="48"/>
      <c r="H44" s="48"/>
      <c r="I44" s="48"/>
      <c r="J44" s="48"/>
      <c r="K44" s="48"/>
    </row>
    <row r="45" spans="1:11" ht="14.25">
      <c r="A45" s="47"/>
      <c r="B45" s="49"/>
      <c r="C45" s="47"/>
      <c r="D45" s="47"/>
      <c r="E45" s="47"/>
      <c r="F45" s="47"/>
      <c r="G45" s="47"/>
      <c r="H45" s="47"/>
      <c r="I45" s="47"/>
      <c r="J45" s="47"/>
      <c r="K45" s="47"/>
    </row>
    <row r="46" spans="1:11" ht="14.25">
      <c r="A46" s="50" t="s">
        <v>199</v>
      </c>
      <c r="B46" s="51"/>
      <c r="C46" s="50"/>
      <c r="D46" s="50"/>
      <c r="E46" s="50"/>
      <c r="F46" s="50"/>
      <c r="G46" s="50"/>
      <c r="H46" s="50"/>
      <c r="I46" s="50"/>
      <c r="J46" s="50"/>
      <c r="K46" s="50"/>
    </row>
    <row r="47" spans="1:11" ht="16.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16.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</sheetData>
  <mergeCells count="13">
    <mergeCell ref="E7:E8"/>
    <mergeCell ref="F7:F8"/>
    <mergeCell ref="G7:G8"/>
    <mergeCell ref="H7:H8"/>
    <mergeCell ref="I7:J7"/>
    <mergeCell ref="K7:K8"/>
    <mergeCell ref="E1:K1"/>
    <mergeCell ref="E2:K2"/>
    <mergeCell ref="A4:K4"/>
    <mergeCell ref="A7:A8"/>
    <mergeCell ref="B7:B8"/>
    <mergeCell ref="F5:K5"/>
    <mergeCell ref="C7:D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A1" sqref="A1:K16384"/>
    </sheetView>
  </sheetViews>
  <sheetFormatPr defaultColWidth="9.00390625" defaultRowHeight="12.75"/>
  <cols>
    <col min="1" max="1" width="5.375" style="0" customWidth="1"/>
    <col min="2" max="2" width="5.625" style="0" customWidth="1"/>
    <col min="3" max="3" width="15.25390625" style="0" customWidth="1"/>
    <col min="5" max="5" width="9.875" style="0" customWidth="1"/>
    <col min="6" max="6" width="7.25390625" style="0" customWidth="1"/>
  </cols>
  <sheetData>
    <row r="1" spans="1:11" ht="16.5">
      <c r="A1" s="29" t="s">
        <v>182</v>
      </c>
      <c r="B1" s="30"/>
      <c r="C1" s="29"/>
      <c r="D1" s="29"/>
      <c r="E1" s="29"/>
      <c r="F1" s="29"/>
      <c r="G1" s="31" t="s">
        <v>183</v>
      </c>
      <c r="H1" s="31"/>
      <c r="I1" s="31"/>
      <c r="J1" s="31"/>
      <c r="K1" s="31"/>
    </row>
    <row r="2" spans="1:11" ht="16.5">
      <c r="A2" s="32" t="s">
        <v>184</v>
      </c>
      <c r="B2" s="33"/>
      <c r="C2" s="32"/>
      <c r="D2" s="32"/>
      <c r="E2" s="32"/>
      <c r="F2" s="32"/>
      <c r="G2" s="34" t="s">
        <v>185</v>
      </c>
      <c r="H2" s="30"/>
      <c r="I2" s="30"/>
      <c r="J2" s="30"/>
      <c r="K2" s="35"/>
    </row>
    <row r="3" spans="1:11" ht="15.75">
      <c r="A3" s="35"/>
      <c r="B3" s="30"/>
      <c r="C3" s="35"/>
      <c r="D3" s="35"/>
      <c r="E3" s="35"/>
      <c r="F3" s="35"/>
      <c r="G3" s="36"/>
      <c r="H3" s="36"/>
      <c r="I3" s="36"/>
      <c r="J3" s="36"/>
      <c r="K3" s="37"/>
    </row>
    <row r="4" spans="1:11" ht="16.5">
      <c r="A4" s="38" t="s">
        <v>201</v>
      </c>
      <c r="B4" s="33"/>
      <c r="C4" s="38"/>
      <c r="D4" s="38"/>
      <c r="E4" s="38"/>
      <c r="F4" s="38"/>
      <c r="G4" s="38"/>
      <c r="H4" s="38"/>
      <c r="I4" s="38"/>
      <c r="J4" s="38"/>
      <c r="K4" s="38"/>
    </row>
    <row r="5" spans="1:11" ht="15">
      <c r="A5" s="39" t="s">
        <v>186</v>
      </c>
      <c r="B5" s="40"/>
      <c r="C5" s="39"/>
      <c r="D5" s="39"/>
      <c r="E5" s="39"/>
      <c r="F5" s="104" t="s">
        <v>187</v>
      </c>
      <c r="G5" s="104"/>
      <c r="H5" s="104"/>
      <c r="I5" s="104"/>
      <c r="J5" s="104"/>
      <c r="K5" s="104"/>
    </row>
    <row r="6" spans="1:11" ht="15">
      <c r="A6" s="39"/>
      <c r="B6" s="40"/>
      <c r="C6" s="39"/>
      <c r="D6" s="39"/>
      <c r="E6" s="39"/>
      <c r="F6" s="41"/>
      <c r="G6" s="41"/>
      <c r="H6" s="41"/>
      <c r="I6" s="41"/>
      <c r="J6" s="41"/>
      <c r="K6" s="41"/>
    </row>
    <row r="7" spans="1:11" ht="12.75">
      <c r="A7" s="42" t="s">
        <v>188</v>
      </c>
      <c r="B7" s="42" t="s">
        <v>5</v>
      </c>
      <c r="C7" s="100" t="s">
        <v>158</v>
      </c>
      <c r="D7" s="101"/>
      <c r="E7" s="109" t="s">
        <v>8</v>
      </c>
      <c r="F7" s="109" t="s">
        <v>189</v>
      </c>
      <c r="G7" s="105" t="s">
        <v>190</v>
      </c>
      <c r="H7" s="105" t="s">
        <v>191</v>
      </c>
      <c r="I7" s="107" t="s">
        <v>192</v>
      </c>
      <c r="J7" s="108"/>
      <c r="K7" s="109" t="s">
        <v>193</v>
      </c>
    </row>
    <row r="8" spans="1:11" ht="12.75">
      <c r="A8" s="44"/>
      <c r="B8" s="44"/>
      <c r="C8" s="102"/>
      <c r="D8" s="112"/>
      <c r="E8" s="110"/>
      <c r="F8" s="110"/>
      <c r="G8" s="106"/>
      <c r="H8" s="106"/>
      <c r="I8" s="46" t="s">
        <v>194</v>
      </c>
      <c r="J8" s="46" t="s">
        <v>195</v>
      </c>
      <c r="K8" s="110"/>
    </row>
    <row r="9" spans="1:11" ht="15" customHeight="1">
      <c r="A9" s="52">
        <v>1</v>
      </c>
      <c r="B9" s="18">
        <v>1</v>
      </c>
      <c r="C9" s="9" t="s">
        <v>50</v>
      </c>
      <c r="D9" s="9" t="s">
        <v>14</v>
      </c>
      <c r="E9" s="19" t="s">
        <v>51</v>
      </c>
      <c r="F9" s="52"/>
      <c r="G9" s="53"/>
      <c r="H9" s="53"/>
      <c r="I9" s="54"/>
      <c r="J9" s="54"/>
      <c r="K9" s="52"/>
    </row>
    <row r="10" spans="1:11" ht="15" customHeight="1">
      <c r="A10" s="55">
        <v>2</v>
      </c>
      <c r="B10" s="18">
        <v>2</v>
      </c>
      <c r="C10" s="9" t="s">
        <v>52</v>
      </c>
      <c r="D10" s="9" t="s">
        <v>14</v>
      </c>
      <c r="E10" s="19" t="s">
        <v>53</v>
      </c>
      <c r="F10" s="55"/>
      <c r="G10" s="56"/>
      <c r="H10" s="56"/>
      <c r="I10" s="57"/>
      <c r="J10" s="57"/>
      <c r="K10" s="55"/>
    </row>
    <row r="11" spans="1:11" ht="15" customHeight="1">
      <c r="A11" s="55">
        <v>3</v>
      </c>
      <c r="B11" s="18">
        <v>3</v>
      </c>
      <c r="C11" s="9" t="s">
        <v>54</v>
      </c>
      <c r="D11" s="23" t="s">
        <v>55</v>
      </c>
      <c r="E11" s="19" t="s">
        <v>56</v>
      </c>
      <c r="F11" s="55"/>
      <c r="G11" s="56"/>
      <c r="H11" s="56"/>
      <c r="I11" s="57"/>
      <c r="J11" s="57"/>
      <c r="K11" s="55"/>
    </row>
    <row r="12" spans="1:11" ht="15" customHeight="1">
      <c r="A12" s="55">
        <v>4</v>
      </c>
      <c r="B12" s="18">
        <v>4</v>
      </c>
      <c r="C12" s="9" t="s">
        <v>18</v>
      </c>
      <c r="D12" s="9" t="s">
        <v>57</v>
      </c>
      <c r="E12" s="19" t="s">
        <v>58</v>
      </c>
      <c r="F12" s="55"/>
      <c r="G12" s="56"/>
      <c r="H12" s="56"/>
      <c r="I12" s="57"/>
      <c r="J12" s="57"/>
      <c r="K12" s="55"/>
    </row>
    <row r="13" spans="1:11" ht="15" customHeight="1">
      <c r="A13" s="55">
        <v>5</v>
      </c>
      <c r="B13" s="18">
        <v>5</v>
      </c>
      <c r="C13" s="9" t="s">
        <v>59</v>
      </c>
      <c r="D13" s="9" t="s">
        <v>60</v>
      </c>
      <c r="E13" s="19" t="s">
        <v>61</v>
      </c>
      <c r="F13" s="55"/>
      <c r="G13" s="56"/>
      <c r="H13" s="56"/>
      <c r="I13" s="57"/>
      <c r="J13" s="57"/>
      <c r="K13" s="55"/>
    </row>
    <row r="14" spans="1:11" ht="15" customHeight="1">
      <c r="A14" s="55">
        <v>6</v>
      </c>
      <c r="B14" s="18">
        <v>6</v>
      </c>
      <c r="C14" s="9" t="s">
        <v>22</v>
      </c>
      <c r="D14" s="9" t="s">
        <v>62</v>
      </c>
      <c r="E14" s="19" t="s">
        <v>63</v>
      </c>
      <c r="F14" s="55"/>
      <c r="G14" s="56"/>
      <c r="H14" s="56"/>
      <c r="I14" s="57"/>
      <c r="J14" s="57"/>
      <c r="K14" s="55"/>
    </row>
    <row r="15" spans="1:11" ht="15" customHeight="1">
      <c r="A15" s="55">
        <v>7</v>
      </c>
      <c r="B15" s="18">
        <v>7</v>
      </c>
      <c r="C15" s="9" t="s">
        <v>64</v>
      </c>
      <c r="D15" s="9" t="s">
        <v>65</v>
      </c>
      <c r="E15" s="19" t="s">
        <v>66</v>
      </c>
      <c r="F15" s="55"/>
      <c r="G15" s="56"/>
      <c r="H15" s="56"/>
      <c r="I15" s="57"/>
      <c r="J15" s="57"/>
      <c r="K15" s="55"/>
    </row>
    <row r="16" spans="1:11" ht="15" customHeight="1">
      <c r="A16" s="55">
        <v>8</v>
      </c>
      <c r="B16" s="18">
        <v>8</v>
      </c>
      <c r="C16" s="9" t="s">
        <v>32</v>
      </c>
      <c r="D16" s="9" t="s">
        <v>67</v>
      </c>
      <c r="E16" s="19" t="s">
        <v>68</v>
      </c>
      <c r="F16" s="55"/>
      <c r="G16" s="56"/>
      <c r="H16" s="56"/>
      <c r="I16" s="57"/>
      <c r="J16" s="57"/>
      <c r="K16" s="55"/>
    </row>
    <row r="17" spans="1:11" ht="15" customHeight="1">
      <c r="A17" s="55">
        <v>9</v>
      </c>
      <c r="B17" s="18">
        <v>9</v>
      </c>
      <c r="C17" s="9" t="s">
        <v>69</v>
      </c>
      <c r="D17" s="9" t="s">
        <v>16</v>
      </c>
      <c r="E17" s="19" t="s">
        <v>70</v>
      </c>
      <c r="F17" s="55"/>
      <c r="G17" s="56"/>
      <c r="H17" s="56"/>
      <c r="I17" s="57"/>
      <c r="J17" s="57"/>
      <c r="K17" s="55"/>
    </row>
    <row r="18" spans="1:11" ht="15" customHeight="1">
      <c r="A18" s="55">
        <v>10</v>
      </c>
      <c r="B18" s="18">
        <v>10</v>
      </c>
      <c r="C18" s="9" t="s">
        <v>71</v>
      </c>
      <c r="D18" s="9" t="s">
        <v>16</v>
      </c>
      <c r="E18" s="19" t="s">
        <v>72</v>
      </c>
      <c r="F18" s="55"/>
      <c r="G18" s="56"/>
      <c r="H18" s="56"/>
      <c r="I18" s="57"/>
      <c r="J18" s="57"/>
      <c r="K18" s="55"/>
    </row>
    <row r="19" spans="1:11" ht="15" customHeight="1">
      <c r="A19" s="55">
        <v>11</v>
      </c>
      <c r="B19" s="18">
        <v>11</v>
      </c>
      <c r="C19" s="9" t="s">
        <v>73</v>
      </c>
      <c r="D19" s="9" t="s">
        <v>17</v>
      </c>
      <c r="E19" s="19" t="s">
        <v>51</v>
      </c>
      <c r="F19" s="55"/>
      <c r="G19" s="56"/>
      <c r="H19" s="56"/>
      <c r="I19" s="57"/>
      <c r="J19" s="57"/>
      <c r="K19" s="55"/>
    </row>
    <row r="20" spans="1:11" ht="15" customHeight="1">
      <c r="A20" s="55">
        <v>12</v>
      </c>
      <c r="B20" s="18">
        <v>12</v>
      </c>
      <c r="C20" s="9" t="s">
        <v>74</v>
      </c>
      <c r="D20" s="9" t="s">
        <v>19</v>
      </c>
      <c r="E20" s="19" t="s">
        <v>75</v>
      </c>
      <c r="F20" s="55"/>
      <c r="G20" s="56"/>
      <c r="H20" s="56"/>
      <c r="I20" s="57"/>
      <c r="J20" s="57"/>
      <c r="K20" s="55"/>
    </row>
    <row r="21" spans="1:11" ht="15" customHeight="1">
      <c r="A21" s="55">
        <v>13</v>
      </c>
      <c r="B21" s="18">
        <v>13</v>
      </c>
      <c r="C21" s="9" t="s">
        <v>18</v>
      </c>
      <c r="D21" s="9" t="s">
        <v>76</v>
      </c>
      <c r="E21" s="19" t="s">
        <v>21</v>
      </c>
      <c r="F21" s="55"/>
      <c r="G21" s="56"/>
      <c r="H21" s="56"/>
      <c r="I21" s="57"/>
      <c r="J21" s="57"/>
      <c r="K21" s="55"/>
    </row>
    <row r="22" spans="1:11" ht="15" customHeight="1">
      <c r="A22" s="55">
        <v>14</v>
      </c>
      <c r="B22" s="18">
        <v>14</v>
      </c>
      <c r="C22" s="9" t="s">
        <v>71</v>
      </c>
      <c r="D22" s="9" t="s">
        <v>20</v>
      </c>
      <c r="E22" s="19" t="s">
        <v>77</v>
      </c>
      <c r="F22" s="55"/>
      <c r="G22" s="56"/>
      <c r="H22" s="56"/>
      <c r="I22" s="57"/>
      <c r="J22" s="57"/>
      <c r="K22" s="55"/>
    </row>
    <row r="23" spans="1:11" ht="15" customHeight="1">
      <c r="A23" s="55">
        <v>15</v>
      </c>
      <c r="B23" s="18">
        <v>15</v>
      </c>
      <c r="C23" s="9" t="s">
        <v>15</v>
      </c>
      <c r="D23" s="9" t="s">
        <v>26</v>
      </c>
      <c r="E23" s="19" t="s">
        <v>78</v>
      </c>
      <c r="F23" s="55"/>
      <c r="G23" s="56"/>
      <c r="H23" s="56"/>
      <c r="I23" s="57"/>
      <c r="J23" s="57"/>
      <c r="K23" s="55"/>
    </row>
    <row r="24" spans="1:11" ht="15" customHeight="1">
      <c r="A24" s="55">
        <v>16</v>
      </c>
      <c r="B24" s="18">
        <v>16</v>
      </c>
      <c r="C24" s="9" t="s">
        <v>22</v>
      </c>
      <c r="D24" s="9" t="s">
        <v>24</v>
      </c>
      <c r="E24" s="19" t="s">
        <v>79</v>
      </c>
      <c r="F24" s="55"/>
      <c r="G24" s="56"/>
      <c r="H24" s="56"/>
      <c r="I24" s="57"/>
      <c r="J24" s="57"/>
      <c r="K24" s="55"/>
    </row>
    <row r="25" spans="1:11" ht="15" customHeight="1">
      <c r="A25" s="55">
        <v>17</v>
      </c>
      <c r="B25" s="18">
        <v>17</v>
      </c>
      <c r="C25" s="9" t="s">
        <v>22</v>
      </c>
      <c r="D25" s="9" t="s">
        <v>24</v>
      </c>
      <c r="E25" s="19" t="s">
        <v>80</v>
      </c>
      <c r="F25" s="55"/>
      <c r="G25" s="56"/>
      <c r="H25" s="56"/>
      <c r="I25" s="57"/>
      <c r="J25" s="57"/>
      <c r="K25" s="55"/>
    </row>
    <row r="26" spans="1:11" ht="15" customHeight="1">
      <c r="A26" s="55">
        <v>18</v>
      </c>
      <c r="B26" s="18">
        <v>18</v>
      </c>
      <c r="C26" s="9" t="s">
        <v>15</v>
      </c>
      <c r="D26" s="9" t="s">
        <v>24</v>
      </c>
      <c r="E26" s="19" t="s">
        <v>81</v>
      </c>
      <c r="F26" s="55"/>
      <c r="G26" s="56"/>
      <c r="H26" s="56"/>
      <c r="I26" s="57"/>
      <c r="J26" s="57"/>
      <c r="K26" s="55"/>
    </row>
    <row r="27" spans="1:11" ht="15" customHeight="1">
      <c r="A27" s="55">
        <v>19</v>
      </c>
      <c r="B27" s="18">
        <v>19</v>
      </c>
      <c r="C27" s="9" t="s">
        <v>18</v>
      </c>
      <c r="D27" s="9" t="s">
        <v>24</v>
      </c>
      <c r="E27" s="19" t="s">
        <v>82</v>
      </c>
      <c r="F27" s="55"/>
      <c r="G27" s="56"/>
      <c r="H27" s="56"/>
      <c r="I27" s="57"/>
      <c r="J27" s="57"/>
      <c r="K27" s="55"/>
    </row>
    <row r="28" spans="1:11" ht="15" customHeight="1">
      <c r="A28" s="55">
        <v>20</v>
      </c>
      <c r="B28" s="18">
        <v>20</v>
      </c>
      <c r="C28" s="9" t="s">
        <v>15</v>
      </c>
      <c r="D28" s="9" t="s">
        <v>83</v>
      </c>
      <c r="E28" s="19" t="s">
        <v>84</v>
      </c>
      <c r="F28" s="55"/>
      <c r="G28" s="56"/>
      <c r="H28" s="56"/>
      <c r="I28" s="57"/>
      <c r="J28" s="57"/>
      <c r="K28" s="55"/>
    </row>
    <row r="29" spans="1:11" ht="15" customHeight="1">
      <c r="A29" s="55">
        <v>21</v>
      </c>
      <c r="B29" s="18">
        <v>21</v>
      </c>
      <c r="C29" s="9" t="s">
        <v>85</v>
      </c>
      <c r="D29" s="9" t="s">
        <v>23</v>
      </c>
      <c r="E29" s="19" t="s">
        <v>86</v>
      </c>
      <c r="F29" s="55"/>
      <c r="G29" s="56"/>
      <c r="H29" s="56"/>
      <c r="I29" s="57"/>
      <c r="J29" s="57"/>
      <c r="K29" s="55"/>
    </row>
    <row r="30" spans="1:11" ht="15" customHeight="1">
      <c r="A30" s="55">
        <v>22</v>
      </c>
      <c r="B30" s="18">
        <v>22</v>
      </c>
      <c r="C30" s="9" t="s">
        <v>87</v>
      </c>
      <c r="D30" s="9" t="s">
        <v>25</v>
      </c>
      <c r="E30" s="19" t="s">
        <v>88</v>
      </c>
      <c r="F30" s="55"/>
      <c r="G30" s="56"/>
      <c r="H30" s="56"/>
      <c r="I30" s="57"/>
      <c r="J30" s="57"/>
      <c r="K30" s="55"/>
    </row>
    <row r="31" spans="1:11" ht="15" customHeight="1">
      <c r="A31" s="55">
        <v>23</v>
      </c>
      <c r="B31" s="18">
        <v>23</v>
      </c>
      <c r="C31" s="9" t="s">
        <v>89</v>
      </c>
      <c r="D31" s="9" t="s">
        <v>90</v>
      </c>
      <c r="E31" s="19" t="s">
        <v>91</v>
      </c>
      <c r="F31" s="55"/>
      <c r="G31" s="56"/>
      <c r="H31" s="56"/>
      <c r="I31" s="57"/>
      <c r="J31" s="57"/>
      <c r="K31" s="55"/>
    </row>
    <row r="32" spans="1:11" ht="15" customHeight="1">
      <c r="A32" s="55">
        <v>24</v>
      </c>
      <c r="B32" s="18">
        <v>24</v>
      </c>
      <c r="C32" s="9" t="s">
        <v>92</v>
      </c>
      <c r="D32" s="9" t="s">
        <v>27</v>
      </c>
      <c r="E32" s="19" t="s">
        <v>93</v>
      </c>
      <c r="F32" s="55"/>
      <c r="G32" s="56"/>
      <c r="H32" s="56"/>
      <c r="I32" s="57"/>
      <c r="J32" s="57"/>
      <c r="K32" s="55"/>
    </row>
    <row r="33" spans="1:11" ht="15" customHeight="1">
      <c r="A33" s="55">
        <v>25</v>
      </c>
      <c r="B33" s="18">
        <v>25</v>
      </c>
      <c r="C33" s="9" t="s">
        <v>15</v>
      </c>
      <c r="D33" s="9" t="s">
        <v>27</v>
      </c>
      <c r="E33" s="19" t="s">
        <v>94</v>
      </c>
      <c r="F33" s="55"/>
      <c r="G33" s="56"/>
      <c r="H33" s="56"/>
      <c r="I33" s="57"/>
      <c r="J33" s="57"/>
      <c r="K33" s="55"/>
    </row>
    <row r="34" spans="1:11" ht="15" customHeight="1">
      <c r="A34" s="55">
        <v>26</v>
      </c>
      <c r="B34" s="18">
        <v>26</v>
      </c>
      <c r="C34" s="9" t="s">
        <v>95</v>
      </c>
      <c r="D34" s="9" t="s">
        <v>27</v>
      </c>
      <c r="E34" s="19" t="s">
        <v>96</v>
      </c>
      <c r="F34" s="55"/>
      <c r="G34" s="56"/>
      <c r="H34" s="56"/>
      <c r="I34" s="57"/>
      <c r="J34" s="57"/>
      <c r="K34" s="55"/>
    </row>
    <row r="35" spans="1:11" ht="15" customHeight="1">
      <c r="A35" s="55">
        <v>27</v>
      </c>
      <c r="B35" s="18">
        <v>27</v>
      </c>
      <c r="C35" s="9" t="s">
        <v>15</v>
      </c>
      <c r="D35" s="9" t="s">
        <v>97</v>
      </c>
      <c r="E35" s="19" t="s">
        <v>36</v>
      </c>
      <c r="F35" s="55"/>
      <c r="G35" s="56"/>
      <c r="H35" s="56"/>
      <c r="I35" s="57"/>
      <c r="J35" s="57"/>
      <c r="K35" s="55"/>
    </row>
    <row r="36" spans="1:11" ht="15" customHeight="1">
      <c r="A36" s="55">
        <v>28</v>
      </c>
      <c r="B36" s="18">
        <v>28</v>
      </c>
      <c r="C36" s="9" t="s">
        <v>98</v>
      </c>
      <c r="D36" s="9" t="s">
        <v>99</v>
      </c>
      <c r="E36" s="19" t="s">
        <v>100</v>
      </c>
      <c r="F36" s="55"/>
      <c r="G36" s="56"/>
      <c r="H36" s="56"/>
      <c r="I36" s="57"/>
      <c r="J36" s="57"/>
      <c r="K36" s="55"/>
    </row>
    <row r="37" spans="1:11" ht="15" customHeight="1">
      <c r="A37" s="55">
        <v>29</v>
      </c>
      <c r="B37" s="18">
        <v>29</v>
      </c>
      <c r="C37" s="9" t="s">
        <v>101</v>
      </c>
      <c r="D37" s="9" t="s">
        <v>28</v>
      </c>
      <c r="E37" s="19" t="s">
        <v>102</v>
      </c>
      <c r="F37" s="55"/>
      <c r="G37" s="56"/>
      <c r="H37" s="56"/>
      <c r="I37" s="57"/>
      <c r="J37" s="57"/>
      <c r="K37" s="55"/>
    </row>
    <row r="38" spans="1:11" ht="15" customHeight="1">
      <c r="A38" s="55">
        <v>30</v>
      </c>
      <c r="B38" s="18">
        <v>30</v>
      </c>
      <c r="C38" s="9" t="s">
        <v>18</v>
      </c>
      <c r="D38" s="9" t="s">
        <v>29</v>
      </c>
      <c r="E38" s="19" t="s">
        <v>103</v>
      </c>
      <c r="F38" s="55"/>
      <c r="G38" s="56"/>
      <c r="H38" s="56"/>
      <c r="I38" s="57"/>
      <c r="J38" s="57"/>
      <c r="K38" s="55"/>
    </row>
    <row r="39" spans="1:11" ht="15" customHeight="1">
      <c r="A39" s="55">
        <v>31</v>
      </c>
      <c r="B39" s="18">
        <v>31</v>
      </c>
      <c r="C39" s="9" t="s">
        <v>15</v>
      </c>
      <c r="D39" s="9" t="s">
        <v>104</v>
      </c>
      <c r="E39" s="19" t="s">
        <v>105</v>
      </c>
      <c r="F39" s="44"/>
      <c r="G39" s="45"/>
      <c r="H39" s="45"/>
      <c r="I39" s="58"/>
      <c r="J39" s="58"/>
      <c r="K39" s="44"/>
    </row>
    <row r="40" spans="1:11" ht="15.75">
      <c r="A40" s="47" t="s">
        <v>196</v>
      </c>
      <c r="B40" s="30"/>
      <c r="C40" s="47"/>
      <c r="D40" s="47"/>
      <c r="E40" s="47"/>
      <c r="F40" s="47"/>
      <c r="G40" s="47"/>
      <c r="H40" s="47"/>
      <c r="I40" s="47"/>
      <c r="J40" s="47"/>
      <c r="K40" s="47"/>
    </row>
    <row r="41" spans="1:11" ht="14.25">
      <c r="A41" s="48" t="s">
        <v>197</v>
      </c>
      <c r="B41" s="49"/>
      <c r="C41" s="48"/>
      <c r="D41" s="48"/>
      <c r="E41" s="48"/>
      <c r="F41" s="48"/>
      <c r="G41" s="48"/>
      <c r="H41" s="48"/>
      <c r="I41" s="48"/>
      <c r="J41" s="48"/>
      <c r="K41" s="48"/>
    </row>
    <row r="42" spans="1:11" ht="14.25">
      <c r="A42" s="48" t="s">
        <v>198</v>
      </c>
      <c r="B42" s="49"/>
      <c r="C42" s="48"/>
      <c r="D42" s="48"/>
      <c r="E42" s="48"/>
      <c r="F42" s="48"/>
      <c r="G42" s="48"/>
      <c r="H42" s="48"/>
      <c r="I42" s="48"/>
      <c r="J42" s="48"/>
      <c r="K42" s="48"/>
    </row>
    <row r="43" spans="1:11" ht="14.25">
      <c r="A43" s="47"/>
      <c r="B43" s="49"/>
      <c r="C43" s="47"/>
      <c r="D43" s="47"/>
      <c r="E43" s="47"/>
      <c r="F43" s="47"/>
      <c r="G43" s="47"/>
      <c r="H43" s="47"/>
      <c r="I43" s="47"/>
      <c r="J43" s="47"/>
      <c r="K43" s="47"/>
    </row>
    <row r="44" spans="1:11" ht="14.25">
      <c r="A44" s="50" t="s">
        <v>199</v>
      </c>
      <c r="B44" s="51"/>
      <c r="C44" s="50"/>
      <c r="D44" s="50"/>
      <c r="E44" s="50"/>
      <c r="F44" s="50"/>
      <c r="G44" s="50"/>
      <c r="H44" s="50"/>
      <c r="I44" s="50"/>
      <c r="J44" s="50"/>
      <c r="K44" s="50"/>
    </row>
    <row r="45" spans="1:11" ht="16.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16.5">
      <c r="A46" s="29" t="s">
        <v>182</v>
      </c>
      <c r="B46" s="30"/>
      <c r="C46" s="29"/>
      <c r="D46" s="29"/>
      <c r="E46" s="29"/>
      <c r="F46" s="29"/>
      <c r="G46" s="31" t="s">
        <v>183</v>
      </c>
      <c r="H46" s="31"/>
      <c r="I46" s="31"/>
      <c r="J46" s="31"/>
      <c r="K46" s="31"/>
    </row>
    <row r="47" spans="1:11" ht="16.5">
      <c r="A47" s="32" t="s">
        <v>184</v>
      </c>
      <c r="B47" s="33"/>
      <c r="C47" s="32"/>
      <c r="D47" s="32"/>
      <c r="E47" s="32"/>
      <c r="F47" s="32"/>
      <c r="G47" s="34" t="s">
        <v>185</v>
      </c>
      <c r="H47" s="30"/>
      <c r="I47" s="30"/>
      <c r="J47" s="30"/>
      <c r="K47" s="35"/>
    </row>
    <row r="48" spans="1:11" ht="15.75">
      <c r="A48" s="35"/>
      <c r="B48" s="30"/>
      <c r="C48" s="35"/>
      <c r="D48" s="35"/>
      <c r="E48" s="35"/>
      <c r="F48" s="35"/>
      <c r="G48" s="36"/>
      <c r="H48" s="36"/>
      <c r="I48" s="36"/>
      <c r="J48" s="36"/>
      <c r="K48" s="37"/>
    </row>
    <row r="49" spans="1:11" ht="16.5">
      <c r="A49" s="38" t="s">
        <v>200</v>
      </c>
      <c r="B49" s="33"/>
      <c r="C49" s="38"/>
      <c r="D49" s="38"/>
      <c r="E49" s="38"/>
      <c r="F49" s="38"/>
      <c r="G49" s="38"/>
      <c r="H49" s="38"/>
      <c r="I49" s="38"/>
      <c r="J49" s="38"/>
      <c r="K49" s="38"/>
    </row>
    <row r="50" spans="1:11" ht="15">
      <c r="A50" s="39" t="s">
        <v>186</v>
      </c>
      <c r="B50" s="40"/>
      <c r="C50" s="39"/>
      <c r="D50" s="39"/>
      <c r="E50" s="39"/>
      <c r="F50" s="104" t="s">
        <v>187</v>
      </c>
      <c r="G50" s="104"/>
      <c r="H50" s="104"/>
      <c r="I50" s="104"/>
      <c r="J50" s="104"/>
      <c r="K50" s="104"/>
    </row>
    <row r="51" spans="1:11" ht="15">
      <c r="A51" s="39"/>
      <c r="B51" s="40"/>
      <c r="C51" s="39"/>
      <c r="D51" s="39"/>
      <c r="E51" s="39"/>
      <c r="F51" s="41"/>
      <c r="G51" s="41"/>
      <c r="H51" s="41"/>
      <c r="I51" s="41"/>
      <c r="J51" s="41"/>
      <c r="K51" s="41"/>
    </row>
    <row r="52" spans="1:11" ht="12.75">
      <c r="A52" s="42" t="s">
        <v>188</v>
      </c>
      <c r="B52" s="42" t="s">
        <v>5</v>
      </c>
      <c r="C52" s="100" t="s">
        <v>158</v>
      </c>
      <c r="D52" s="101"/>
      <c r="E52" s="109" t="s">
        <v>8</v>
      </c>
      <c r="F52" s="109" t="s">
        <v>189</v>
      </c>
      <c r="G52" s="105" t="s">
        <v>190</v>
      </c>
      <c r="H52" s="105" t="s">
        <v>191</v>
      </c>
      <c r="I52" s="107" t="s">
        <v>192</v>
      </c>
      <c r="J52" s="108"/>
      <c r="K52" s="109" t="s">
        <v>193</v>
      </c>
    </row>
    <row r="53" spans="1:11" ht="12.75">
      <c r="A53" s="44"/>
      <c r="B53" s="44"/>
      <c r="C53" s="102"/>
      <c r="D53" s="112"/>
      <c r="E53" s="110"/>
      <c r="F53" s="110"/>
      <c r="G53" s="106"/>
      <c r="H53" s="106"/>
      <c r="I53" s="46" t="s">
        <v>194</v>
      </c>
      <c r="J53" s="46" t="s">
        <v>195</v>
      </c>
      <c r="K53" s="110"/>
    </row>
    <row r="54" spans="1:11" ht="16.5" customHeight="1">
      <c r="A54" s="52">
        <v>1</v>
      </c>
      <c r="B54" s="19">
        <v>32</v>
      </c>
      <c r="C54" s="9" t="s">
        <v>106</v>
      </c>
      <c r="D54" s="6" t="s">
        <v>176</v>
      </c>
      <c r="E54" s="19" t="s">
        <v>107</v>
      </c>
      <c r="F54" s="52"/>
      <c r="G54" s="53"/>
      <c r="H54" s="53"/>
      <c r="I54" s="54"/>
      <c r="J54" s="54"/>
      <c r="K54" s="52"/>
    </row>
    <row r="55" spans="1:11" ht="16.5" customHeight="1">
      <c r="A55" s="55">
        <v>2</v>
      </c>
      <c r="B55" s="19">
        <v>33</v>
      </c>
      <c r="C55" s="9" t="s">
        <v>108</v>
      </c>
      <c r="D55" s="9" t="s">
        <v>31</v>
      </c>
      <c r="E55" s="19" t="s">
        <v>109</v>
      </c>
      <c r="F55" s="55"/>
      <c r="G55" s="56"/>
      <c r="H55" s="56"/>
      <c r="I55" s="57"/>
      <c r="J55" s="57"/>
      <c r="K55" s="55"/>
    </row>
    <row r="56" spans="1:11" ht="16.5" customHeight="1">
      <c r="A56" s="55">
        <v>3</v>
      </c>
      <c r="B56" s="19">
        <v>34</v>
      </c>
      <c r="C56" s="9" t="s">
        <v>22</v>
      </c>
      <c r="D56" s="9" t="s">
        <v>110</v>
      </c>
      <c r="E56" s="19" t="s">
        <v>111</v>
      </c>
      <c r="F56" s="55"/>
      <c r="G56" s="56"/>
      <c r="H56" s="56"/>
      <c r="I56" s="57"/>
      <c r="J56" s="57"/>
      <c r="K56" s="55"/>
    </row>
    <row r="57" spans="1:11" ht="16.5" customHeight="1">
      <c r="A57" s="55">
        <v>4</v>
      </c>
      <c r="B57" s="19">
        <v>35</v>
      </c>
      <c r="C57" s="9" t="s">
        <v>112</v>
      </c>
      <c r="D57" s="9" t="s">
        <v>33</v>
      </c>
      <c r="E57" s="19" t="s">
        <v>113</v>
      </c>
      <c r="F57" s="55"/>
      <c r="G57" s="56"/>
      <c r="H57" s="56"/>
      <c r="I57" s="57"/>
      <c r="J57" s="57"/>
      <c r="K57" s="55"/>
    </row>
    <row r="58" spans="1:11" ht="16.5" customHeight="1">
      <c r="A58" s="55">
        <v>5</v>
      </c>
      <c r="B58" s="19">
        <v>36</v>
      </c>
      <c r="C58" s="6" t="s">
        <v>174</v>
      </c>
      <c r="D58" s="9" t="s">
        <v>33</v>
      </c>
      <c r="E58" s="19" t="s">
        <v>114</v>
      </c>
      <c r="F58" s="55"/>
      <c r="G58" s="56"/>
      <c r="H58" s="56"/>
      <c r="I58" s="57"/>
      <c r="J58" s="57"/>
      <c r="K58" s="55"/>
    </row>
    <row r="59" spans="1:11" ht="16.5" customHeight="1">
      <c r="A59" s="55">
        <v>6</v>
      </c>
      <c r="B59" s="19">
        <v>37</v>
      </c>
      <c r="C59" s="9" t="s">
        <v>18</v>
      </c>
      <c r="D59" s="9" t="s">
        <v>33</v>
      </c>
      <c r="E59" s="19" t="s">
        <v>115</v>
      </c>
      <c r="F59" s="55"/>
      <c r="G59" s="56"/>
      <c r="H59" s="56"/>
      <c r="I59" s="57"/>
      <c r="J59" s="57"/>
      <c r="K59" s="55"/>
    </row>
    <row r="60" spans="1:11" ht="16.5" customHeight="1">
      <c r="A60" s="55">
        <v>7</v>
      </c>
      <c r="B60" s="19">
        <v>38</v>
      </c>
      <c r="C60" s="9" t="s">
        <v>30</v>
      </c>
      <c r="D60" s="9" t="s">
        <v>116</v>
      </c>
      <c r="E60" s="19" t="s">
        <v>117</v>
      </c>
      <c r="F60" s="55"/>
      <c r="G60" s="56"/>
      <c r="H60" s="56"/>
      <c r="I60" s="57"/>
      <c r="J60" s="57"/>
      <c r="K60" s="55"/>
    </row>
    <row r="61" spans="1:11" ht="16.5" customHeight="1">
      <c r="A61" s="55">
        <v>8</v>
      </c>
      <c r="B61" s="19">
        <v>39</v>
      </c>
      <c r="C61" s="9" t="s">
        <v>85</v>
      </c>
      <c r="D61" s="9" t="s">
        <v>34</v>
      </c>
      <c r="E61" s="19" t="s">
        <v>118</v>
      </c>
      <c r="F61" s="55"/>
      <c r="G61" s="56"/>
      <c r="H61" s="56"/>
      <c r="I61" s="57"/>
      <c r="J61" s="57"/>
      <c r="K61" s="55"/>
    </row>
    <row r="62" spans="1:11" ht="16.5" customHeight="1">
      <c r="A62" s="55">
        <v>9</v>
      </c>
      <c r="B62" s="19">
        <v>40</v>
      </c>
      <c r="C62" s="9" t="s">
        <v>18</v>
      </c>
      <c r="D62" s="9" t="s">
        <v>35</v>
      </c>
      <c r="E62" s="19" t="s">
        <v>119</v>
      </c>
      <c r="F62" s="55"/>
      <c r="G62" s="56"/>
      <c r="H62" s="56"/>
      <c r="I62" s="57"/>
      <c r="J62" s="57"/>
      <c r="K62" s="55"/>
    </row>
    <row r="63" spans="1:11" ht="16.5" customHeight="1">
      <c r="A63" s="55">
        <v>10</v>
      </c>
      <c r="B63" s="19">
        <v>41</v>
      </c>
      <c r="C63" s="9" t="s">
        <v>43</v>
      </c>
      <c r="D63" s="9" t="s">
        <v>120</v>
      </c>
      <c r="E63" s="19" t="s">
        <v>121</v>
      </c>
      <c r="F63" s="55"/>
      <c r="G63" s="56"/>
      <c r="H63" s="56"/>
      <c r="I63" s="57"/>
      <c r="J63" s="57"/>
      <c r="K63" s="55"/>
    </row>
    <row r="64" spans="1:11" ht="16.5" customHeight="1">
      <c r="A64" s="55">
        <v>11</v>
      </c>
      <c r="B64" s="19">
        <v>42</v>
      </c>
      <c r="C64" s="9" t="s">
        <v>15</v>
      </c>
      <c r="D64" s="9" t="s">
        <v>122</v>
      </c>
      <c r="E64" s="19" t="s">
        <v>123</v>
      </c>
      <c r="F64" s="55"/>
      <c r="G64" s="56"/>
      <c r="H64" s="56"/>
      <c r="I64" s="57"/>
      <c r="J64" s="57"/>
      <c r="K64" s="55"/>
    </row>
    <row r="65" spans="1:11" ht="16.5" customHeight="1">
      <c r="A65" s="55">
        <v>12</v>
      </c>
      <c r="B65" s="19">
        <v>43</v>
      </c>
      <c r="C65" s="9" t="s">
        <v>124</v>
      </c>
      <c r="D65" s="9" t="s">
        <v>37</v>
      </c>
      <c r="E65" s="19" t="s">
        <v>125</v>
      </c>
      <c r="F65" s="55"/>
      <c r="G65" s="56"/>
      <c r="H65" s="56"/>
      <c r="I65" s="57"/>
      <c r="J65" s="57"/>
      <c r="K65" s="55"/>
    </row>
    <row r="66" spans="1:11" ht="16.5" customHeight="1">
      <c r="A66" s="55">
        <v>13</v>
      </c>
      <c r="B66" s="19">
        <v>44</v>
      </c>
      <c r="C66" s="9" t="s">
        <v>126</v>
      </c>
      <c r="D66" s="9" t="s">
        <v>37</v>
      </c>
      <c r="E66" s="19" t="s">
        <v>127</v>
      </c>
      <c r="F66" s="55"/>
      <c r="G66" s="56"/>
      <c r="H66" s="56"/>
      <c r="I66" s="57"/>
      <c r="J66" s="57"/>
      <c r="K66" s="55"/>
    </row>
    <row r="67" spans="1:11" ht="16.5" customHeight="1">
      <c r="A67" s="55">
        <v>14</v>
      </c>
      <c r="B67" s="19">
        <v>45</v>
      </c>
      <c r="C67" s="9" t="s">
        <v>22</v>
      </c>
      <c r="D67" s="9" t="s">
        <v>128</v>
      </c>
      <c r="E67" s="19" t="s">
        <v>129</v>
      </c>
      <c r="F67" s="55"/>
      <c r="G67" s="56"/>
      <c r="H67" s="56"/>
      <c r="I67" s="57"/>
      <c r="J67" s="57"/>
      <c r="K67" s="55"/>
    </row>
    <row r="68" spans="1:11" ht="16.5" customHeight="1">
      <c r="A68" s="55">
        <v>15</v>
      </c>
      <c r="B68" s="19">
        <v>46</v>
      </c>
      <c r="C68" s="9" t="s">
        <v>130</v>
      </c>
      <c r="D68" s="9" t="s">
        <v>38</v>
      </c>
      <c r="E68" s="19" t="s">
        <v>131</v>
      </c>
      <c r="F68" s="55"/>
      <c r="G68" s="56"/>
      <c r="H68" s="56"/>
      <c r="I68" s="57"/>
      <c r="J68" s="57"/>
      <c r="K68" s="55"/>
    </row>
    <row r="69" spans="1:11" ht="16.5" customHeight="1">
      <c r="A69" s="55">
        <v>16</v>
      </c>
      <c r="B69" s="19">
        <v>47</v>
      </c>
      <c r="C69" s="9" t="s">
        <v>132</v>
      </c>
      <c r="D69" s="9" t="s">
        <v>38</v>
      </c>
      <c r="E69" s="19" t="s">
        <v>133</v>
      </c>
      <c r="F69" s="55"/>
      <c r="G69" s="56"/>
      <c r="H69" s="56"/>
      <c r="I69" s="57"/>
      <c r="J69" s="57"/>
      <c r="K69" s="55"/>
    </row>
    <row r="70" spans="1:11" ht="16.5" customHeight="1">
      <c r="A70" s="55">
        <v>17</v>
      </c>
      <c r="B70" s="19">
        <v>48</v>
      </c>
      <c r="C70" s="9" t="s">
        <v>134</v>
      </c>
      <c r="D70" s="9" t="s">
        <v>38</v>
      </c>
      <c r="E70" s="19" t="s">
        <v>135</v>
      </c>
      <c r="F70" s="55"/>
      <c r="G70" s="56"/>
      <c r="H70" s="56"/>
      <c r="I70" s="57"/>
      <c r="J70" s="57"/>
      <c r="K70" s="55"/>
    </row>
    <row r="71" spans="1:11" ht="16.5" customHeight="1">
      <c r="A71" s="55">
        <v>18</v>
      </c>
      <c r="B71" s="19">
        <v>49</v>
      </c>
      <c r="C71" s="9" t="s">
        <v>54</v>
      </c>
      <c r="D71" s="9" t="s">
        <v>40</v>
      </c>
      <c r="E71" s="19" t="s">
        <v>136</v>
      </c>
      <c r="F71" s="55"/>
      <c r="G71" s="56"/>
      <c r="H71" s="56"/>
      <c r="I71" s="57"/>
      <c r="J71" s="57"/>
      <c r="K71" s="55"/>
    </row>
    <row r="72" spans="1:11" ht="16.5" customHeight="1">
      <c r="A72" s="55">
        <v>19</v>
      </c>
      <c r="B72" s="19">
        <v>50</v>
      </c>
      <c r="C72" s="9" t="s">
        <v>137</v>
      </c>
      <c r="D72" s="9" t="s">
        <v>138</v>
      </c>
      <c r="E72" s="19" t="s">
        <v>139</v>
      </c>
      <c r="F72" s="55"/>
      <c r="G72" s="56"/>
      <c r="H72" s="56"/>
      <c r="I72" s="57"/>
      <c r="J72" s="57"/>
      <c r="K72" s="55"/>
    </row>
    <row r="73" spans="1:11" ht="16.5" customHeight="1">
      <c r="A73" s="55">
        <v>20</v>
      </c>
      <c r="B73" s="19">
        <v>51</v>
      </c>
      <c r="C73" s="9" t="s">
        <v>140</v>
      </c>
      <c r="D73" s="9" t="s">
        <v>138</v>
      </c>
      <c r="E73" s="19" t="s">
        <v>141</v>
      </c>
      <c r="F73" s="55"/>
      <c r="G73" s="56"/>
      <c r="H73" s="56"/>
      <c r="I73" s="57"/>
      <c r="J73" s="57"/>
      <c r="K73" s="55"/>
    </row>
    <row r="74" spans="1:11" ht="16.5" customHeight="1">
      <c r="A74" s="55">
        <v>21</v>
      </c>
      <c r="B74" s="19">
        <v>52</v>
      </c>
      <c r="C74" s="9" t="s">
        <v>130</v>
      </c>
      <c r="D74" s="9" t="s">
        <v>39</v>
      </c>
      <c r="E74" s="19" t="s">
        <v>142</v>
      </c>
      <c r="F74" s="55"/>
      <c r="G74" s="56"/>
      <c r="H74" s="56"/>
      <c r="I74" s="57"/>
      <c r="J74" s="57"/>
      <c r="K74" s="55"/>
    </row>
    <row r="75" spans="1:11" ht="16.5" customHeight="1">
      <c r="A75" s="55">
        <v>22</v>
      </c>
      <c r="B75" s="19">
        <v>53</v>
      </c>
      <c r="C75" s="6" t="s">
        <v>130</v>
      </c>
      <c r="D75" s="9" t="s">
        <v>39</v>
      </c>
      <c r="E75" s="19" t="s">
        <v>143</v>
      </c>
      <c r="F75" s="55"/>
      <c r="G75" s="56"/>
      <c r="H75" s="56"/>
      <c r="I75" s="57"/>
      <c r="J75" s="57"/>
      <c r="K75" s="55"/>
    </row>
    <row r="76" spans="1:11" ht="16.5" customHeight="1">
      <c r="A76" s="55">
        <v>23</v>
      </c>
      <c r="B76" s="19">
        <v>54</v>
      </c>
      <c r="C76" s="9" t="s">
        <v>41</v>
      </c>
      <c r="D76" s="9" t="s">
        <v>39</v>
      </c>
      <c r="E76" s="19" t="s">
        <v>144</v>
      </c>
      <c r="F76" s="55"/>
      <c r="G76" s="56"/>
      <c r="H76" s="56"/>
      <c r="I76" s="57"/>
      <c r="J76" s="57"/>
      <c r="K76" s="55"/>
    </row>
    <row r="77" spans="1:11" ht="16.5" customHeight="1">
      <c r="A77" s="55">
        <v>24</v>
      </c>
      <c r="B77" s="19">
        <v>55</v>
      </c>
      <c r="C77" s="9" t="s">
        <v>22</v>
      </c>
      <c r="D77" s="9" t="s">
        <v>145</v>
      </c>
      <c r="E77" s="19" t="s">
        <v>146</v>
      </c>
      <c r="F77" s="55"/>
      <c r="G77" s="56"/>
      <c r="H77" s="56"/>
      <c r="I77" s="57"/>
      <c r="J77" s="57"/>
      <c r="K77" s="55"/>
    </row>
    <row r="78" spans="1:11" ht="16.5" customHeight="1">
      <c r="A78" s="55">
        <v>25</v>
      </c>
      <c r="B78" s="19">
        <v>56</v>
      </c>
      <c r="C78" s="9" t="s">
        <v>130</v>
      </c>
      <c r="D78" s="9" t="s">
        <v>42</v>
      </c>
      <c r="E78" s="19" t="s">
        <v>147</v>
      </c>
      <c r="F78" s="55"/>
      <c r="G78" s="56"/>
      <c r="H78" s="56"/>
      <c r="I78" s="57"/>
      <c r="J78" s="57"/>
      <c r="K78" s="55"/>
    </row>
    <row r="79" spans="1:11" ht="16.5" customHeight="1">
      <c r="A79" s="55">
        <v>26</v>
      </c>
      <c r="B79" s="19">
        <v>57</v>
      </c>
      <c r="C79" s="9" t="s">
        <v>32</v>
      </c>
      <c r="D79" s="9" t="s">
        <v>42</v>
      </c>
      <c r="E79" s="19" t="s">
        <v>148</v>
      </c>
      <c r="F79" s="55"/>
      <c r="G79" s="56"/>
      <c r="H79" s="56"/>
      <c r="I79" s="57"/>
      <c r="J79" s="57"/>
      <c r="K79" s="55"/>
    </row>
    <row r="80" spans="1:11" ht="16.5" customHeight="1">
      <c r="A80" s="55">
        <v>27</v>
      </c>
      <c r="B80" s="19">
        <v>58</v>
      </c>
      <c r="C80" s="9" t="s">
        <v>18</v>
      </c>
      <c r="D80" s="9" t="s">
        <v>44</v>
      </c>
      <c r="E80" s="19" t="s">
        <v>149</v>
      </c>
      <c r="F80" s="55"/>
      <c r="G80" s="56"/>
      <c r="H80" s="56"/>
      <c r="I80" s="57"/>
      <c r="J80" s="57"/>
      <c r="K80" s="55"/>
    </row>
    <row r="81" spans="1:11" ht="16.5" customHeight="1">
      <c r="A81" s="55">
        <v>28</v>
      </c>
      <c r="B81" s="19">
        <v>59</v>
      </c>
      <c r="C81" s="9" t="s">
        <v>15</v>
      </c>
      <c r="D81" s="9" t="s">
        <v>44</v>
      </c>
      <c r="E81" s="19" t="s">
        <v>150</v>
      </c>
      <c r="F81" s="55"/>
      <c r="G81" s="56"/>
      <c r="H81" s="56"/>
      <c r="I81" s="57"/>
      <c r="J81" s="57"/>
      <c r="K81" s="55"/>
    </row>
    <row r="82" spans="1:11" ht="16.5" customHeight="1">
      <c r="A82" s="55">
        <v>29</v>
      </c>
      <c r="B82" s="19">
        <v>60</v>
      </c>
      <c r="C82" s="9" t="s">
        <v>30</v>
      </c>
      <c r="D82" s="9" t="s">
        <v>151</v>
      </c>
      <c r="E82" s="19" t="s">
        <v>152</v>
      </c>
      <c r="F82" s="55"/>
      <c r="G82" s="56"/>
      <c r="H82" s="56"/>
      <c r="I82" s="57"/>
      <c r="J82" s="57"/>
      <c r="K82" s="55"/>
    </row>
    <row r="83" spans="1:11" ht="16.5" customHeight="1">
      <c r="A83" s="59">
        <v>30</v>
      </c>
      <c r="B83" s="19">
        <v>61</v>
      </c>
      <c r="C83" s="9" t="s">
        <v>22</v>
      </c>
      <c r="D83" s="9" t="s">
        <v>153</v>
      </c>
      <c r="E83" s="19" t="s">
        <v>154</v>
      </c>
      <c r="F83" s="59"/>
      <c r="G83" s="60"/>
      <c r="H83" s="60"/>
      <c r="I83" s="61"/>
      <c r="J83" s="61"/>
      <c r="K83" s="59"/>
    </row>
    <row r="84" spans="1:11" ht="15.75">
      <c r="A84" s="47" t="s">
        <v>196</v>
      </c>
      <c r="B84" s="30"/>
      <c r="C84" s="47"/>
      <c r="D84" s="47"/>
      <c r="E84" s="47"/>
      <c r="F84" s="47"/>
      <c r="G84" s="47"/>
      <c r="H84" s="47"/>
      <c r="I84" s="47"/>
      <c r="J84" s="47"/>
      <c r="K84" s="47"/>
    </row>
    <row r="85" spans="1:11" ht="14.25">
      <c r="A85" s="48" t="s">
        <v>197</v>
      </c>
      <c r="B85" s="49"/>
      <c r="C85" s="48"/>
      <c r="D85" s="48"/>
      <c r="E85" s="48"/>
      <c r="F85" s="48"/>
      <c r="G85" s="48"/>
      <c r="H85" s="48"/>
      <c r="I85" s="48"/>
      <c r="J85" s="48"/>
      <c r="K85" s="48"/>
    </row>
    <row r="86" spans="1:11" ht="14.25">
      <c r="A86" s="48" t="s">
        <v>198</v>
      </c>
      <c r="B86" s="49"/>
      <c r="C86" s="48"/>
      <c r="D86" s="48"/>
      <c r="E86" s="48"/>
      <c r="F86" s="48"/>
      <c r="G86" s="48"/>
      <c r="H86" s="48"/>
      <c r="I86" s="48"/>
      <c r="J86" s="48"/>
      <c r="K86" s="48"/>
    </row>
    <row r="87" spans="1:11" ht="14.25">
      <c r="A87" s="47"/>
      <c r="B87" s="49"/>
      <c r="C87" s="47"/>
      <c r="D87" s="47"/>
      <c r="E87" s="47"/>
      <c r="F87" s="47"/>
      <c r="G87" s="47"/>
      <c r="H87" s="47"/>
      <c r="I87" s="47"/>
      <c r="J87" s="47"/>
      <c r="K87" s="47"/>
    </row>
    <row r="88" spans="1:11" ht="14.25">
      <c r="A88" s="50" t="s">
        <v>199</v>
      </c>
      <c r="B88" s="51"/>
      <c r="C88" s="50"/>
      <c r="D88" s="50"/>
      <c r="E88" s="50"/>
      <c r="F88" s="50"/>
      <c r="G88" s="50"/>
      <c r="H88" s="50"/>
      <c r="I88" s="50"/>
      <c r="J88" s="50"/>
      <c r="K88" s="50"/>
    </row>
    <row r="89" spans="1:11" ht="16.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</sheetData>
  <mergeCells count="16">
    <mergeCell ref="F5:K5"/>
    <mergeCell ref="C7:D8"/>
    <mergeCell ref="E7:E8"/>
    <mergeCell ref="F7:F8"/>
    <mergeCell ref="G7:G8"/>
    <mergeCell ref="H7:H8"/>
    <mergeCell ref="I7:J7"/>
    <mergeCell ref="K7:K8"/>
    <mergeCell ref="F50:K50"/>
    <mergeCell ref="C52:D53"/>
    <mergeCell ref="E52:E53"/>
    <mergeCell ref="F52:F53"/>
    <mergeCell ref="G52:G53"/>
    <mergeCell ref="H52:H53"/>
    <mergeCell ref="I52:J52"/>
    <mergeCell ref="K52:K5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68"/>
  <sheetViews>
    <sheetView workbookViewId="0" topLeftCell="AF1">
      <selection activeCell="AT11" sqref="AT11"/>
    </sheetView>
  </sheetViews>
  <sheetFormatPr defaultColWidth="9.00390625" defaultRowHeight="12.75"/>
  <cols>
    <col min="1" max="1" width="3.75390625" style="0" customWidth="1"/>
    <col min="2" max="2" width="18.375" style="0" customWidth="1"/>
    <col min="3" max="4" width="10.25390625" style="0" customWidth="1"/>
    <col min="5" max="8" width="4.875" style="0" customWidth="1"/>
    <col min="9" max="9" width="7.25390625" style="0" customWidth="1"/>
    <col min="10" max="10" width="8.00390625" style="0" customWidth="1"/>
    <col min="11" max="11" width="7.00390625" style="0" customWidth="1"/>
    <col min="12" max="12" width="6.25390625" style="0" customWidth="1"/>
    <col min="13" max="13" width="4.875" style="0" customWidth="1"/>
    <col min="14" max="14" width="18.25390625" style="0" customWidth="1"/>
    <col min="15" max="16" width="10.25390625" style="0" customWidth="1"/>
    <col min="17" max="20" width="5.00390625" style="0" customWidth="1"/>
    <col min="21" max="21" width="6.125" style="0" customWidth="1"/>
    <col min="22" max="22" width="8.875" style="0" customWidth="1"/>
    <col min="23" max="24" width="6.375" style="0" customWidth="1"/>
    <col min="25" max="25" width="4.375" style="0" customWidth="1"/>
    <col min="26" max="26" width="18.75390625" style="0" customWidth="1"/>
    <col min="28" max="28" width="10.25390625" style="0" customWidth="1"/>
    <col min="29" max="32" width="5.125" style="0" customWidth="1"/>
    <col min="33" max="33" width="7.375" style="0" customWidth="1"/>
    <col min="34" max="34" width="7.875" style="0" customWidth="1"/>
    <col min="35" max="35" width="6.625" style="0" customWidth="1"/>
    <col min="36" max="36" width="6.75390625" style="0" customWidth="1"/>
    <col min="37" max="37" width="4.375" style="0" customWidth="1"/>
    <col min="38" max="38" width="18.125" style="0" customWidth="1"/>
    <col min="39" max="40" width="10.25390625" style="0" customWidth="1"/>
    <col min="41" max="44" width="5.00390625" style="0" customWidth="1"/>
    <col min="45" max="46" width="7.375" style="0" customWidth="1"/>
    <col min="47" max="47" width="6.25390625" style="0" customWidth="1"/>
    <col min="48" max="48" width="7.00390625" style="0" customWidth="1"/>
    <col min="49" max="49" width="4.25390625" style="0" customWidth="1"/>
    <col min="50" max="50" width="18.75390625" style="0" customWidth="1"/>
    <col min="51" max="52" width="10.25390625" style="0" customWidth="1"/>
    <col min="53" max="56" width="4.75390625" style="0" customWidth="1"/>
    <col min="57" max="57" width="6.625" style="0" customWidth="1"/>
    <col min="58" max="58" width="8.625" style="0" customWidth="1"/>
    <col min="59" max="59" width="5.875" style="0" customWidth="1"/>
    <col min="60" max="60" width="7.75390625" style="0" customWidth="1"/>
    <col min="61" max="61" width="4.625" style="0" customWidth="1"/>
    <col min="62" max="62" width="18.00390625" style="0" customWidth="1"/>
    <col min="63" max="64" width="10.25390625" style="0" customWidth="1"/>
    <col min="65" max="68" width="4.875" style="0" customWidth="1"/>
    <col min="69" max="69" width="7.00390625" style="0" customWidth="1"/>
    <col min="70" max="70" width="8.125" style="0" customWidth="1"/>
    <col min="71" max="71" width="7.00390625" style="0" customWidth="1"/>
    <col min="72" max="72" width="6.75390625" style="0" customWidth="1"/>
  </cols>
  <sheetData>
    <row r="1" spans="1:72" ht="14.25">
      <c r="A1" s="1" t="s">
        <v>0</v>
      </c>
      <c r="B1" s="1"/>
      <c r="C1" s="1"/>
      <c r="D1" s="1"/>
      <c r="E1" s="113" t="s">
        <v>1</v>
      </c>
      <c r="F1" s="114"/>
      <c r="G1" s="114"/>
      <c r="H1" s="114"/>
      <c r="I1" s="114"/>
      <c r="J1" s="114"/>
      <c r="K1" s="115"/>
      <c r="L1" s="1"/>
      <c r="M1" s="1" t="s">
        <v>0</v>
      </c>
      <c r="N1" s="1"/>
      <c r="O1" s="1"/>
      <c r="P1" s="1"/>
      <c r="Q1" s="113" t="s">
        <v>1</v>
      </c>
      <c r="R1" s="114"/>
      <c r="S1" s="114"/>
      <c r="T1" s="114"/>
      <c r="U1" s="114"/>
      <c r="V1" s="114"/>
      <c r="W1" s="115"/>
      <c r="X1" s="1"/>
      <c r="Y1" s="1" t="s">
        <v>0</v>
      </c>
      <c r="Z1" s="1"/>
      <c r="AA1" s="1"/>
      <c r="AB1" s="1"/>
      <c r="AC1" s="113" t="s">
        <v>1</v>
      </c>
      <c r="AD1" s="114"/>
      <c r="AE1" s="114"/>
      <c r="AF1" s="114"/>
      <c r="AG1" s="114"/>
      <c r="AH1" s="114"/>
      <c r="AI1" s="115"/>
      <c r="AJ1" s="1"/>
      <c r="AK1" s="1" t="s">
        <v>0</v>
      </c>
      <c r="AL1" s="1"/>
      <c r="AM1" s="1"/>
      <c r="AN1" s="1"/>
      <c r="AO1" s="113" t="s">
        <v>1</v>
      </c>
      <c r="AP1" s="114"/>
      <c r="AQ1" s="114"/>
      <c r="AR1" s="114"/>
      <c r="AS1" s="114"/>
      <c r="AT1" s="114"/>
      <c r="AU1" s="115"/>
      <c r="AV1" s="1"/>
      <c r="AW1" s="1" t="s">
        <v>0</v>
      </c>
      <c r="AX1" s="1"/>
      <c r="AY1" s="1"/>
      <c r="AZ1" s="1"/>
      <c r="BA1" s="113" t="s">
        <v>1</v>
      </c>
      <c r="BB1" s="114"/>
      <c r="BC1" s="114"/>
      <c r="BD1" s="114"/>
      <c r="BE1" s="114"/>
      <c r="BF1" s="114"/>
      <c r="BG1" s="115"/>
      <c r="BH1" s="1"/>
      <c r="BI1" s="1" t="s">
        <v>0</v>
      </c>
      <c r="BJ1" s="1"/>
      <c r="BK1" s="1"/>
      <c r="BL1" s="1"/>
      <c r="BM1" s="113" t="s">
        <v>1</v>
      </c>
      <c r="BN1" s="114"/>
      <c r="BO1" s="114"/>
      <c r="BP1" s="114"/>
      <c r="BQ1" s="114"/>
      <c r="BR1" s="114"/>
      <c r="BS1" s="115"/>
      <c r="BT1" s="1"/>
    </row>
    <row r="2" spans="1:72" ht="14.25">
      <c r="A2" s="1" t="s">
        <v>2</v>
      </c>
      <c r="B2" s="1"/>
      <c r="C2" s="1"/>
      <c r="D2" s="1"/>
      <c r="E2" s="113" t="s">
        <v>46</v>
      </c>
      <c r="F2" s="114"/>
      <c r="G2" s="114"/>
      <c r="H2" s="114"/>
      <c r="I2" s="114"/>
      <c r="J2" s="114"/>
      <c r="K2" s="115"/>
      <c r="L2" s="1"/>
      <c r="M2" s="1" t="s">
        <v>2</v>
      </c>
      <c r="N2" s="1"/>
      <c r="O2" s="1"/>
      <c r="P2" s="1"/>
      <c r="Q2" s="113" t="s">
        <v>46</v>
      </c>
      <c r="R2" s="114"/>
      <c r="S2" s="114"/>
      <c r="T2" s="114"/>
      <c r="U2" s="114"/>
      <c r="V2" s="114"/>
      <c r="W2" s="115"/>
      <c r="X2" s="1"/>
      <c r="Y2" s="1" t="s">
        <v>2</v>
      </c>
      <c r="Z2" s="1"/>
      <c r="AA2" s="1"/>
      <c r="AB2" s="1"/>
      <c r="AC2" s="113" t="s">
        <v>46</v>
      </c>
      <c r="AD2" s="114"/>
      <c r="AE2" s="114"/>
      <c r="AF2" s="114"/>
      <c r="AG2" s="114"/>
      <c r="AH2" s="114"/>
      <c r="AI2" s="115"/>
      <c r="AJ2" s="1"/>
      <c r="AK2" s="1" t="s">
        <v>2</v>
      </c>
      <c r="AL2" s="1"/>
      <c r="AM2" s="1"/>
      <c r="AN2" s="1"/>
      <c r="AO2" s="113" t="s">
        <v>46</v>
      </c>
      <c r="AP2" s="114"/>
      <c r="AQ2" s="114"/>
      <c r="AR2" s="114"/>
      <c r="AS2" s="114"/>
      <c r="AT2" s="114"/>
      <c r="AU2" s="115"/>
      <c r="AV2" s="1"/>
      <c r="AW2" s="1" t="s">
        <v>2</v>
      </c>
      <c r="AX2" s="1"/>
      <c r="AY2" s="1"/>
      <c r="AZ2" s="1"/>
      <c r="BA2" s="113" t="s">
        <v>46</v>
      </c>
      <c r="BB2" s="114"/>
      <c r="BC2" s="114"/>
      <c r="BD2" s="114"/>
      <c r="BE2" s="114"/>
      <c r="BF2" s="114"/>
      <c r="BG2" s="115"/>
      <c r="BH2" s="1"/>
      <c r="BI2" s="1" t="s">
        <v>2</v>
      </c>
      <c r="BJ2" s="1"/>
      <c r="BK2" s="1"/>
      <c r="BL2" s="1"/>
      <c r="BM2" s="113" t="s">
        <v>46</v>
      </c>
      <c r="BN2" s="114"/>
      <c r="BO2" s="114"/>
      <c r="BP2" s="114"/>
      <c r="BQ2" s="114"/>
      <c r="BR2" s="114"/>
      <c r="BS2" s="115"/>
      <c r="BT2" s="1"/>
    </row>
    <row r="3" spans="1:7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12.75">
      <c r="A4" s="116" t="s">
        <v>45</v>
      </c>
      <c r="B4" s="117"/>
      <c r="C4" s="117"/>
      <c r="D4" s="118"/>
      <c r="E4" s="119" t="s">
        <v>47</v>
      </c>
      <c r="F4" s="120"/>
      <c r="G4" s="120"/>
      <c r="H4" s="120"/>
      <c r="I4" s="120"/>
      <c r="J4" s="120"/>
      <c r="K4" s="120"/>
      <c r="L4" s="121"/>
      <c r="M4" s="116" t="s">
        <v>45</v>
      </c>
      <c r="N4" s="117"/>
      <c r="O4" s="117"/>
      <c r="P4" s="118"/>
      <c r="Q4" s="119" t="s">
        <v>48</v>
      </c>
      <c r="R4" s="120"/>
      <c r="S4" s="120"/>
      <c r="T4" s="120"/>
      <c r="U4" s="120"/>
      <c r="V4" s="120"/>
      <c r="W4" s="120"/>
      <c r="X4" s="121"/>
      <c r="Y4" s="116" t="s">
        <v>45</v>
      </c>
      <c r="Z4" s="117"/>
      <c r="AA4" s="117"/>
      <c r="AB4" s="118"/>
      <c r="AC4" s="119" t="s">
        <v>3</v>
      </c>
      <c r="AD4" s="120"/>
      <c r="AE4" s="120"/>
      <c r="AF4" s="120"/>
      <c r="AG4" s="120"/>
      <c r="AH4" s="120"/>
      <c r="AI4" s="120"/>
      <c r="AJ4" s="121"/>
      <c r="AK4" s="116" t="s">
        <v>45</v>
      </c>
      <c r="AL4" s="117"/>
      <c r="AM4" s="117"/>
      <c r="AN4" s="118"/>
      <c r="AO4" s="119" t="s">
        <v>175</v>
      </c>
      <c r="AP4" s="120"/>
      <c r="AQ4" s="120"/>
      <c r="AR4" s="120"/>
      <c r="AS4" s="120"/>
      <c r="AT4" s="120"/>
      <c r="AU4" s="120"/>
      <c r="AV4" s="121"/>
      <c r="AW4" s="116" t="s">
        <v>45</v>
      </c>
      <c r="AX4" s="117"/>
      <c r="AY4" s="117"/>
      <c r="AZ4" s="118"/>
      <c r="BA4" s="119" t="s">
        <v>4</v>
      </c>
      <c r="BB4" s="120"/>
      <c r="BC4" s="120"/>
      <c r="BD4" s="120"/>
      <c r="BE4" s="120"/>
      <c r="BF4" s="120"/>
      <c r="BG4" s="120"/>
      <c r="BH4" s="121"/>
      <c r="BI4" s="116" t="s">
        <v>45</v>
      </c>
      <c r="BJ4" s="117"/>
      <c r="BK4" s="117"/>
      <c r="BL4" s="118"/>
      <c r="BM4" s="119" t="s">
        <v>49</v>
      </c>
      <c r="BN4" s="120"/>
      <c r="BO4" s="120"/>
      <c r="BP4" s="120"/>
      <c r="BQ4" s="120"/>
      <c r="BR4" s="120"/>
      <c r="BS4" s="120"/>
      <c r="BT4" s="121"/>
    </row>
    <row r="5" spans="1:7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ht="12.75">
      <c r="A6" s="2" t="s">
        <v>5</v>
      </c>
      <c r="B6" s="2" t="s">
        <v>6</v>
      </c>
      <c r="C6" s="2" t="s">
        <v>7</v>
      </c>
      <c r="D6" s="2" t="s">
        <v>8</v>
      </c>
      <c r="E6" s="122" t="s">
        <v>9</v>
      </c>
      <c r="F6" s="123"/>
      <c r="G6" s="123"/>
      <c r="H6" s="124"/>
      <c r="I6" s="2" t="s">
        <v>10</v>
      </c>
      <c r="J6" s="2"/>
      <c r="K6" s="2" t="s">
        <v>11</v>
      </c>
      <c r="L6" s="2"/>
      <c r="M6" s="2" t="s">
        <v>5</v>
      </c>
      <c r="N6" s="2" t="s">
        <v>6</v>
      </c>
      <c r="O6" s="2" t="s">
        <v>7</v>
      </c>
      <c r="P6" s="2" t="s">
        <v>8</v>
      </c>
      <c r="Q6" s="2" t="s">
        <v>9</v>
      </c>
      <c r="R6" s="2"/>
      <c r="S6" s="2"/>
      <c r="T6" s="2"/>
      <c r="U6" s="2" t="s">
        <v>10</v>
      </c>
      <c r="V6" s="2"/>
      <c r="W6" s="2" t="s">
        <v>11</v>
      </c>
      <c r="X6" s="2"/>
      <c r="Y6" s="2" t="s">
        <v>5</v>
      </c>
      <c r="Z6" s="2" t="s">
        <v>6</v>
      </c>
      <c r="AA6" s="2" t="s">
        <v>7</v>
      </c>
      <c r="AB6" s="2" t="s">
        <v>8</v>
      </c>
      <c r="AC6" s="2" t="s">
        <v>9</v>
      </c>
      <c r="AD6" s="2"/>
      <c r="AE6" s="2"/>
      <c r="AF6" s="2"/>
      <c r="AG6" s="2" t="s">
        <v>10</v>
      </c>
      <c r="AH6" s="2"/>
      <c r="AI6" s="2" t="s">
        <v>11</v>
      </c>
      <c r="AJ6" s="2"/>
      <c r="AK6" s="2" t="s">
        <v>5</v>
      </c>
      <c r="AL6" s="2" t="s">
        <v>6</v>
      </c>
      <c r="AM6" s="2" t="s">
        <v>7</v>
      </c>
      <c r="AN6" s="2" t="s">
        <v>8</v>
      </c>
      <c r="AO6" s="2" t="s">
        <v>9</v>
      </c>
      <c r="AP6" s="2"/>
      <c r="AQ6" s="2"/>
      <c r="AR6" s="2"/>
      <c r="AS6" s="2" t="s">
        <v>10</v>
      </c>
      <c r="AT6" s="2"/>
      <c r="AU6" s="2" t="s">
        <v>11</v>
      </c>
      <c r="AV6" s="2"/>
      <c r="AW6" s="2" t="s">
        <v>5</v>
      </c>
      <c r="AX6" s="2" t="s">
        <v>6</v>
      </c>
      <c r="AY6" s="2" t="s">
        <v>7</v>
      </c>
      <c r="AZ6" s="2" t="s">
        <v>8</v>
      </c>
      <c r="BA6" s="2" t="s">
        <v>9</v>
      </c>
      <c r="BB6" s="2"/>
      <c r="BC6" s="2"/>
      <c r="BD6" s="2"/>
      <c r="BE6" s="2" t="s">
        <v>10</v>
      </c>
      <c r="BF6" s="2"/>
      <c r="BG6" s="2" t="s">
        <v>11</v>
      </c>
      <c r="BH6" s="2"/>
      <c r="BI6" s="2" t="s">
        <v>5</v>
      </c>
      <c r="BJ6" s="2" t="s">
        <v>6</v>
      </c>
      <c r="BK6" s="2" t="s">
        <v>7</v>
      </c>
      <c r="BL6" s="2" t="s">
        <v>8</v>
      </c>
      <c r="BM6" s="2" t="s">
        <v>9</v>
      </c>
      <c r="BN6" s="2"/>
      <c r="BO6" s="2"/>
      <c r="BP6" s="2"/>
      <c r="BQ6" s="2" t="s">
        <v>10</v>
      </c>
      <c r="BR6" s="2"/>
      <c r="BS6" s="2" t="s">
        <v>11</v>
      </c>
      <c r="BT6" s="2"/>
    </row>
    <row r="7" spans="1:72" ht="14.25">
      <c r="A7" s="3"/>
      <c r="B7" s="3"/>
      <c r="C7" s="3"/>
      <c r="D7" s="3"/>
      <c r="E7" s="4">
        <v>1</v>
      </c>
      <c r="F7" s="4">
        <v>2</v>
      </c>
      <c r="G7" s="4">
        <v>3</v>
      </c>
      <c r="H7" s="4">
        <v>4</v>
      </c>
      <c r="I7" s="4" t="s">
        <v>12</v>
      </c>
      <c r="J7" s="4" t="s">
        <v>13</v>
      </c>
      <c r="K7" s="4" t="s">
        <v>12</v>
      </c>
      <c r="L7" s="4" t="s">
        <v>13</v>
      </c>
      <c r="M7" s="4"/>
      <c r="N7" s="4"/>
      <c r="O7" s="4"/>
      <c r="P7" s="4"/>
      <c r="Q7" s="4">
        <v>1</v>
      </c>
      <c r="R7" s="4">
        <v>2</v>
      </c>
      <c r="S7" s="4">
        <v>3</v>
      </c>
      <c r="T7" s="4">
        <v>4</v>
      </c>
      <c r="U7" s="4" t="s">
        <v>12</v>
      </c>
      <c r="V7" s="4" t="s">
        <v>13</v>
      </c>
      <c r="W7" s="4" t="s">
        <v>12</v>
      </c>
      <c r="X7" s="4" t="s">
        <v>13</v>
      </c>
      <c r="Y7" s="4"/>
      <c r="Z7" s="4"/>
      <c r="AA7" s="4"/>
      <c r="AB7" s="4"/>
      <c r="AC7" s="4">
        <v>1</v>
      </c>
      <c r="AD7" s="4">
        <v>2</v>
      </c>
      <c r="AE7" s="4">
        <v>3</v>
      </c>
      <c r="AF7" s="4">
        <v>4</v>
      </c>
      <c r="AG7" s="4" t="s">
        <v>12</v>
      </c>
      <c r="AH7" s="4" t="s">
        <v>13</v>
      </c>
      <c r="AI7" s="4" t="s">
        <v>12</v>
      </c>
      <c r="AJ7" s="4" t="s">
        <v>13</v>
      </c>
      <c r="AK7" s="4"/>
      <c r="AL7" s="4"/>
      <c r="AM7" s="4"/>
      <c r="AN7" s="4"/>
      <c r="AO7" s="4">
        <v>1</v>
      </c>
      <c r="AP7" s="4">
        <v>2</v>
      </c>
      <c r="AQ7" s="4">
        <v>3</v>
      </c>
      <c r="AR7" s="4">
        <v>4</v>
      </c>
      <c r="AS7" s="4" t="s">
        <v>12</v>
      </c>
      <c r="AT7" s="4" t="s">
        <v>13</v>
      </c>
      <c r="AU7" s="4" t="s">
        <v>12</v>
      </c>
      <c r="AV7" s="4" t="s">
        <v>13</v>
      </c>
      <c r="AW7" s="4"/>
      <c r="AX7" s="4"/>
      <c r="AY7" s="4"/>
      <c r="AZ7" s="4"/>
      <c r="BA7" s="4">
        <v>1</v>
      </c>
      <c r="BB7" s="4">
        <v>2</v>
      </c>
      <c r="BC7" s="4">
        <v>3</v>
      </c>
      <c r="BD7" s="4">
        <v>4</v>
      </c>
      <c r="BE7" s="4" t="s">
        <v>12</v>
      </c>
      <c r="BF7" s="4" t="s">
        <v>13</v>
      </c>
      <c r="BG7" s="4" t="s">
        <v>12</v>
      </c>
      <c r="BH7" s="4" t="s">
        <v>13</v>
      </c>
      <c r="BI7" s="4"/>
      <c r="BJ7" s="4"/>
      <c r="BK7" s="4"/>
      <c r="BL7" s="4"/>
      <c r="BM7" s="4">
        <v>1</v>
      </c>
      <c r="BN7" s="4">
        <v>2</v>
      </c>
      <c r="BO7" s="4">
        <v>3</v>
      </c>
      <c r="BP7" s="4">
        <v>4</v>
      </c>
      <c r="BQ7" s="4" t="s">
        <v>12</v>
      </c>
      <c r="BR7" s="4" t="s">
        <v>13</v>
      </c>
      <c r="BS7" s="4" t="s">
        <v>12</v>
      </c>
      <c r="BT7" s="4" t="s">
        <v>13</v>
      </c>
    </row>
    <row r="8" spans="1:72" ht="15">
      <c r="A8" s="14">
        <v>1</v>
      </c>
      <c r="B8" s="6" t="s">
        <v>50</v>
      </c>
      <c r="C8" s="6" t="s">
        <v>14</v>
      </c>
      <c r="D8" s="5" t="s">
        <v>51</v>
      </c>
      <c r="E8" s="11">
        <v>6</v>
      </c>
      <c r="F8" s="7"/>
      <c r="G8" s="7"/>
      <c r="H8" s="7"/>
      <c r="I8" s="7">
        <v>7</v>
      </c>
      <c r="J8" s="7"/>
      <c r="K8" s="8">
        <f>ROUND((SUM(E8:H8)/1*0.3+I8*0.7),0)</f>
        <v>7</v>
      </c>
      <c r="L8" s="7"/>
      <c r="M8" s="14">
        <v>1</v>
      </c>
      <c r="N8" s="6" t="s">
        <v>50</v>
      </c>
      <c r="O8" s="6" t="s">
        <v>14</v>
      </c>
      <c r="P8" s="5" t="s">
        <v>51</v>
      </c>
      <c r="Q8" s="7">
        <v>7</v>
      </c>
      <c r="R8" s="7"/>
      <c r="S8" s="7"/>
      <c r="T8" s="7"/>
      <c r="U8" s="7">
        <v>8</v>
      </c>
      <c r="V8" s="7"/>
      <c r="W8" s="8">
        <f>ROUND((SUM(Q8:T8)/1*0.3+U8*0.7),0)</f>
        <v>8</v>
      </c>
      <c r="X8" s="7"/>
      <c r="Y8" s="14">
        <v>1</v>
      </c>
      <c r="Z8" s="6" t="s">
        <v>50</v>
      </c>
      <c r="AA8" s="6" t="s">
        <v>14</v>
      </c>
      <c r="AB8" s="5" t="s">
        <v>51</v>
      </c>
      <c r="AC8" s="7">
        <v>7</v>
      </c>
      <c r="AD8" s="7"/>
      <c r="AE8" s="7"/>
      <c r="AF8" s="7"/>
      <c r="AG8" s="7">
        <v>8</v>
      </c>
      <c r="AH8" s="7"/>
      <c r="AI8" s="8">
        <f>ROUND((SUM(AC8:AF8)/1*0.3+AG8*0.7),0)</f>
        <v>8</v>
      </c>
      <c r="AJ8" s="7"/>
      <c r="AK8" s="14">
        <v>1</v>
      </c>
      <c r="AL8" s="6" t="s">
        <v>50</v>
      </c>
      <c r="AM8" s="6" t="s">
        <v>14</v>
      </c>
      <c r="AN8" s="5" t="s">
        <v>51</v>
      </c>
      <c r="AO8" s="7">
        <v>8</v>
      </c>
      <c r="AP8" s="7"/>
      <c r="AQ8" s="7"/>
      <c r="AR8" s="7"/>
      <c r="AS8" s="7">
        <v>5</v>
      </c>
      <c r="AT8" s="97"/>
      <c r="AU8" s="8">
        <f>ROUND((SUM(AO8:AR8)/1*0.3+AS8*0.7),0)</f>
        <v>6</v>
      </c>
      <c r="AV8" s="7"/>
      <c r="AW8" s="14">
        <v>1</v>
      </c>
      <c r="AX8" s="6" t="s">
        <v>50</v>
      </c>
      <c r="AY8" s="6" t="s">
        <v>14</v>
      </c>
      <c r="AZ8" s="5" t="s">
        <v>51</v>
      </c>
      <c r="BA8" s="7">
        <v>5</v>
      </c>
      <c r="BB8" s="7"/>
      <c r="BC8" s="7"/>
      <c r="BD8" s="7"/>
      <c r="BE8" s="7">
        <v>2</v>
      </c>
      <c r="BF8" s="7">
        <v>6</v>
      </c>
      <c r="BG8" s="8">
        <f>ROUND((SUM(BA8:BD8)/1*0.3+BE8*0.7),0)</f>
        <v>3</v>
      </c>
      <c r="BH8" s="7">
        <f>ROUND((SUM(BA8:BD8)/1*0.3+BF8*0.7),0)</f>
        <v>6</v>
      </c>
      <c r="BI8" s="14">
        <v>1</v>
      </c>
      <c r="BJ8" s="6" t="s">
        <v>50</v>
      </c>
      <c r="BK8" s="6" t="s">
        <v>14</v>
      </c>
      <c r="BL8" s="5" t="s">
        <v>51</v>
      </c>
      <c r="BM8" s="7">
        <v>7</v>
      </c>
      <c r="BN8" s="7"/>
      <c r="BO8" s="7"/>
      <c r="BP8" s="7"/>
      <c r="BQ8" s="7">
        <v>7</v>
      </c>
      <c r="BR8" s="7"/>
      <c r="BS8" s="8">
        <f>ROUND((SUM(BM8:BP8)/1*0.3+BQ8*0.7),0)</f>
        <v>7</v>
      </c>
      <c r="BT8" s="7"/>
    </row>
    <row r="9" spans="1:72" ht="15">
      <c r="A9" s="14">
        <v>2</v>
      </c>
      <c r="B9" s="6" t="s">
        <v>52</v>
      </c>
      <c r="C9" s="6" t="s">
        <v>14</v>
      </c>
      <c r="D9" s="5" t="s">
        <v>53</v>
      </c>
      <c r="E9" s="11">
        <v>5</v>
      </c>
      <c r="F9" s="7"/>
      <c r="G9" s="7"/>
      <c r="H9" s="7"/>
      <c r="I9" s="7">
        <v>6</v>
      </c>
      <c r="J9" s="7"/>
      <c r="K9" s="8">
        <f aca="true" t="shared" si="0" ref="K9:K62">ROUND((SUM(E9:H9)/1*0.3+I9*0.7),0)</f>
        <v>6</v>
      </c>
      <c r="L9" s="7"/>
      <c r="M9" s="14">
        <v>2</v>
      </c>
      <c r="N9" s="6" t="s">
        <v>52</v>
      </c>
      <c r="O9" s="6" t="s">
        <v>14</v>
      </c>
      <c r="P9" s="5" t="s">
        <v>53</v>
      </c>
      <c r="Q9" s="7">
        <v>6</v>
      </c>
      <c r="R9" s="7"/>
      <c r="S9" s="7"/>
      <c r="T9" s="7"/>
      <c r="U9" s="7">
        <v>7</v>
      </c>
      <c r="V9" s="7"/>
      <c r="W9" s="8">
        <f aca="true" t="shared" si="1" ref="W9:W62">ROUND((SUM(Q9:T9)/1*0.3+U9*0.7),0)</f>
        <v>7</v>
      </c>
      <c r="X9" s="7"/>
      <c r="Y9" s="14">
        <v>2</v>
      </c>
      <c r="Z9" s="6" t="s">
        <v>52</v>
      </c>
      <c r="AA9" s="6" t="s">
        <v>14</v>
      </c>
      <c r="AB9" s="5" t="s">
        <v>53</v>
      </c>
      <c r="AC9" s="7">
        <v>8</v>
      </c>
      <c r="AD9" s="7"/>
      <c r="AE9" s="7"/>
      <c r="AF9" s="7"/>
      <c r="AG9" s="7">
        <v>8</v>
      </c>
      <c r="AH9" s="7"/>
      <c r="AI9" s="8">
        <f aca="true" t="shared" si="2" ref="AI9:AI62">ROUND((SUM(AC9:AF9)/1*0.3+AG9*0.7),0)</f>
        <v>8</v>
      </c>
      <c r="AJ9" s="7"/>
      <c r="AK9" s="14">
        <v>2</v>
      </c>
      <c r="AL9" s="6" t="s">
        <v>52</v>
      </c>
      <c r="AM9" s="6" t="s">
        <v>14</v>
      </c>
      <c r="AN9" s="5" t="s">
        <v>53</v>
      </c>
      <c r="AO9" s="7">
        <v>7</v>
      </c>
      <c r="AP9" s="7"/>
      <c r="AQ9" s="7"/>
      <c r="AR9" s="7"/>
      <c r="AS9" s="7">
        <v>3</v>
      </c>
      <c r="AT9" s="97">
        <v>5</v>
      </c>
      <c r="AU9" s="8">
        <f aca="true" t="shared" si="3" ref="AU9:AU62">ROUND((SUM(AO9:AR9)/1*0.3+AS9*0.7),0)</f>
        <v>4</v>
      </c>
      <c r="AV9" s="7">
        <f>ROUND((SUM(AO9:AR9)/1*0.3+AT9*0.7),0)</f>
        <v>6</v>
      </c>
      <c r="AW9" s="14">
        <v>2</v>
      </c>
      <c r="AX9" s="6" t="s">
        <v>52</v>
      </c>
      <c r="AY9" s="6" t="s">
        <v>14</v>
      </c>
      <c r="AZ9" s="5" t="s">
        <v>53</v>
      </c>
      <c r="BA9" s="7">
        <v>6</v>
      </c>
      <c r="BB9" s="7"/>
      <c r="BC9" s="7"/>
      <c r="BD9" s="7"/>
      <c r="BE9" s="7">
        <v>4</v>
      </c>
      <c r="BF9" s="7"/>
      <c r="BG9" s="8">
        <f aca="true" t="shared" si="4" ref="BG9:BG68">ROUND((SUM(BA9:BD9)/1*0.3+BE9*0.7),0)</f>
        <v>5</v>
      </c>
      <c r="BH9" s="7"/>
      <c r="BI9" s="14">
        <v>2</v>
      </c>
      <c r="BJ9" s="6" t="s">
        <v>52</v>
      </c>
      <c r="BK9" s="6" t="s">
        <v>14</v>
      </c>
      <c r="BL9" s="5" t="s">
        <v>53</v>
      </c>
      <c r="BM9" s="7">
        <v>7</v>
      </c>
      <c r="BN9" s="7"/>
      <c r="BO9" s="7"/>
      <c r="BP9" s="7"/>
      <c r="BQ9" s="7">
        <v>5</v>
      </c>
      <c r="BR9" s="7"/>
      <c r="BS9" s="8">
        <f aca="true" t="shared" si="5" ref="BS9:BS62">ROUND((SUM(BM9:BP9)/1*0.3+BQ9*0.7),0)</f>
        <v>6</v>
      </c>
      <c r="BT9" s="7"/>
    </row>
    <row r="10" spans="1:72" ht="16.5">
      <c r="A10" s="14">
        <v>3</v>
      </c>
      <c r="B10" s="6" t="s">
        <v>54</v>
      </c>
      <c r="C10" s="15" t="s">
        <v>155</v>
      </c>
      <c r="D10" s="5" t="s">
        <v>56</v>
      </c>
      <c r="E10" s="11">
        <v>6</v>
      </c>
      <c r="F10" s="7"/>
      <c r="G10" s="7"/>
      <c r="H10" s="7"/>
      <c r="I10" s="7">
        <v>5</v>
      </c>
      <c r="J10" s="7"/>
      <c r="K10" s="8">
        <f t="shared" si="0"/>
        <v>5</v>
      </c>
      <c r="L10" s="7"/>
      <c r="M10" s="14">
        <v>3</v>
      </c>
      <c r="N10" s="6" t="s">
        <v>54</v>
      </c>
      <c r="O10" s="15" t="s">
        <v>155</v>
      </c>
      <c r="P10" s="5" t="s">
        <v>56</v>
      </c>
      <c r="Q10" s="7">
        <v>7</v>
      </c>
      <c r="R10" s="7"/>
      <c r="S10" s="7"/>
      <c r="T10" s="7"/>
      <c r="U10" s="7">
        <v>3</v>
      </c>
      <c r="V10" s="7">
        <v>2</v>
      </c>
      <c r="W10" s="8">
        <f t="shared" si="1"/>
        <v>4</v>
      </c>
      <c r="X10" s="66">
        <f>ROUND((SUM(Q10:T10)/1*0.3+V10*0.7),0)</f>
        <v>4</v>
      </c>
      <c r="Y10" s="14">
        <v>3</v>
      </c>
      <c r="Z10" s="6" t="s">
        <v>54</v>
      </c>
      <c r="AA10" s="15" t="s">
        <v>155</v>
      </c>
      <c r="AB10" s="5" t="s">
        <v>56</v>
      </c>
      <c r="AC10" s="7">
        <v>7</v>
      </c>
      <c r="AD10" s="7"/>
      <c r="AE10" s="7"/>
      <c r="AF10" s="7"/>
      <c r="AG10" s="7">
        <v>7</v>
      </c>
      <c r="AH10" s="7"/>
      <c r="AI10" s="8">
        <f t="shared" si="2"/>
        <v>7</v>
      </c>
      <c r="AJ10" s="7"/>
      <c r="AK10" s="14">
        <v>3</v>
      </c>
      <c r="AL10" s="6" t="s">
        <v>54</v>
      </c>
      <c r="AM10" s="15" t="s">
        <v>155</v>
      </c>
      <c r="AN10" s="5" t="s">
        <v>56</v>
      </c>
      <c r="AO10" s="7">
        <v>8</v>
      </c>
      <c r="AP10" s="7"/>
      <c r="AQ10" s="7"/>
      <c r="AR10" s="7"/>
      <c r="AS10" s="7">
        <v>4</v>
      </c>
      <c r="AT10" s="97"/>
      <c r="AU10" s="8">
        <f t="shared" si="3"/>
        <v>5</v>
      </c>
      <c r="AV10" s="7"/>
      <c r="AW10" s="14">
        <v>3</v>
      </c>
      <c r="AX10" s="6" t="s">
        <v>54</v>
      </c>
      <c r="AY10" s="15" t="s">
        <v>155</v>
      </c>
      <c r="AZ10" s="5" t="s">
        <v>56</v>
      </c>
      <c r="BA10" s="7">
        <v>5</v>
      </c>
      <c r="BB10" s="7"/>
      <c r="BC10" s="7"/>
      <c r="BD10" s="7"/>
      <c r="BE10" s="7">
        <v>4</v>
      </c>
      <c r="BF10" s="7"/>
      <c r="BG10" s="8">
        <f t="shared" si="4"/>
        <v>4</v>
      </c>
      <c r="BH10" s="7"/>
      <c r="BI10" s="14">
        <v>3</v>
      </c>
      <c r="BJ10" s="6" t="s">
        <v>54</v>
      </c>
      <c r="BK10" s="15" t="s">
        <v>155</v>
      </c>
      <c r="BL10" s="5" t="s">
        <v>56</v>
      </c>
      <c r="BM10" s="7">
        <v>7</v>
      </c>
      <c r="BN10" s="7"/>
      <c r="BO10" s="7"/>
      <c r="BP10" s="7"/>
      <c r="BQ10" s="7">
        <v>8</v>
      </c>
      <c r="BR10" s="7"/>
      <c r="BS10" s="8">
        <f t="shared" si="5"/>
        <v>8</v>
      </c>
      <c r="BT10" s="7"/>
    </row>
    <row r="11" spans="1:72" ht="15">
      <c r="A11" s="14">
        <v>4</v>
      </c>
      <c r="B11" s="6" t="s">
        <v>18</v>
      </c>
      <c r="C11" s="6" t="s">
        <v>57</v>
      </c>
      <c r="D11" s="5" t="s">
        <v>58</v>
      </c>
      <c r="E11" s="11">
        <v>7</v>
      </c>
      <c r="F11" s="7"/>
      <c r="G11" s="7"/>
      <c r="H11" s="7"/>
      <c r="I11" s="7">
        <v>6</v>
      </c>
      <c r="J11" s="7"/>
      <c r="K11" s="8">
        <f t="shared" si="0"/>
        <v>6</v>
      </c>
      <c r="L11" s="7"/>
      <c r="M11" s="14">
        <v>4</v>
      </c>
      <c r="N11" s="6" t="s">
        <v>18</v>
      </c>
      <c r="O11" s="6" t="s">
        <v>57</v>
      </c>
      <c r="P11" s="5" t="s">
        <v>58</v>
      </c>
      <c r="Q11" s="7">
        <v>6</v>
      </c>
      <c r="R11" s="7"/>
      <c r="S11" s="7"/>
      <c r="T11" s="7"/>
      <c r="U11" s="7">
        <v>6</v>
      </c>
      <c r="V11" s="7"/>
      <c r="W11" s="8">
        <f t="shared" si="1"/>
        <v>6</v>
      </c>
      <c r="X11" s="7"/>
      <c r="Y11" s="14">
        <v>4</v>
      </c>
      <c r="Z11" s="6" t="s">
        <v>18</v>
      </c>
      <c r="AA11" s="6" t="s">
        <v>57</v>
      </c>
      <c r="AB11" s="5" t="s">
        <v>58</v>
      </c>
      <c r="AC11" s="7">
        <v>7</v>
      </c>
      <c r="AD11" s="7"/>
      <c r="AE11" s="7"/>
      <c r="AF11" s="7"/>
      <c r="AG11" s="7">
        <v>7</v>
      </c>
      <c r="AH11" s="7"/>
      <c r="AI11" s="8">
        <f t="shared" si="2"/>
        <v>7</v>
      </c>
      <c r="AJ11" s="7"/>
      <c r="AK11" s="14">
        <v>4</v>
      </c>
      <c r="AL11" s="6" t="s">
        <v>18</v>
      </c>
      <c r="AM11" s="6" t="s">
        <v>57</v>
      </c>
      <c r="AN11" s="5" t="s">
        <v>58</v>
      </c>
      <c r="AO11" s="7">
        <v>8</v>
      </c>
      <c r="AP11" s="7"/>
      <c r="AQ11" s="7"/>
      <c r="AR11" s="7"/>
      <c r="AS11" s="7">
        <v>5</v>
      </c>
      <c r="AT11" s="97"/>
      <c r="AU11" s="8">
        <f t="shared" si="3"/>
        <v>6</v>
      </c>
      <c r="AV11" s="7"/>
      <c r="AW11" s="14">
        <v>4</v>
      </c>
      <c r="AX11" s="6" t="s">
        <v>18</v>
      </c>
      <c r="AY11" s="6" t="s">
        <v>57</v>
      </c>
      <c r="AZ11" s="5" t="s">
        <v>58</v>
      </c>
      <c r="BA11" s="7">
        <v>5</v>
      </c>
      <c r="BB11" s="7"/>
      <c r="BC11" s="7"/>
      <c r="BD11" s="7"/>
      <c r="BE11" s="7">
        <v>1</v>
      </c>
      <c r="BF11" s="7">
        <v>4</v>
      </c>
      <c r="BG11" s="8">
        <f t="shared" si="4"/>
        <v>2</v>
      </c>
      <c r="BH11" s="7">
        <f aca="true" t="shared" si="6" ref="BH11:BH16">ROUND((SUM(BA11:BD11)/1*0.3+BF11*0.7),0)</f>
        <v>4</v>
      </c>
      <c r="BI11" s="14">
        <v>4</v>
      </c>
      <c r="BJ11" s="6" t="s">
        <v>18</v>
      </c>
      <c r="BK11" s="6" t="s">
        <v>57</v>
      </c>
      <c r="BL11" s="5" t="s">
        <v>58</v>
      </c>
      <c r="BM11" s="7">
        <v>7</v>
      </c>
      <c r="BN11" s="7"/>
      <c r="BO11" s="7"/>
      <c r="BP11" s="7"/>
      <c r="BQ11" s="7">
        <v>7</v>
      </c>
      <c r="BR11" s="7"/>
      <c r="BS11" s="8">
        <f t="shared" si="5"/>
        <v>7</v>
      </c>
      <c r="BT11" s="7"/>
    </row>
    <row r="12" spans="1:72" ht="15">
      <c r="A12" s="14">
        <v>5</v>
      </c>
      <c r="B12" s="6" t="s">
        <v>59</v>
      </c>
      <c r="C12" s="6" t="s">
        <v>60</v>
      </c>
      <c r="D12" s="5" t="s">
        <v>61</v>
      </c>
      <c r="E12" s="11">
        <v>8</v>
      </c>
      <c r="F12" s="7"/>
      <c r="G12" s="7"/>
      <c r="H12" s="7"/>
      <c r="I12" s="7">
        <v>7</v>
      </c>
      <c r="J12" s="7"/>
      <c r="K12" s="8">
        <f t="shared" si="0"/>
        <v>7</v>
      </c>
      <c r="L12" s="7"/>
      <c r="M12" s="14">
        <v>5</v>
      </c>
      <c r="N12" s="6" t="s">
        <v>59</v>
      </c>
      <c r="O12" s="6" t="s">
        <v>60</v>
      </c>
      <c r="P12" s="5" t="s">
        <v>61</v>
      </c>
      <c r="Q12" s="7">
        <v>8</v>
      </c>
      <c r="R12" s="7"/>
      <c r="S12" s="7"/>
      <c r="T12" s="7"/>
      <c r="U12" s="7">
        <v>8</v>
      </c>
      <c r="V12" s="7"/>
      <c r="W12" s="8">
        <f t="shared" si="1"/>
        <v>8</v>
      </c>
      <c r="X12" s="7"/>
      <c r="Y12" s="14">
        <v>5</v>
      </c>
      <c r="Z12" s="6" t="s">
        <v>59</v>
      </c>
      <c r="AA12" s="6" t="s">
        <v>60</v>
      </c>
      <c r="AB12" s="5" t="s">
        <v>61</v>
      </c>
      <c r="AC12" s="7">
        <v>8</v>
      </c>
      <c r="AD12" s="7"/>
      <c r="AE12" s="7"/>
      <c r="AF12" s="7"/>
      <c r="AG12" s="7">
        <v>7</v>
      </c>
      <c r="AH12" s="7"/>
      <c r="AI12" s="8">
        <f t="shared" si="2"/>
        <v>7</v>
      </c>
      <c r="AJ12" s="7"/>
      <c r="AK12" s="14">
        <v>5</v>
      </c>
      <c r="AL12" s="6" t="s">
        <v>59</v>
      </c>
      <c r="AM12" s="6" t="s">
        <v>60</v>
      </c>
      <c r="AN12" s="5" t="s">
        <v>61</v>
      </c>
      <c r="AO12" s="7">
        <v>9</v>
      </c>
      <c r="AP12" s="7"/>
      <c r="AQ12" s="7"/>
      <c r="AR12" s="7"/>
      <c r="AS12" s="7">
        <v>0</v>
      </c>
      <c r="AT12" s="97">
        <v>4</v>
      </c>
      <c r="AU12" s="8">
        <f t="shared" si="3"/>
        <v>3</v>
      </c>
      <c r="AV12" s="7">
        <f>ROUND((SUM(AO12:AR12)/1*0.3+AT12*0.7),0)</f>
        <v>6</v>
      </c>
      <c r="AW12" s="14">
        <v>5</v>
      </c>
      <c r="AX12" s="6" t="s">
        <v>59</v>
      </c>
      <c r="AY12" s="6" t="s">
        <v>60</v>
      </c>
      <c r="AZ12" s="5" t="s">
        <v>61</v>
      </c>
      <c r="BA12" s="7">
        <v>7</v>
      </c>
      <c r="BB12" s="7"/>
      <c r="BC12" s="7"/>
      <c r="BD12" s="7"/>
      <c r="BE12" s="7">
        <v>2</v>
      </c>
      <c r="BF12" s="7">
        <v>3</v>
      </c>
      <c r="BG12" s="8">
        <f t="shared" si="4"/>
        <v>4</v>
      </c>
      <c r="BH12" s="7">
        <f t="shared" si="6"/>
        <v>4</v>
      </c>
      <c r="BI12" s="14">
        <v>5</v>
      </c>
      <c r="BJ12" s="6" t="s">
        <v>59</v>
      </c>
      <c r="BK12" s="6" t="s">
        <v>60</v>
      </c>
      <c r="BL12" s="5" t="s">
        <v>61</v>
      </c>
      <c r="BM12" s="7">
        <v>7</v>
      </c>
      <c r="BN12" s="7"/>
      <c r="BO12" s="7"/>
      <c r="BP12" s="7"/>
      <c r="BQ12" s="7">
        <v>5</v>
      </c>
      <c r="BR12" s="7"/>
      <c r="BS12" s="8">
        <f t="shared" si="5"/>
        <v>6</v>
      </c>
      <c r="BT12" s="7"/>
    </row>
    <row r="13" spans="1:72" ht="15">
      <c r="A13" s="14">
        <v>6</v>
      </c>
      <c r="B13" s="6" t="s">
        <v>22</v>
      </c>
      <c r="C13" s="6" t="s">
        <v>62</v>
      </c>
      <c r="D13" s="5" t="s">
        <v>63</v>
      </c>
      <c r="E13" s="11">
        <v>7</v>
      </c>
      <c r="F13" s="7"/>
      <c r="G13" s="7"/>
      <c r="H13" s="7"/>
      <c r="I13" s="7">
        <v>8</v>
      </c>
      <c r="J13" s="7"/>
      <c r="K13" s="8">
        <f t="shared" si="0"/>
        <v>8</v>
      </c>
      <c r="L13" s="7"/>
      <c r="M13" s="14">
        <v>6</v>
      </c>
      <c r="N13" s="6" t="s">
        <v>22</v>
      </c>
      <c r="O13" s="6" t="s">
        <v>62</v>
      </c>
      <c r="P13" s="5" t="s">
        <v>63</v>
      </c>
      <c r="Q13" s="7">
        <v>6</v>
      </c>
      <c r="R13" s="7"/>
      <c r="S13" s="7"/>
      <c r="T13" s="7"/>
      <c r="U13" s="7">
        <v>6</v>
      </c>
      <c r="V13" s="7"/>
      <c r="W13" s="8">
        <f t="shared" si="1"/>
        <v>6</v>
      </c>
      <c r="X13" s="7"/>
      <c r="Y13" s="14">
        <v>6</v>
      </c>
      <c r="Z13" s="6" t="s">
        <v>22</v>
      </c>
      <c r="AA13" s="6" t="s">
        <v>62</v>
      </c>
      <c r="AB13" s="5" t="s">
        <v>63</v>
      </c>
      <c r="AC13" s="7">
        <v>7</v>
      </c>
      <c r="AD13" s="7"/>
      <c r="AE13" s="7"/>
      <c r="AF13" s="7"/>
      <c r="AG13" s="7">
        <v>8</v>
      </c>
      <c r="AH13" s="7"/>
      <c r="AI13" s="8">
        <f t="shared" si="2"/>
        <v>8</v>
      </c>
      <c r="AJ13" s="7"/>
      <c r="AK13" s="14">
        <v>6</v>
      </c>
      <c r="AL13" s="6" t="s">
        <v>22</v>
      </c>
      <c r="AM13" s="6" t="s">
        <v>62</v>
      </c>
      <c r="AN13" s="5" t="s">
        <v>63</v>
      </c>
      <c r="AO13" s="7">
        <v>6</v>
      </c>
      <c r="AP13" s="7"/>
      <c r="AQ13" s="7"/>
      <c r="AR13" s="7"/>
      <c r="AS13" s="7">
        <v>6</v>
      </c>
      <c r="AT13" s="97"/>
      <c r="AU13" s="8">
        <f t="shared" si="3"/>
        <v>6</v>
      </c>
      <c r="AV13" s="7"/>
      <c r="AW13" s="14">
        <v>6</v>
      </c>
      <c r="AX13" s="6" t="s">
        <v>22</v>
      </c>
      <c r="AY13" s="6" t="s">
        <v>62</v>
      </c>
      <c r="AZ13" s="5" t="s">
        <v>63</v>
      </c>
      <c r="BA13" s="7">
        <v>5</v>
      </c>
      <c r="BB13" s="7"/>
      <c r="BC13" s="7"/>
      <c r="BD13" s="7"/>
      <c r="BE13" s="7">
        <v>4</v>
      </c>
      <c r="BF13" s="7">
        <v>4</v>
      </c>
      <c r="BG13" s="8">
        <f t="shared" si="4"/>
        <v>4</v>
      </c>
      <c r="BH13" s="7">
        <f t="shared" si="6"/>
        <v>4</v>
      </c>
      <c r="BI13" s="14">
        <v>6</v>
      </c>
      <c r="BJ13" s="6" t="s">
        <v>22</v>
      </c>
      <c r="BK13" s="6" t="s">
        <v>62</v>
      </c>
      <c r="BL13" s="5" t="s">
        <v>63</v>
      </c>
      <c r="BM13" s="7">
        <v>7</v>
      </c>
      <c r="BN13" s="7"/>
      <c r="BO13" s="7"/>
      <c r="BP13" s="7"/>
      <c r="BQ13" s="7">
        <v>8</v>
      </c>
      <c r="BR13" s="7"/>
      <c r="BS13" s="8">
        <f t="shared" si="5"/>
        <v>8</v>
      </c>
      <c r="BT13" s="7"/>
    </row>
    <row r="14" spans="1:72" ht="15">
      <c r="A14" s="14">
        <v>7</v>
      </c>
      <c r="B14" s="6" t="s">
        <v>64</v>
      </c>
      <c r="C14" s="6" t="s">
        <v>65</v>
      </c>
      <c r="D14" s="5" t="s">
        <v>66</v>
      </c>
      <c r="E14" s="11">
        <v>6</v>
      </c>
      <c r="F14" s="7"/>
      <c r="G14" s="7"/>
      <c r="H14" s="7"/>
      <c r="I14" s="7">
        <v>4</v>
      </c>
      <c r="J14" s="7"/>
      <c r="K14" s="8">
        <f t="shared" si="0"/>
        <v>5</v>
      </c>
      <c r="L14" s="7"/>
      <c r="M14" s="14">
        <v>7</v>
      </c>
      <c r="N14" s="6" t="s">
        <v>64</v>
      </c>
      <c r="O14" s="6" t="s">
        <v>65</v>
      </c>
      <c r="P14" s="5" t="s">
        <v>66</v>
      </c>
      <c r="Q14" s="7">
        <v>5</v>
      </c>
      <c r="R14" s="7"/>
      <c r="S14" s="7"/>
      <c r="T14" s="7"/>
      <c r="U14" s="7">
        <v>7</v>
      </c>
      <c r="V14" s="7"/>
      <c r="W14" s="8">
        <f t="shared" si="1"/>
        <v>6</v>
      </c>
      <c r="X14" s="7"/>
      <c r="Y14" s="14">
        <v>7</v>
      </c>
      <c r="Z14" s="6" t="s">
        <v>64</v>
      </c>
      <c r="AA14" s="6" t="s">
        <v>65</v>
      </c>
      <c r="AB14" s="5" t="s">
        <v>66</v>
      </c>
      <c r="AC14" s="7">
        <v>8</v>
      </c>
      <c r="AD14" s="7"/>
      <c r="AE14" s="7"/>
      <c r="AF14" s="7"/>
      <c r="AG14" s="7">
        <v>7</v>
      </c>
      <c r="AH14" s="7"/>
      <c r="AI14" s="8">
        <f t="shared" si="2"/>
        <v>7</v>
      </c>
      <c r="AJ14" s="7"/>
      <c r="AK14" s="14">
        <v>7</v>
      </c>
      <c r="AL14" s="6" t="s">
        <v>64</v>
      </c>
      <c r="AM14" s="6" t="s">
        <v>65</v>
      </c>
      <c r="AN14" s="5" t="s">
        <v>66</v>
      </c>
      <c r="AO14" s="7">
        <v>6</v>
      </c>
      <c r="AP14" s="7"/>
      <c r="AQ14" s="7"/>
      <c r="AR14" s="7"/>
      <c r="AS14" s="7">
        <v>6</v>
      </c>
      <c r="AT14" s="97"/>
      <c r="AU14" s="8">
        <f t="shared" si="3"/>
        <v>6</v>
      </c>
      <c r="AV14" s="7"/>
      <c r="AW14" s="14">
        <v>7</v>
      </c>
      <c r="AX14" s="6" t="s">
        <v>64</v>
      </c>
      <c r="AY14" s="6" t="s">
        <v>65</v>
      </c>
      <c r="AZ14" s="5" t="s">
        <v>66</v>
      </c>
      <c r="BA14" s="7">
        <v>6</v>
      </c>
      <c r="BB14" s="7"/>
      <c r="BC14" s="7"/>
      <c r="BD14" s="7"/>
      <c r="BE14" s="7">
        <v>2</v>
      </c>
      <c r="BF14" s="7">
        <v>3</v>
      </c>
      <c r="BG14" s="8">
        <f t="shared" si="4"/>
        <v>3</v>
      </c>
      <c r="BH14" s="7">
        <f t="shared" si="6"/>
        <v>4</v>
      </c>
      <c r="BI14" s="14">
        <v>7</v>
      </c>
      <c r="BJ14" s="6" t="s">
        <v>64</v>
      </c>
      <c r="BK14" s="6" t="s">
        <v>65</v>
      </c>
      <c r="BL14" s="5" t="s">
        <v>66</v>
      </c>
      <c r="BM14" s="7">
        <v>7</v>
      </c>
      <c r="BN14" s="7"/>
      <c r="BO14" s="7"/>
      <c r="BP14" s="7"/>
      <c r="BQ14" s="7">
        <v>7</v>
      </c>
      <c r="BR14" s="7"/>
      <c r="BS14" s="8">
        <f t="shared" si="5"/>
        <v>7</v>
      </c>
      <c r="BT14" s="7"/>
    </row>
    <row r="15" spans="1:72" ht="15">
      <c r="A15" s="14">
        <v>8</v>
      </c>
      <c r="B15" s="6" t="s">
        <v>32</v>
      </c>
      <c r="C15" s="6" t="s">
        <v>67</v>
      </c>
      <c r="D15" s="5" t="s">
        <v>68</v>
      </c>
      <c r="E15" s="11">
        <v>5</v>
      </c>
      <c r="F15" s="7"/>
      <c r="G15" s="7"/>
      <c r="H15" s="7"/>
      <c r="I15" s="7">
        <v>6</v>
      </c>
      <c r="J15" s="7"/>
      <c r="K15" s="8">
        <f t="shared" si="0"/>
        <v>6</v>
      </c>
      <c r="L15" s="7"/>
      <c r="M15" s="14">
        <v>8</v>
      </c>
      <c r="N15" s="6" t="s">
        <v>32</v>
      </c>
      <c r="O15" s="6" t="s">
        <v>67</v>
      </c>
      <c r="P15" s="5" t="s">
        <v>68</v>
      </c>
      <c r="Q15" s="7">
        <v>8</v>
      </c>
      <c r="R15" s="7"/>
      <c r="S15" s="7"/>
      <c r="T15" s="7"/>
      <c r="U15" s="7">
        <v>7</v>
      </c>
      <c r="V15" s="7"/>
      <c r="W15" s="8">
        <f t="shared" si="1"/>
        <v>7</v>
      </c>
      <c r="X15" s="7"/>
      <c r="Y15" s="14">
        <v>8</v>
      </c>
      <c r="Z15" s="6" t="s">
        <v>32</v>
      </c>
      <c r="AA15" s="6" t="s">
        <v>67</v>
      </c>
      <c r="AB15" s="5" t="s">
        <v>68</v>
      </c>
      <c r="AC15" s="7">
        <v>7</v>
      </c>
      <c r="AD15" s="7"/>
      <c r="AE15" s="7"/>
      <c r="AF15" s="7"/>
      <c r="AG15" s="7">
        <v>7</v>
      </c>
      <c r="AH15" s="7"/>
      <c r="AI15" s="8">
        <f t="shared" si="2"/>
        <v>7</v>
      </c>
      <c r="AJ15" s="7"/>
      <c r="AK15" s="14">
        <v>8</v>
      </c>
      <c r="AL15" s="6" t="s">
        <v>32</v>
      </c>
      <c r="AM15" s="6" t="s">
        <v>67</v>
      </c>
      <c r="AN15" s="5" t="s">
        <v>68</v>
      </c>
      <c r="AO15" s="7">
        <v>8</v>
      </c>
      <c r="AP15" s="7"/>
      <c r="AQ15" s="7"/>
      <c r="AR15" s="7"/>
      <c r="AS15" s="7">
        <v>6</v>
      </c>
      <c r="AT15" s="97"/>
      <c r="AU15" s="8">
        <f t="shared" si="3"/>
        <v>7</v>
      </c>
      <c r="AV15" s="7"/>
      <c r="AW15" s="14">
        <v>8</v>
      </c>
      <c r="AX15" s="6" t="s">
        <v>32</v>
      </c>
      <c r="AY15" s="6" t="s">
        <v>67</v>
      </c>
      <c r="AZ15" s="5" t="s">
        <v>68</v>
      </c>
      <c r="BA15" s="7">
        <v>6</v>
      </c>
      <c r="BB15" s="7"/>
      <c r="BC15" s="7"/>
      <c r="BD15" s="7"/>
      <c r="BE15" s="7">
        <v>0</v>
      </c>
      <c r="BF15" s="7">
        <v>6</v>
      </c>
      <c r="BG15" s="8">
        <f t="shared" si="4"/>
        <v>2</v>
      </c>
      <c r="BH15" s="7">
        <f t="shared" si="6"/>
        <v>6</v>
      </c>
      <c r="BI15" s="14">
        <v>8</v>
      </c>
      <c r="BJ15" s="6" t="s">
        <v>32</v>
      </c>
      <c r="BK15" s="6" t="s">
        <v>67</v>
      </c>
      <c r="BL15" s="5" t="s">
        <v>68</v>
      </c>
      <c r="BM15" s="7">
        <v>7</v>
      </c>
      <c r="BN15" s="7"/>
      <c r="BO15" s="7"/>
      <c r="BP15" s="7"/>
      <c r="BQ15" s="7">
        <v>8</v>
      </c>
      <c r="BR15" s="7"/>
      <c r="BS15" s="8">
        <f t="shared" si="5"/>
        <v>8</v>
      </c>
      <c r="BT15" s="7"/>
    </row>
    <row r="16" spans="1:72" ht="15">
      <c r="A16" s="14">
        <v>9</v>
      </c>
      <c r="B16" s="6" t="s">
        <v>69</v>
      </c>
      <c r="C16" s="6" t="s">
        <v>16</v>
      </c>
      <c r="D16" s="5" t="s">
        <v>70</v>
      </c>
      <c r="E16" s="11">
        <v>7</v>
      </c>
      <c r="F16" s="7"/>
      <c r="G16" s="7"/>
      <c r="H16" s="7"/>
      <c r="I16" s="7">
        <v>7</v>
      </c>
      <c r="J16" s="7"/>
      <c r="K16" s="8">
        <f t="shared" si="0"/>
        <v>7</v>
      </c>
      <c r="L16" s="7"/>
      <c r="M16" s="14">
        <v>9</v>
      </c>
      <c r="N16" s="6" t="s">
        <v>69</v>
      </c>
      <c r="O16" s="6" t="s">
        <v>16</v>
      </c>
      <c r="P16" s="5" t="s">
        <v>70</v>
      </c>
      <c r="Q16" s="7">
        <v>7</v>
      </c>
      <c r="R16" s="7"/>
      <c r="S16" s="7"/>
      <c r="T16" s="7"/>
      <c r="U16" s="7">
        <v>0</v>
      </c>
      <c r="V16" s="7">
        <v>4</v>
      </c>
      <c r="W16" s="8">
        <f t="shared" si="1"/>
        <v>2</v>
      </c>
      <c r="X16" s="7">
        <f>ROUND((SUM(Q16:T16)/1*0.3+V16*0.7),0)</f>
        <v>5</v>
      </c>
      <c r="Y16" s="14">
        <v>9</v>
      </c>
      <c r="Z16" s="6" t="s">
        <v>69</v>
      </c>
      <c r="AA16" s="6" t="s">
        <v>16</v>
      </c>
      <c r="AB16" s="5" t="s">
        <v>70</v>
      </c>
      <c r="AC16" s="7">
        <v>8</v>
      </c>
      <c r="AD16" s="7"/>
      <c r="AE16" s="7"/>
      <c r="AF16" s="7"/>
      <c r="AG16" s="7">
        <v>7</v>
      </c>
      <c r="AH16" s="7"/>
      <c r="AI16" s="8">
        <f t="shared" si="2"/>
        <v>7</v>
      </c>
      <c r="AJ16" s="7"/>
      <c r="AK16" s="14">
        <v>9</v>
      </c>
      <c r="AL16" s="6" t="s">
        <v>69</v>
      </c>
      <c r="AM16" s="6" t="s">
        <v>16</v>
      </c>
      <c r="AN16" s="5" t="s">
        <v>70</v>
      </c>
      <c r="AO16" s="7">
        <v>8</v>
      </c>
      <c r="AP16" s="7"/>
      <c r="AQ16" s="7"/>
      <c r="AR16" s="7"/>
      <c r="AS16" s="7">
        <v>4</v>
      </c>
      <c r="AT16" s="97"/>
      <c r="AU16" s="8">
        <f t="shared" si="3"/>
        <v>5</v>
      </c>
      <c r="AV16" s="7"/>
      <c r="AW16" s="14">
        <v>9</v>
      </c>
      <c r="AX16" s="6" t="s">
        <v>69</v>
      </c>
      <c r="AY16" s="6" t="s">
        <v>16</v>
      </c>
      <c r="AZ16" s="5" t="s">
        <v>70</v>
      </c>
      <c r="BA16" s="7">
        <v>6</v>
      </c>
      <c r="BB16" s="7"/>
      <c r="BC16" s="7"/>
      <c r="BD16" s="7"/>
      <c r="BE16" s="7">
        <v>3</v>
      </c>
      <c r="BF16" s="7">
        <v>4</v>
      </c>
      <c r="BG16" s="8">
        <f t="shared" si="4"/>
        <v>4</v>
      </c>
      <c r="BH16" s="7">
        <f t="shared" si="6"/>
        <v>5</v>
      </c>
      <c r="BI16" s="14">
        <v>9</v>
      </c>
      <c r="BJ16" s="6" t="s">
        <v>69</v>
      </c>
      <c r="BK16" s="6" t="s">
        <v>16</v>
      </c>
      <c r="BL16" s="5" t="s">
        <v>70</v>
      </c>
      <c r="BM16" s="7">
        <v>7</v>
      </c>
      <c r="BN16" s="7"/>
      <c r="BO16" s="7"/>
      <c r="BP16" s="7"/>
      <c r="BQ16" s="7">
        <v>5</v>
      </c>
      <c r="BR16" s="7"/>
      <c r="BS16" s="8">
        <f t="shared" si="5"/>
        <v>6</v>
      </c>
      <c r="BT16" s="7"/>
    </row>
    <row r="17" spans="1:72" ht="15">
      <c r="A17" s="14">
        <v>10</v>
      </c>
      <c r="B17" s="6" t="s">
        <v>71</v>
      </c>
      <c r="C17" s="6" t="s">
        <v>16</v>
      </c>
      <c r="D17" s="5" t="s">
        <v>72</v>
      </c>
      <c r="E17" s="11">
        <v>5</v>
      </c>
      <c r="F17" s="7"/>
      <c r="G17" s="7"/>
      <c r="H17" s="7"/>
      <c r="I17" s="7">
        <v>6</v>
      </c>
      <c r="J17" s="7"/>
      <c r="K17" s="8">
        <f t="shared" si="0"/>
        <v>6</v>
      </c>
      <c r="L17" s="7"/>
      <c r="M17" s="14">
        <v>10</v>
      </c>
      <c r="N17" s="6" t="s">
        <v>71</v>
      </c>
      <c r="O17" s="6" t="s">
        <v>16</v>
      </c>
      <c r="P17" s="5" t="s">
        <v>72</v>
      </c>
      <c r="Q17" s="7">
        <v>8</v>
      </c>
      <c r="R17" s="7"/>
      <c r="S17" s="7"/>
      <c r="T17" s="7"/>
      <c r="U17" s="7">
        <v>4</v>
      </c>
      <c r="V17" s="7"/>
      <c r="W17" s="8">
        <f t="shared" si="1"/>
        <v>5</v>
      </c>
      <c r="X17" s="7"/>
      <c r="Y17" s="14">
        <v>10</v>
      </c>
      <c r="Z17" s="6" t="s">
        <v>71</v>
      </c>
      <c r="AA17" s="6" t="s">
        <v>16</v>
      </c>
      <c r="AB17" s="5" t="s">
        <v>72</v>
      </c>
      <c r="AC17" s="7">
        <v>8</v>
      </c>
      <c r="AD17" s="7"/>
      <c r="AE17" s="7"/>
      <c r="AF17" s="7"/>
      <c r="AG17" s="7">
        <v>5</v>
      </c>
      <c r="AH17" s="7"/>
      <c r="AI17" s="8">
        <f t="shared" si="2"/>
        <v>6</v>
      </c>
      <c r="AJ17" s="7"/>
      <c r="AK17" s="14">
        <v>10</v>
      </c>
      <c r="AL17" s="6" t="s">
        <v>71</v>
      </c>
      <c r="AM17" s="6" t="s">
        <v>16</v>
      </c>
      <c r="AN17" s="5" t="s">
        <v>72</v>
      </c>
      <c r="AO17" s="7">
        <v>8</v>
      </c>
      <c r="AP17" s="7"/>
      <c r="AQ17" s="7"/>
      <c r="AR17" s="7"/>
      <c r="AS17" s="7">
        <v>5</v>
      </c>
      <c r="AT17" s="97"/>
      <c r="AU17" s="8">
        <f t="shared" si="3"/>
        <v>6</v>
      </c>
      <c r="AV17" s="7"/>
      <c r="AW17" s="14">
        <v>10</v>
      </c>
      <c r="AX17" s="6" t="s">
        <v>71</v>
      </c>
      <c r="AY17" s="6" t="s">
        <v>16</v>
      </c>
      <c r="AZ17" s="5" t="s">
        <v>72</v>
      </c>
      <c r="BA17" s="7">
        <v>6</v>
      </c>
      <c r="BB17" s="7"/>
      <c r="BC17" s="7"/>
      <c r="BD17" s="7"/>
      <c r="BE17" s="7">
        <v>4</v>
      </c>
      <c r="BF17" s="7"/>
      <c r="BG17" s="8">
        <f t="shared" si="4"/>
        <v>5</v>
      </c>
      <c r="BH17" s="7"/>
      <c r="BI17" s="14">
        <v>10</v>
      </c>
      <c r="BJ17" s="6" t="s">
        <v>71</v>
      </c>
      <c r="BK17" s="6" t="s">
        <v>16</v>
      </c>
      <c r="BL17" s="5" t="s">
        <v>72</v>
      </c>
      <c r="BM17" s="7">
        <v>7</v>
      </c>
      <c r="BN17" s="7"/>
      <c r="BO17" s="7"/>
      <c r="BP17" s="7"/>
      <c r="BQ17" s="7">
        <v>6</v>
      </c>
      <c r="BR17" s="7"/>
      <c r="BS17" s="8">
        <f t="shared" si="5"/>
        <v>6</v>
      </c>
      <c r="BT17" s="7"/>
    </row>
    <row r="18" spans="1:72" ht="15">
      <c r="A18" s="14">
        <v>11</v>
      </c>
      <c r="B18" s="6" t="s">
        <v>73</v>
      </c>
      <c r="C18" s="6" t="s">
        <v>17</v>
      </c>
      <c r="D18" s="5" t="s">
        <v>51</v>
      </c>
      <c r="E18" s="11">
        <v>7</v>
      </c>
      <c r="F18" s="7"/>
      <c r="G18" s="7"/>
      <c r="H18" s="7"/>
      <c r="I18" s="7">
        <v>6</v>
      </c>
      <c r="J18" s="7"/>
      <c r="K18" s="8">
        <f t="shared" si="0"/>
        <v>6</v>
      </c>
      <c r="L18" s="7"/>
      <c r="M18" s="14">
        <v>11</v>
      </c>
      <c r="N18" s="6" t="s">
        <v>73</v>
      </c>
      <c r="O18" s="6" t="s">
        <v>17</v>
      </c>
      <c r="P18" s="5" t="s">
        <v>51</v>
      </c>
      <c r="Q18" s="7">
        <v>8</v>
      </c>
      <c r="R18" s="7"/>
      <c r="S18" s="7"/>
      <c r="T18" s="7"/>
      <c r="U18" s="7">
        <v>4</v>
      </c>
      <c r="V18" s="7"/>
      <c r="W18" s="8">
        <f t="shared" si="1"/>
        <v>5</v>
      </c>
      <c r="X18" s="7"/>
      <c r="Y18" s="14">
        <v>11</v>
      </c>
      <c r="Z18" s="6" t="s">
        <v>73</v>
      </c>
      <c r="AA18" s="6" t="s">
        <v>17</v>
      </c>
      <c r="AB18" s="5" t="s">
        <v>51</v>
      </c>
      <c r="AC18" s="7">
        <v>7</v>
      </c>
      <c r="AD18" s="7"/>
      <c r="AE18" s="7"/>
      <c r="AF18" s="7"/>
      <c r="AG18" s="7">
        <v>7</v>
      </c>
      <c r="AH18" s="7"/>
      <c r="AI18" s="8">
        <f t="shared" si="2"/>
        <v>7</v>
      </c>
      <c r="AJ18" s="7"/>
      <c r="AK18" s="14">
        <v>11</v>
      </c>
      <c r="AL18" s="6" t="s">
        <v>73</v>
      </c>
      <c r="AM18" s="6" t="s">
        <v>17</v>
      </c>
      <c r="AN18" s="5" t="s">
        <v>51</v>
      </c>
      <c r="AO18" s="7">
        <v>8</v>
      </c>
      <c r="AP18" s="7"/>
      <c r="AQ18" s="7"/>
      <c r="AR18" s="7"/>
      <c r="AS18" s="7">
        <v>4</v>
      </c>
      <c r="AT18" s="97"/>
      <c r="AU18" s="8">
        <f t="shared" si="3"/>
        <v>5</v>
      </c>
      <c r="AV18" s="7"/>
      <c r="AW18" s="14">
        <v>11</v>
      </c>
      <c r="AX18" s="6" t="s">
        <v>73</v>
      </c>
      <c r="AY18" s="6" t="s">
        <v>17</v>
      </c>
      <c r="AZ18" s="5" t="s">
        <v>51</v>
      </c>
      <c r="BA18" s="7">
        <v>6</v>
      </c>
      <c r="BB18" s="7"/>
      <c r="BC18" s="7"/>
      <c r="BD18" s="7"/>
      <c r="BE18" s="7">
        <v>3</v>
      </c>
      <c r="BF18" s="7">
        <v>4</v>
      </c>
      <c r="BG18" s="8">
        <f t="shared" si="4"/>
        <v>4</v>
      </c>
      <c r="BH18" s="7">
        <f>ROUND((SUM(BA18:BD18)/1*0.3+BF18*0.7),0)</f>
        <v>5</v>
      </c>
      <c r="BI18" s="14">
        <v>11</v>
      </c>
      <c r="BJ18" s="6" t="s">
        <v>73</v>
      </c>
      <c r="BK18" s="6" t="s">
        <v>17</v>
      </c>
      <c r="BL18" s="5" t="s">
        <v>51</v>
      </c>
      <c r="BM18" s="7">
        <v>8</v>
      </c>
      <c r="BN18" s="7"/>
      <c r="BO18" s="7"/>
      <c r="BP18" s="7"/>
      <c r="BQ18" s="7">
        <v>7</v>
      </c>
      <c r="BR18" s="7"/>
      <c r="BS18" s="8">
        <f t="shared" si="5"/>
        <v>7</v>
      </c>
      <c r="BT18" s="7"/>
    </row>
    <row r="19" spans="1:72" ht="15">
      <c r="A19" s="14">
        <v>12</v>
      </c>
      <c r="B19" s="6" t="s">
        <v>74</v>
      </c>
      <c r="C19" s="6" t="s">
        <v>19</v>
      </c>
      <c r="D19" s="5" t="s">
        <v>75</v>
      </c>
      <c r="E19" s="11">
        <v>7</v>
      </c>
      <c r="F19" s="7"/>
      <c r="G19" s="7"/>
      <c r="H19" s="7"/>
      <c r="I19" s="7">
        <v>6</v>
      </c>
      <c r="J19" s="7"/>
      <c r="K19" s="8">
        <f t="shared" si="0"/>
        <v>6</v>
      </c>
      <c r="L19" s="7"/>
      <c r="M19" s="14">
        <v>12</v>
      </c>
      <c r="N19" s="6" t="s">
        <v>74</v>
      </c>
      <c r="O19" s="6" t="s">
        <v>19</v>
      </c>
      <c r="P19" s="5" t="s">
        <v>75</v>
      </c>
      <c r="Q19" s="7">
        <v>7</v>
      </c>
      <c r="R19" s="7"/>
      <c r="S19" s="7"/>
      <c r="T19" s="7"/>
      <c r="U19" s="7">
        <v>6</v>
      </c>
      <c r="V19" s="7"/>
      <c r="W19" s="8">
        <f t="shared" si="1"/>
        <v>6</v>
      </c>
      <c r="X19" s="7"/>
      <c r="Y19" s="14">
        <v>12</v>
      </c>
      <c r="Z19" s="6" t="s">
        <v>74</v>
      </c>
      <c r="AA19" s="6" t="s">
        <v>19</v>
      </c>
      <c r="AB19" s="5" t="s">
        <v>75</v>
      </c>
      <c r="AC19" s="7">
        <v>8</v>
      </c>
      <c r="AD19" s="7"/>
      <c r="AE19" s="7"/>
      <c r="AF19" s="7"/>
      <c r="AG19" s="7">
        <v>7</v>
      </c>
      <c r="AH19" s="7"/>
      <c r="AI19" s="8">
        <f t="shared" si="2"/>
        <v>7</v>
      </c>
      <c r="AJ19" s="7"/>
      <c r="AK19" s="14">
        <v>12</v>
      </c>
      <c r="AL19" s="6" t="s">
        <v>74</v>
      </c>
      <c r="AM19" s="6" t="s">
        <v>19</v>
      </c>
      <c r="AN19" s="5" t="s">
        <v>75</v>
      </c>
      <c r="AO19" s="7">
        <v>8</v>
      </c>
      <c r="AP19" s="7"/>
      <c r="AQ19" s="7"/>
      <c r="AR19" s="7"/>
      <c r="AS19" s="7">
        <v>6</v>
      </c>
      <c r="AT19" s="97"/>
      <c r="AU19" s="8">
        <f t="shared" si="3"/>
        <v>7</v>
      </c>
      <c r="AV19" s="7"/>
      <c r="AW19" s="14">
        <v>12</v>
      </c>
      <c r="AX19" s="6" t="s">
        <v>74</v>
      </c>
      <c r="AY19" s="6" t="s">
        <v>19</v>
      </c>
      <c r="AZ19" s="5" t="s">
        <v>75</v>
      </c>
      <c r="BA19" s="7">
        <v>6</v>
      </c>
      <c r="BB19" s="7"/>
      <c r="BC19" s="7"/>
      <c r="BD19" s="7"/>
      <c r="BE19" s="7">
        <v>1</v>
      </c>
      <c r="BF19" s="7">
        <v>4</v>
      </c>
      <c r="BG19" s="8">
        <f t="shared" si="4"/>
        <v>3</v>
      </c>
      <c r="BH19" s="7">
        <f>ROUND((SUM(BA19:BD19)/1*0.3+BF19*0.7),0)</f>
        <v>5</v>
      </c>
      <c r="BI19" s="14">
        <v>12</v>
      </c>
      <c r="BJ19" s="6" t="s">
        <v>74</v>
      </c>
      <c r="BK19" s="6" t="s">
        <v>19</v>
      </c>
      <c r="BL19" s="5" t="s">
        <v>75</v>
      </c>
      <c r="BM19" s="7">
        <v>7</v>
      </c>
      <c r="BN19" s="7"/>
      <c r="BO19" s="7"/>
      <c r="BP19" s="7"/>
      <c r="BQ19" s="7">
        <v>9</v>
      </c>
      <c r="BR19" s="7"/>
      <c r="BS19" s="8">
        <f t="shared" si="5"/>
        <v>8</v>
      </c>
      <c r="BT19" s="7"/>
    </row>
    <row r="20" spans="1:72" ht="15">
      <c r="A20" s="14">
        <v>13</v>
      </c>
      <c r="B20" s="6" t="s">
        <v>18</v>
      </c>
      <c r="C20" s="6" t="s">
        <v>76</v>
      </c>
      <c r="D20" s="5" t="s">
        <v>21</v>
      </c>
      <c r="E20" s="11">
        <v>6</v>
      </c>
      <c r="F20" s="7"/>
      <c r="G20" s="7"/>
      <c r="H20" s="7"/>
      <c r="I20" s="7">
        <v>7</v>
      </c>
      <c r="J20" s="7"/>
      <c r="K20" s="8">
        <f t="shared" si="0"/>
        <v>7</v>
      </c>
      <c r="L20" s="7"/>
      <c r="M20" s="14">
        <v>13</v>
      </c>
      <c r="N20" s="6" t="s">
        <v>18</v>
      </c>
      <c r="O20" s="6" t="s">
        <v>76</v>
      </c>
      <c r="P20" s="5" t="s">
        <v>21</v>
      </c>
      <c r="Q20" s="7">
        <v>8</v>
      </c>
      <c r="R20" s="7"/>
      <c r="S20" s="7"/>
      <c r="T20" s="7"/>
      <c r="U20" s="7">
        <v>8</v>
      </c>
      <c r="V20" s="7"/>
      <c r="W20" s="8">
        <f t="shared" si="1"/>
        <v>8</v>
      </c>
      <c r="X20" s="7"/>
      <c r="Y20" s="14">
        <v>13</v>
      </c>
      <c r="Z20" s="6" t="s">
        <v>18</v>
      </c>
      <c r="AA20" s="6" t="s">
        <v>76</v>
      </c>
      <c r="AB20" s="5" t="s">
        <v>21</v>
      </c>
      <c r="AC20" s="7">
        <v>8</v>
      </c>
      <c r="AD20" s="7"/>
      <c r="AE20" s="7"/>
      <c r="AF20" s="7"/>
      <c r="AG20" s="7">
        <v>7</v>
      </c>
      <c r="AH20" s="7"/>
      <c r="AI20" s="8">
        <f t="shared" si="2"/>
        <v>7</v>
      </c>
      <c r="AJ20" s="7"/>
      <c r="AK20" s="14">
        <v>13</v>
      </c>
      <c r="AL20" s="6" t="s">
        <v>18</v>
      </c>
      <c r="AM20" s="6" t="s">
        <v>76</v>
      </c>
      <c r="AN20" s="5" t="s">
        <v>21</v>
      </c>
      <c r="AO20" s="7">
        <v>6</v>
      </c>
      <c r="AP20" s="7"/>
      <c r="AQ20" s="7"/>
      <c r="AR20" s="7"/>
      <c r="AS20" s="7">
        <v>7</v>
      </c>
      <c r="AT20" s="97"/>
      <c r="AU20" s="8">
        <f t="shared" si="3"/>
        <v>7</v>
      </c>
      <c r="AV20" s="7"/>
      <c r="AW20" s="14">
        <v>13</v>
      </c>
      <c r="AX20" s="6" t="s">
        <v>18</v>
      </c>
      <c r="AY20" s="6" t="s">
        <v>76</v>
      </c>
      <c r="AZ20" s="5" t="s">
        <v>21</v>
      </c>
      <c r="BA20" s="7">
        <v>6</v>
      </c>
      <c r="BB20" s="7"/>
      <c r="BC20" s="7"/>
      <c r="BD20" s="7"/>
      <c r="BE20" s="7">
        <v>3</v>
      </c>
      <c r="BF20" s="7">
        <v>3</v>
      </c>
      <c r="BG20" s="8">
        <f t="shared" si="4"/>
        <v>4</v>
      </c>
      <c r="BH20" s="7">
        <f>ROUND((SUM(BA20:BD20)/1*0.3+BF20*0.7),0)</f>
        <v>4</v>
      </c>
      <c r="BI20" s="14">
        <v>13</v>
      </c>
      <c r="BJ20" s="6" t="s">
        <v>18</v>
      </c>
      <c r="BK20" s="6" t="s">
        <v>76</v>
      </c>
      <c r="BL20" s="5" t="s">
        <v>21</v>
      </c>
      <c r="BM20" s="7">
        <v>7</v>
      </c>
      <c r="BN20" s="7"/>
      <c r="BO20" s="7"/>
      <c r="BP20" s="7"/>
      <c r="BQ20" s="7">
        <v>7</v>
      </c>
      <c r="BR20" s="7"/>
      <c r="BS20" s="8">
        <f t="shared" si="5"/>
        <v>7</v>
      </c>
      <c r="BT20" s="7"/>
    </row>
    <row r="21" spans="1:72" ht="15">
      <c r="A21" s="14">
        <v>14</v>
      </c>
      <c r="B21" s="6" t="s">
        <v>71</v>
      </c>
      <c r="C21" s="6" t="s">
        <v>20</v>
      </c>
      <c r="D21" s="5" t="s">
        <v>77</v>
      </c>
      <c r="E21" s="11">
        <v>7</v>
      </c>
      <c r="F21" s="7"/>
      <c r="G21" s="7"/>
      <c r="H21" s="7"/>
      <c r="I21" s="7">
        <v>7</v>
      </c>
      <c r="J21" s="7"/>
      <c r="K21" s="8">
        <f t="shared" si="0"/>
        <v>7</v>
      </c>
      <c r="L21" s="7"/>
      <c r="M21" s="14">
        <v>14</v>
      </c>
      <c r="N21" s="6" t="s">
        <v>71</v>
      </c>
      <c r="O21" s="6" t="s">
        <v>20</v>
      </c>
      <c r="P21" s="5" t="s">
        <v>77</v>
      </c>
      <c r="Q21" s="7">
        <v>8</v>
      </c>
      <c r="R21" s="7"/>
      <c r="S21" s="7"/>
      <c r="T21" s="7"/>
      <c r="U21" s="7">
        <v>9</v>
      </c>
      <c r="V21" s="7"/>
      <c r="W21" s="8">
        <f t="shared" si="1"/>
        <v>9</v>
      </c>
      <c r="X21" s="7"/>
      <c r="Y21" s="14">
        <v>14</v>
      </c>
      <c r="Z21" s="6" t="s">
        <v>71</v>
      </c>
      <c r="AA21" s="6" t="s">
        <v>20</v>
      </c>
      <c r="AB21" s="5" t="s">
        <v>77</v>
      </c>
      <c r="AC21" s="7">
        <v>8</v>
      </c>
      <c r="AD21" s="7"/>
      <c r="AE21" s="7"/>
      <c r="AF21" s="7"/>
      <c r="AG21" s="7">
        <v>7</v>
      </c>
      <c r="AH21" s="7"/>
      <c r="AI21" s="8">
        <f t="shared" si="2"/>
        <v>7</v>
      </c>
      <c r="AJ21" s="7"/>
      <c r="AK21" s="14">
        <v>14</v>
      </c>
      <c r="AL21" s="6" t="s">
        <v>71</v>
      </c>
      <c r="AM21" s="6" t="s">
        <v>20</v>
      </c>
      <c r="AN21" s="5" t="s">
        <v>77</v>
      </c>
      <c r="AO21" s="7">
        <v>9</v>
      </c>
      <c r="AP21" s="7"/>
      <c r="AQ21" s="7"/>
      <c r="AR21" s="7"/>
      <c r="AS21" s="7">
        <v>5</v>
      </c>
      <c r="AT21" s="97"/>
      <c r="AU21" s="8">
        <f t="shared" si="3"/>
        <v>6</v>
      </c>
      <c r="AV21" s="7"/>
      <c r="AW21" s="14">
        <v>14</v>
      </c>
      <c r="AX21" s="6" t="s">
        <v>71</v>
      </c>
      <c r="AY21" s="6" t="s">
        <v>20</v>
      </c>
      <c r="AZ21" s="5" t="s">
        <v>77</v>
      </c>
      <c r="BA21" s="7">
        <v>5</v>
      </c>
      <c r="BB21" s="7"/>
      <c r="BC21" s="7"/>
      <c r="BD21" s="7"/>
      <c r="BE21" s="7">
        <v>3</v>
      </c>
      <c r="BF21" s="7">
        <v>6</v>
      </c>
      <c r="BG21" s="8">
        <f t="shared" si="4"/>
        <v>4</v>
      </c>
      <c r="BH21" s="7">
        <f>ROUND((SUM(BA21:BD21)/1*0.3+BF21*0.7),0)</f>
        <v>6</v>
      </c>
      <c r="BI21" s="14">
        <v>14</v>
      </c>
      <c r="BJ21" s="6" t="s">
        <v>71</v>
      </c>
      <c r="BK21" s="6" t="s">
        <v>20</v>
      </c>
      <c r="BL21" s="5" t="s">
        <v>77</v>
      </c>
      <c r="BM21" s="7">
        <v>7</v>
      </c>
      <c r="BN21" s="7"/>
      <c r="BO21" s="7"/>
      <c r="BP21" s="7"/>
      <c r="BQ21" s="7">
        <v>9</v>
      </c>
      <c r="BR21" s="7"/>
      <c r="BS21" s="8">
        <f t="shared" si="5"/>
        <v>8</v>
      </c>
      <c r="BT21" s="7"/>
    </row>
    <row r="22" spans="1:72" ht="15">
      <c r="A22" s="14">
        <v>15</v>
      </c>
      <c r="B22" s="6" t="s">
        <v>15</v>
      </c>
      <c r="C22" s="6" t="s">
        <v>26</v>
      </c>
      <c r="D22" s="5" t="s">
        <v>78</v>
      </c>
      <c r="E22" s="11">
        <v>5</v>
      </c>
      <c r="F22" s="7"/>
      <c r="G22" s="7"/>
      <c r="H22" s="7"/>
      <c r="I22" s="7">
        <v>5</v>
      </c>
      <c r="J22" s="7"/>
      <c r="K22" s="8">
        <f t="shared" si="0"/>
        <v>5</v>
      </c>
      <c r="L22" s="7"/>
      <c r="M22" s="14">
        <v>15</v>
      </c>
      <c r="N22" s="6" t="s">
        <v>15</v>
      </c>
      <c r="O22" s="6" t="s">
        <v>26</v>
      </c>
      <c r="P22" s="5" t="s">
        <v>78</v>
      </c>
      <c r="Q22" s="7">
        <v>8</v>
      </c>
      <c r="R22" s="7"/>
      <c r="S22" s="7"/>
      <c r="T22" s="7"/>
      <c r="U22" s="7">
        <v>5</v>
      </c>
      <c r="V22" s="7"/>
      <c r="W22" s="8">
        <f t="shared" si="1"/>
        <v>6</v>
      </c>
      <c r="X22" s="7"/>
      <c r="Y22" s="14">
        <v>15</v>
      </c>
      <c r="Z22" s="6" t="s">
        <v>15</v>
      </c>
      <c r="AA22" s="6" t="s">
        <v>26</v>
      </c>
      <c r="AB22" s="5" t="s">
        <v>78</v>
      </c>
      <c r="AC22" s="7">
        <v>7</v>
      </c>
      <c r="AD22" s="7"/>
      <c r="AE22" s="7"/>
      <c r="AF22" s="7"/>
      <c r="AG22" s="7">
        <v>6</v>
      </c>
      <c r="AH22" s="7"/>
      <c r="AI22" s="8">
        <f t="shared" si="2"/>
        <v>6</v>
      </c>
      <c r="AJ22" s="7"/>
      <c r="AK22" s="14">
        <v>15</v>
      </c>
      <c r="AL22" s="6" t="s">
        <v>15</v>
      </c>
      <c r="AM22" s="6" t="s">
        <v>26</v>
      </c>
      <c r="AN22" s="5" t="s">
        <v>78</v>
      </c>
      <c r="AO22" s="7">
        <v>8</v>
      </c>
      <c r="AP22" s="7"/>
      <c r="AQ22" s="7"/>
      <c r="AR22" s="7"/>
      <c r="AS22" s="7">
        <v>0</v>
      </c>
      <c r="AT22" s="97">
        <v>5</v>
      </c>
      <c r="AU22" s="8">
        <f t="shared" si="3"/>
        <v>2</v>
      </c>
      <c r="AV22" s="7">
        <f>ROUND((SUM(AO22:AR22)/1*0.3+AT22*0.7),0)</f>
        <v>6</v>
      </c>
      <c r="AW22" s="14">
        <v>15</v>
      </c>
      <c r="AX22" s="6" t="s">
        <v>15</v>
      </c>
      <c r="AY22" s="6" t="s">
        <v>26</v>
      </c>
      <c r="AZ22" s="5" t="s">
        <v>78</v>
      </c>
      <c r="BA22" s="7">
        <v>6</v>
      </c>
      <c r="BB22" s="7"/>
      <c r="BC22" s="7"/>
      <c r="BD22" s="7"/>
      <c r="BE22" s="7">
        <v>4</v>
      </c>
      <c r="BF22" s="7"/>
      <c r="BG22" s="8">
        <f t="shared" si="4"/>
        <v>5</v>
      </c>
      <c r="BH22" s="7"/>
      <c r="BI22" s="14">
        <v>15</v>
      </c>
      <c r="BJ22" s="6" t="s">
        <v>15</v>
      </c>
      <c r="BK22" s="6" t="s">
        <v>26</v>
      </c>
      <c r="BL22" s="5" t="s">
        <v>78</v>
      </c>
      <c r="BM22" s="7">
        <v>8</v>
      </c>
      <c r="BN22" s="7"/>
      <c r="BO22" s="7"/>
      <c r="BP22" s="7"/>
      <c r="BQ22" s="7">
        <v>6</v>
      </c>
      <c r="BR22" s="7"/>
      <c r="BS22" s="8">
        <f t="shared" si="5"/>
        <v>7</v>
      </c>
      <c r="BT22" s="7"/>
    </row>
    <row r="23" spans="1:72" ht="15">
      <c r="A23" s="14">
        <v>16</v>
      </c>
      <c r="B23" s="6" t="s">
        <v>22</v>
      </c>
      <c r="C23" s="6" t="s">
        <v>24</v>
      </c>
      <c r="D23" s="5" t="s">
        <v>79</v>
      </c>
      <c r="E23" s="11">
        <v>7</v>
      </c>
      <c r="F23" s="7"/>
      <c r="G23" s="7"/>
      <c r="H23" s="7"/>
      <c r="I23" s="7">
        <v>4</v>
      </c>
      <c r="J23" s="7"/>
      <c r="K23" s="8">
        <f t="shared" si="0"/>
        <v>5</v>
      </c>
      <c r="L23" s="7"/>
      <c r="M23" s="14">
        <v>16</v>
      </c>
      <c r="N23" s="6" t="s">
        <v>22</v>
      </c>
      <c r="O23" s="6" t="s">
        <v>24</v>
      </c>
      <c r="P23" s="5" t="s">
        <v>79</v>
      </c>
      <c r="Q23" s="7">
        <v>7</v>
      </c>
      <c r="R23" s="7"/>
      <c r="S23" s="7"/>
      <c r="T23" s="7"/>
      <c r="U23" s="7">
        <v>3</v>
      </c>
      <c r="V23" s="7">
        <v>5</v>
      </c>
      <c r="W23" s="8">
        <f t="shared" si="1"/>
        <v>4</v>
      </c>
      <c r="X23" s="7">
        <f>ROUND((SUM(Q23:T23)/1*0.3+V23*0.7),0)</f>
        <v>6</v>
      </c>
      <c r="Y23" s="14">
        <v>16</v>
      </c>
      <c r="Z23" s="6" t="s">
        <v>22</v>
      </c>
      <c r="AA23" s="6" t="s">
        <v>24</v>
      </c>
      <c r="AB23" s="5" t="s">
        <v>79</v>
      </c>
      <c r="AC23" s="7">
        <v>8</v>
      </c>
      <c r="AD23" s="7"/>
      <c r="AE23" s="7"/>
      <c r="AF23" s="7"/>
      <c r="AG23" s="7">
        <v>7</v>
      </c>
      <c r="AH23" s="7"/>
      <c r="AI23" s="8">
        <f t="shared" si="2"/>
        <v>7</v>
      </c>
      <c r="AJ23" s="7"/>
      <c r="AK23" s="14">
        <v>16</v>
      </c>
      <c r="AL23" s="6" t="s">
        <v>22</v>
      </c>
      <c r="AM23" s="6" t="s">
        <v>24</v>
      </c>
      <c r="AN23" s="5" t="s">
        <v>79</v>
      </c>
      <c r="AO23" s="7">
        <v>8</v>
      </c>
      <c r="AP23" s="7"/>
      <c r="AQ23" s="7"/>
      <c r="AR23" s="7"/>
      <c r="AS23" s="7">
        <v>6</v>
      </c>
      <c r="AT23" s="97"/>
      <c r="AU23" s="8">
        <f t="shared" si="3"/>
        <v>7</v>
      </c>
      <c r="AV23" s="7"/>
      <c r="AW23" s="14">
        <v>16</v>
      </c>
      <c r="AX23" s="6" t="s">
        <v>22</v>
      </c>
      <c r="AY23" s="6" t="s">
        <v>24</v>
      </c>
      <c r="AZ23" s="5" t="s">
        <v>79</v>
      </c>
      <c r="BA23" s="7">
        <v>5</v>
      </c>
      <c r="BB23" s="7"/>
      <c r="BC23" s="7"/>
      <c r="BD23" s="7"/>
      <c r="BE23" s="7">
        <v>1</v>
      </c>
      <c r="BF23" s="7">
        <v>4</v>
      </c>
      <c r="BG23" s="8">
        <f t="shared" si="4"/>
        <v>2</v>
      </c>
      <c r="BH23" s="7">
        <f>ROUND((SUM(BA23:BD23)/1*0.3+BF23*0.7),0)</f>
        <v>4</v>
      </c>
      <c r="BI23" s="14">
        <v>16</v>
      </c>
      <c r="BJ23" s="6" t="s">
        <v>22</v>
      </c>
      <c r="BK23" s="6" t="s">
        <v>24</v>
      </c>
      <c r="BL23" s="5" t="s">
        <v>79</v>
      </c>
      <c r="BM23" s="7">
        <v>6</v>
      </c>
      <c r="BN23" s="7"/>
      <c r="BO23" s="7"/>
      <c r="BP23" s="7"/>
      <c r="BQ23" s="7">
        <v>8</v>
      </c>
      <c r="BR23" s="7"/>
      <c r="BS23" s="8">
        <f t="shared" si="5"/>
        <v>7</v>
      </c>
      <c r="BT23" s="7"/>
    </row>
    <row r="24" spans="1:72" ht="15">
      <c r="A24" s="14">
        <v>17</v>
      </c>
      <c r="B24" s="6" t="s">
        <v>22</v>
      </c>
      <c r="C24" s="6" t="s">
        <v>24</v>
      </c>
      <c r="D24" s="5" t="s">
        <v>80</v>
      </c>
      <c r="E24" s="11">
        <v>7</v>
      </c>
      <c r="F24" s="7"/>
      <c r="G24" s="7"/>
      <c r="H24" s="7"/>
      <c r="I24" s="7">
        <v>8</v>
      </c>
      <c r="J24" s="7"/>
      <c r="K24" s="8">
        <f t="shared" si="0"/>
        <v>8</v>
      </c>
      <c r="L24" s="7"/>
      <c r="M24" s="14">
        <v>17</v>
      </c>
      <c r="N24" s="6" t="s">
        <v>22</v>
      </c>
      <c r="O24" s="6" t="s">
        <v>24</v>
      </c>
      <c r="P24" s="5" t="s">
        <v>80</v>
      </c>
      <c r="Q24" s="7">
        <v>7</v>
      </c>
      <c r="R24" s="7"/>
      <c r="S24" s="7"/>
      <c r="T24" s="7"/>
      <c r="U24" s="7">
        <v>7</v>
      </c>
      <c r="V24" s="7"/>
      <c r="W24" s="8">
        <f t="shared" si="1"/>
        <v>7</v>
      </c>
      <c r="X24" s="7"/>
      <c r="Y24" s="14">
        <v>17</v>
      </c>
      <c r="Z24" s="6" t="s">
        <v>22</v>
      </c>
      <c r="AA24" s="6" t="s">
        <v>24</v>
      </c>
      <c r="AB24" s="5" t="s">
        <v>80</v>
      </c>
      <c r="AC24" s="7">
        <v>7</v>
      </c>
      <c r="AD24" s="7"/>
      <c r="AE24" s="7"/>
      <c r="AF24" s="7"/>
      <c r="AG24" s="7">
        <v>7</v>
      </c>
      <c r="AH24" s="7"/>
      <c r="AI24" s="8">
        <f t="shared" si="2"/>
        <v>7</v>
      </c>
      <c r="AJ24" s="7"/>
      <c r="AK24" s="14">
        <v>17</v>
      </c>
      <c r="AL24" s="6" t="s">
        <v>22</v>
      </c>
      <c r="AM24" s="6" t="s">
        <v>24</v>
      </c>
      <c r="AN24" s="5" t="s">
        <v>80</v>
      </c>
      <c r="AO24" s="7">
        <v>8</v>
      </c>
      <c r="AP24" s="7"/>
      <c r="AQ24" s="7"/>
      <c r="AR24" s="7"/>
      <c r="AS24" s="7">
        <v>8</v>
      </c>
      <c r="AT24" s="97"/>
      <c r="AU24" s="8">
        <f t="shared" si="3"/>
        <v>8</v>
      </c>
      <c r="AV24" s="7"/>
      <c r="AW24" s="14">
        <v>17</v>
      </c>
      <c r="AX24" s="6" t="s">
        <v>22</v>
      </c>
      <c r="AY24" s="6" t="s">
        <v>24</v>
      </c>
      <c r="AZ24" s="5" t="s">
        <v>80</v>
      </c>
      <c r="BA24" s="7">
        <v>6</v>
      </c>
      <c r="BB24" s="7"/>
      <c r="BC24" s="7"/>
      <c r="BD24" s="7"/>
      <c r="BE24" s="7">
        <v>2</v>
      </c>
      <c r="BF24" s="7">
        <v>4</v>
      </c>
      <c r="BG24" s="8">
        <f t="shared" si="4"/>
        <v>3</v>
      </c>
      <c r="BH24" s="7">
        <f>ROUND((SUM(BA24:BD24)/1*0.3+BF24*0.7),0)</f>
        <v>5</v>
      </c>
      <c r="BI24" s="14">
        <v>17</v>
      </c>
      <c r="BJ24" s="6" t="s">
        <v>22</v>
      </c>
      <c r="BK24" s="6" t="s">
        <v>24</v>
      </c>
      <c r="BL24" s="5" t="s">
        <v>80</v>
      </c>
      <c r="BM24" s="7">
        <v>8</v>
      </c>
      <c r="BN24" s="7"/>
      <c r="BO24" s="7"/>
      <c r="BP24" s="7"/>
      <c r="BQ24" s="7">
        <v>5</v>
      </c>
      <c r="BR24" s="7"/>
      <c r="BS24" s="8">
        <f t="shared" si="5"/>
        <v>6</v>
      </c>
      <c r="BT24" s="7"/>
    </row>
    <row r="25" spans="1:72" ht="15">
      <c r="A25" s="14">
        <v>18</v>
      </c>
      <c r="B25" s="6" t="s">
        <v>15</v>
      </c>
      <c r="C25" s="6" t="s">
        <v>24</v>
      </c>
      <c r="D25" s="5" t="s">
        <v>81</v>
      </c>
      <c r="E25" s="11">
        <v>8</v>
      </c>
      <c r="F25" s="7"/>
      <c r="G25" s="7"/>
      <c r="H25" s="7"/>
      <c r="I25" s="7">
        <v>6</v>
      </c>
      <c r="J25" s="7"/>
      <c r="K25" s="8">
        <f t="shared" si="0"/>
        <v>7</v>
      </c>
      <c r="L25" s="7"/>
      <c r="M25" s="14">
        <v>18</v>
      </c>
      <c r="N25" s="6" t="s">
        <v>15</v>
      </c>
      <c r="O25" s="6" t="s">
        <v>24</v>
      </c>
      <c r="P25" s="5" t="s">
        <v>81</v>
      </c>
      <c r="Q25" s="7">
        <v>7</v>
      </c>
      <c r="R25" s="7"/>
      <c r="S25" s="7"/>
      <c r="T25" s="7"/>
      <c r="U25" s="7">
        <v>7</v>
      </c>
      <c r="V25" s="7"/>
      <c r="W25" s="8">
        <f t="shared" si="1"/>
        <v>7</v>
      </c>
      <c r="X25" s="7"/>
      <c r="Y25" s="14">
        <v>18</v>
      </c>
      <c r="Z25" s="6" t="s">
        <v>15</v>
      </c>
      <c r="AA25" s="6" t="s">
        <v>24</v>
      </c>
      <c r="AB25" s="5" t="s">
        <v>81</v>
      </c>
      <c r="AC25" s="7">
        <v>8</v>
      </c>
      <c r="AD25" s="7"/>
      <c r="AE25" s="7"/>
      <c r="AF25" s="7"/>
      <c r="AG25" s="7">
        <v>7</v>
      </c>
      <c r="AH25" s="7"/>
      <c r="AI25" s="8">
        <f t="shared" si="2"/>
        <v>7</v>
      </c>
      <c r="AJ25" s="7"/>
      <c r="AK25" s="14">
        <v>18</v>
      </c>
      <c r="AL25" s="6" t="s">
        <v>15</v>
      </c>
      <c r="AM25" s="6" t="s">
        <v>24</v>
      </c>
      <c r="AN25" s="5" t="s">
        <v>81</v>
      </c>
      <c r="AO25" s="7">
        <v>9</v>
      </c>
      <c r="AP25" s="7"/>
      <c r="AQ25" s="7"/>
      <c r="AR25" s="7"/>
      <c r="AS25" s="7">
        <v>5</v>
      </c>
      <c r="AT25" s="97"/>
      <c r="AU25" s="8">
        <f t="shared" si="3"/>
        <v>6</v>
      </c>
      <c r="AV25" s="7"/>
      <c r="AW25" s="14">
        <v>18</v>
      </c>
      <c r="AX25" s="6" t="s">
        <v>15</v>
      </c>
      <c r="AY25" s="6" t="s">
        <v>24</v>
      </c>
      <c r="AZ25" s="5" t="s">
        <v>81</v>
      </c>
      <c r="BA25" s="7">
        <v>5</v>
      </c>
      <c r="BB25" s="7"/>
      <c r="BC25" s="7"/>
      <c r="BD25" s="7"/>
      <c r="BE25" s="7">
        <v>6</v>
      </c>
      <c r="BF25" s="7"/>
      <c r="BG25" s="8">
        <f t="shared" si="4"/>
        <v>6</v>
      </c>
      <c r="BH25" s="7"/>
      <c r="BI25" s="14">
        <v>18</v>
      </c>
      <c r="BJ25" s="6" t="s">
        <v>15</v>
      </c>
      <c r="BK25" s="6" t="s">
        <v>24</v>
      </c>
      <c r="BL25" s="5" t="s">
        <v>81</v>
      </c>
      <c r="BM25" s="7">
        <v>8</v>
      </c>
      <c r="BN25" s="7"/>
      <c r="BO25" s="7"/>
      <c r="BP25" s="7"/>
      <c r="BQ25" s="7">
        <v>8</v>
      </c>
      <c r="BR25" s="7"/>
      <c r="BS25" s="8">
        <f t="shared" si="5"/>
        <v>8</v>
      </c>
      <c r="BT25" s="7"/>
    </row>
    <row r="26" spans="1:72" ht="15">
      <c r="A26" s="14">
        <v>19</v>
      </c>
      <c r="B26" s="6" t="s">
        <v>18</v>
      </c>
      <c r="C26" s="6" t="s">
        <v>24</v>
      </c>
      <c r="D26" s="5" t="s">
        <v>82</v>
      </c>
      <c r="E26" s="11">
        <v>8</v>
      </c>
      <c r="F26" s="7"/>
      <c r="G26" s="7"/>
      <c r="H26" s="7"/>
      <c r="I26" s="7">
        <v>7</v>
      </c>
      <c r="J26" s="7"/>
      <c r="K26" s="8">
        <f t="shared" si="0"/>
        <v>7</v>
      </c>
      <c r="L26" s="7"/>
      <c r="M26" s="14">
        <v>19</v>
      </c>
      <c r="N26" s="6" t="s">
        <v>18</v>
      </c>
      <c r="O26" s="6" t="s">
        <v>24</v>
      </c>
      <c r="P26" s="5" t="s">
        <v>82</v>
      </c>
      <c r="Q26" s="7">
        <v>8</v>
      </c>
      <c r="R26" s="7"/>
      <c r="S26" s="7"/>
      <c r="T26" s="7"/>
      <c r="U26" s="7">
        <v>5</v>
      </c>
      <c r="V26" s="7"/>
      <c r="W26" s="8">
        <f t="shared" si="1"/>
        <v>6</v>
      </c>
      <c r="X26" s="7"/>
      <c r="Y26" s="14">
        <v>19</v>
      </c>
      <c r="Z26" s="6" t="s">
        <v>18</v>
      </c>
      <c r="AA26" s="6" t="s">
        <v>24</v>
      </c>
      <c r="AB26" s="5" t="s">
        <v>82</v>
      </c>
      <c r="AC26" s="7">
        <v>8</v>
      </c>
      <c r="AD26" s="7"/>
      <c r="AE26" s="7"/>
      <c r="AF26" s="7"/>
      <c r="AG26" s="7">
        <v>6</v>
      </c>
      <c r="AH26" s="7"/>
      <c r="AI26" s="8">
        <f t="shared" si="2"/>
        <v>7</v>
      </c>
      <c r="AJ26" s="7"/>
      <c r="AK26" s="14">
        <v>19</v>
      </c>
      <c r="AL26" s="6" t="s">
        <v>18</v>
      </c>
      <c r="AM26" s="6" t="s">
        <v>24</v>
      </c>
      <c r="AN26" s="5" t="s">
        <v>82</v>
      </c>
      <c r="AO26" s="7">
        <v>8</v>
      </c>
      <c r="AP26" s="7"/>
      <c r="AQ26" s="7"/>
      <c r="AR26" s="7"/>
      <c r="AS26" s="7">
        <v>7</v>
      </c>
      <c r="AT26" s="97"/>
      <c r="AU26" s="8">
        <f t="shared" si="3"/>
        <v>7</v>
      </c>
      <c r="AV26" s="7"/>
      <c r="AW26" s="14">
        <v>19</v>
      </c>
      <c r="AX26" s="6" t="s">
        <v>18</v>
      </c>
      <c r="AY26" s="6" t="s">
        <v>24</v>
      </c>
      <c r="AZ26" s="5" t="s">
        <v>82</v>
      </c>
      <c r="BA26" s="7">
        <v>6</v>
      </c>
      <c r="BB26" s="7"/>
      <c r="BC26" s="7"/>
      <c r="BD26" s="7"/>
      <c r="BE26" s="7">
        <v>4</v>
      </c>
      <c r="BF26" s="7"/>
      <c r="BG26" s="8">
        <f t="shared" si="4"/>
        <v>5</v>
      </c>
      <c r="BH26" s="7"/>
      <c r="BI26" s="14">
        <v>19</v>
      </c>
      <c r="BJ26" s="6" t="s">
        <v>18</v>
      </c>
      <c r="BK26" s="6" t="s">
        <v>24</v>
      </c>
      <c r="BL26" s="5" t="s">
        <v>82</v>
      </c>
      <c r="BM26" s="7">
        <v>7</v>
      </c>
      <c r="BN26" s="7"/>
      <c r="BO26" s="7"/>
      <c r="BP26" s="7"/>
      <c r="BQ26" s="7">
        <v>6</v>
      </c>
      <c r="BR26" s="7"/>
      <c r="BS26" s="8">
        <f t="shared" si="5"/>
        <v>6</v>
      </c>
      <c r="BT26" s="7"/>
    </row>
    <row r="27" spans="1:72" ht="15">
      <c r="A27" s="14">
        <v>20</v>
      </c>
      <c r="B27" s="6" t="s">
        <v>15</v>
      </c>
      <c r="C27" s="6" t="s">
        <v>83</v>
      </c>
      <c r="D27" s="5" t="s">
        <v>84</v>
      </c>
      <c r="E27" s="11">
        <v>6</v>
      </c>
      <c r="F27" s="7"/>
      <c r="G27" s="7"/>
      <c r="H27" s="7"/>
      <c r="I27" s="7">
        <v>8</v>
      </c>
      <c r="J27" s="7"/>
      <c r="K27" s="8">
        <f t="shared" si="0"/>
        <v>7</v>
      </c>
      <c r="L27" s="7"/>
      <c r="M27" s="14">
        <v>20</v>
      </c>
      <c r="N27" s="6" t="s">
        <v>15</v>
      </c>
      <c r="O27" s="6" t="s">
        <v>83</v>
      </c>
      <c r="P27" s="5" t="s">
        <v>84</v>
      </c>
      <c r="Q27" s="7">
        <v>7</v>
      </c>
      <c r="R27" s="7"/>
      <c r="S27" s="7"/>
      <c r="T27" s="7"/>
      <c r="U27" s="7">
        <v>8</v>
      </c>
      <c r="V27" s="7"/>
      <c r="W27" s="8">
        <f t="shared" si="1"/>
        <v>8</v>
      </c>
      <c r="X27" s="7"/>
      <c r="Y27" s="14">
        <v>20</v>
      </c>
      <c r="Z27" s="6" t="s">
        <v>15</v>
      </c>
      <c r="AA27" s="6" t="s">
        <v>83</v>
      </c>
      <c r="AB27" s="5" t="s">
        <v>84</v>
      </c>
      <c r="AC27" s="7">
        <v>7</v>
      </c>
      <c r="AD27" s="7"/>
      <c r="AE27" s="7"/>
      <c r="AF27" s="7"/>
      <c r="AG27" s="7">
        <v>8</v>
      </c>
      <c r="AH27" s="7"/>
      <c r="AI27" s="8">
        <f t="shared" si="2"/>
        <v>8</v>
      </c>
      <c r="AJ27" s="7"/>
      <c r="AK27" s="14">
        <v>20</v>
      </c>
      <c r="AL27" s="6" t="s">
        <v>15</v>
      </c>
      <c r="AM27" s="6" t="s">
        <v>83</v>
      </c>
      <c r="AN27" s="5" t="s">
        <v>84</v>
      </c>
      <c r="AO27" s="7">
        <v>8</v>
      </c>
      <c r="AP27" s="7"/>
      <c r="AQ27" s="7"/>
      <c r="AR27" s="7"/>
      <c r="AS27" s="7">
        <v>0</v>
      </c>
      <c r="AT27" s="97">
        <v>7</v>
      </c>
      <c r="AU27" s="8">
        <f t="shared" si="3"/>
        <v>2</v>
      </c>
      <c r="AV27" s="7">
        <f>ROUND((SUM(AO27:AR27)/1*0.3+AT27*0.7),0)</f>
        <v>7</v>
      </c>
      <c r="AW27" s="14">
        <v>20</v>
      </c>
      <c r="AX27" s="6" t="s">
        <v>15</v>
      </c>
      <c r="AY27" s="6" t="s">
        <v>83</v>
      </c>
      <c r="AZ27" s="5" t="s">
        <v>84</v>
      </c>
      <c r="BA27" s="7">
        <v>5</v>
      </c>
      <c r="BB27" s="7"/>
      <c r="BC27" s="7"/>
      <c r="BD27" s="7"/>
      <c r="BE27" s="7">
        <v>4</v>
      </c>
      <c r="BF27" s="7">
        <v>4</v>
      </c>
      <c r="BG27" s="8">
        <f t="shared" si="4"/>
        <v>4</v>
      </c>
      <c r="BH27" s="7">
        <f>ROUND((SUM(BA27:BD27)/1*0.3+BF27*0.7),0)</f>
        <v>4</v>
      </c>
      <c r="BI27" s="14">
        <v>20</v>
      </c>
      <c r="BJ27" s="6" t="s">
        <v>15</v>
      </c>
      <c r="BK27" s="6" t="s">
        <v>83</v>
      </c>
      <c r="BL27" s="5" t="s">
        <v>84</v>
      </c>
      <c r="BM27" s="7">
        <v>7</v>
      </c>
      <c r="BN27" s="7"/>
      <c r="BO27" s="7"/>
      <c r="BP27" s="7"/>
      <c r="BQ27" s="7">
        <v>0</v>
      </c>
      <c r="BR27" s="7">
        <v>8</v>
      </c>
      <c r="BS27" s="8">
        <f t="shared" si="5"/>
        <v>2</v>
      </c>
      <c r="BT27" s="7">
        <f>ROUND((SUM(BM27:BP27)/1*0.3+BR27*0.7),0)</f>
        <v>8</v>
      </c>
    </row>
    <row r="28" spans="1:72" ht="15">
      <c r="A28" s="14">
        <v>21</v>
      </c>
      <c r="B28" s="6" t="s">
        <v>85</v>
      </c>
      <c r="C28" s="6" t="s">
        <v>23</v>
      </c>
      <c r="D28" s="5" t="s">
        <v>86</v>
      </c>
      <c r="E28" s="11">
        <v>7</v>
      </c>
      <c r="F28" s="7"/>
      <c r="G28" s="7"/>
      <c r="H28" s="7"/>
      <c r="I28" s="7">
        <v>5</v>
      </c>
      <c r="J28" s="7"/>
      <c r="K28" s="8">
        <f t="shared" si="0"/>
        <v>6</v>
      </c>
      <c r="L28" s="7"/>
      <c r="M28" s="14">
        <v>21</v>
      </c>
      <c r="N28" s="6" t="s">
        <v>85</v>
      </c>
      <c r="O28" s="6" t="s">
        <v>23</v>
      </c>
      <c r="P28" s="5" t="s">
        <v>86</v>
      </c>
      <c r="Q28" s="7">
        <v>8</v>
      </c>
      <c r="R28" s="7"/>
      <c r="S28" s="7"/>
      <c r="T28" s="7"/>
      <c r="U28" s="7">
        <v>9</v>
      </c>
      <c r="V28" s="7"/>
      <c r="W28" s="8">
        <f t="shared" si="1"/>
        <v>9</v>
      </c>
      <c r="X28" s="7"/>
      <c r="Y28" s="14">
        <v>21</v>
      </c>
      <c r="Z28" s="6" t="s">
        <v>85</v>
      </c>
      <c r="AA28" s="6" t="s">
        <v>23</v>
      </c>
      <c r="AB28" s="5" t="s">
        <v>86</v>
      </c>
      <c r="AC28" s="7">
        <v>7</v>
      </c>
      <c r="AD28" s="7"/>
      <c r="AE28" s="7"/>
      <c r="AF28" s="7"/>
      <c r="AG28" s="7">
        <v>6</v>
      </c>
      <c r="AH28" s="7"/>
      <c r="AI28" s="8">
        <f t="shared" si="2"/>
        <v>6</v>
      </c>
      <c r="AJ28" s="7"/>
      <c r="AK28" s="14">
        <v>21</v>
      </c>
      <c r="AL28" s="6" t="s">
        <v>85</v>
      </c>
      <c r="AM28" s="6" t="s">
        <v>23</v>
      </c>
      <c r="AN28" s="5" t="s">
        <v>86</v>
      </c>
      <c r="AO28" s="7">
        <v>8</v>
      </c>
      <c r="AP28" s="7"/>
      <c r="AQ28" s="7"/>
      <c r="AR28" s="7"/>
      <c r="AS28" s="7">
        <v>5</v>
      </c>
      <c r="AT28" s="97"/>
      <c r="AU28" s="8">
        <f t="shared" si="3"/>
        <v>6</v>
      </c>
      <c r="AV28" s="7"/>
      <c r="AW28" s="14">
        <v>21</v>
      </c>
      <c r="AX28" s="6" t="s">
        <v>85</v>
      </c>
      <c r="AY28" s="6" t="s">
        <v>23</v>
      </c>
      <c r="AZ28" s="5" t="s">
        <v>86</v>
      </c>
      <c r="BA28" s="7">
        <v>6</v>
      </c>
      <c r="BB28" s="7"/>
      <c r="BC28" s="7"/>
      <c r="BD28" s="7"/>
      <c r="BE28" s="7">
        <v>2</v>
      </c>
      <c r="BF28" s="7">
        <v>3</v>
      </c>
      <c r="BG28" s="8">
        <f t="shared" si="4"/>
        <v>3</v>
      </c>
      <c r="BH28" s="7">
        <f>ROUND((SUM(BA28:BD28)/1*0.3+BF28*0.7),0)</f>
        <v>4</v>
      </c>
      <c r="BI28" s="14">
        <v>21</v>
      </c>
      <c r="BJ28" s="6" t="s">
        <v>85</v>
      </c>
      <c r="BK28" s="6" t="s">
        <v>23</v>
      </c>
      <c r="BL28" s="5" t="s">
        <v>86</v>
      </c>
      <c r="BM28" s="7">
        <v>7</v>
      </c>
      <c r="BN28" s="7"/>
      <c r="BO28" s="7"/>
      <c r="BP28" s="7"/>
      <c r="BQ28" s="7">
        <v>5</v>
      </c>
      <c r="BR28" s="7"/>
      <c r="BS28" s="8">
        <f t="shared" si="5"/>
        <v>6</v>
      </c>
      <c r="BT28" s="7"/>
    </row>
    <row r="29" spans="1:72" ht="15">
      <c r="A29" s="14">
        <v>22</v>
      </c>
      <c r="B29" s="6" t="s">
        <v>87</v>
      </c>
      <c r="C29" s="6" t="s">
        <v>25</v>
      </c>
      <c r="D29" s="5" t="s">
        <v>88</v>
      </c>
      <c r="E29" s="11">
        <v>8</v>
      </c>
      <c r="F29" s="7"/>
      <c r="G29" s="7"/>
      <c r="H29" s="7"/>
      <c r="I29" s="7">
        <v>7</v>
      </c>
      <c r="J29" s="7"/>
      <c r="K29" s="8">
        <f t="shared" si="0"/>
        <v>7</v>
      </c>
      <c r="L29" s="7"/>
      <c r="M29" s="14">
        <v>22</v>
      </c>
      <c r="N29" s="6" t="s">
        <v>87</v>
      </c>
      <c r="O29" s="6" t="s">
        <v>25</v>
      </c>
      <c r="P29" s="5" t="s">
        <v>88</v>
      </c>
      <c r="Q29" s="7">
        <v>6</v>
      </c>
      <c r="R29" s="7"/>
      <c r="S29" s="7"/>
      <c r="T29" s="7"/>
      <c r="U29" s="7">
        <v>9</v>
      </c>
      <c r="V29" s="7"/>
      <c r="W29" s="8">
        <f t="shared" si="1"/>
        <v>8</v>
      </c>
      <c r="X29" s="7"/>
      <c r="Y29" s="14">
        <v>22</v>
      </c>
      <c r="Z29" s="6" t="s">
        <v>87</v>
      </c>
      <c r="AA29" s="6" t="s">
        <v>25</v>
      </c>
      <c r="AB29" s="5" t="s">
        <v>88</v>
      </c>
      <c r="AC29" s="7">
        <v>8</v>
      </c>
      <c r="AD29" s="7"/>
      <c r="AE29" s="7"/>
      <c r="AF29" s="7"/>
      <c r="AG29" s="7">
        <v>7</v>
      </c>
      <c r="AH29" s="7"/>
      <c r="AI29" s="8">
        <f t="shared" si="2"/>
        <v>7</v>
      </c>
      <c r="AJ29" s="7"/>
      <c r="AK29" s="14">
        <v>22</v>
      </c>
      <c r="AL29" s="6" t="s">
        <v>87</v>
      </c>
      <c r="AM29" s="6" t="s">
        <v>25</v>
      </c>
      <c r="AN29" s="5" t="s">
        <v>88</v>
      </c>
      <c r="AO29" s="7">
        <v>6</v>
      </c>
      <c r="AP29" s="7"/>
      <c r="AQ29" s="7"/>
      <c r="AR29" s="7"/>
      <c r="AS29" s="7">
        <v>7</v>
      </c>
      <c r="AT29" s="97"/>
      <c r="AU29" s="8">
        <f t="shared" si="3"/>
        <v>7</v>
      </c>
      <c r="AV29" s="7"/>
      <c r="AW29" s="14">
        <v>22</v>
      </c>
      <c r="AX29" s="6" t="s">
        <v>87</v>
      </c>
      <c r="AY29" s="6" t="s">
        <v>25</v>
      </c>
      <c r="AZ29" s="5" t="s">
        <v>88</v>
      </c>
      <c r="BA29" s="7">
        <v>6</v>
      </c>
      <c r="BB29" s="7"/>
      <c r="BC29" s="7"/>
      <c r="BD29" s="7"/>
      <c r="BE29" s="7">
        <v>6</v>
      </c>
      <c r="BF29" s="7"/>
      <c r="BG29" s="8">
        <f t="shared" si="4"/>
        <v>6</v>
      </c>
      <c r="BH29" s="7"/>
      <c r="BI29" s="14">
        <v>22</v>
      </c>
      <c r="BJ29" s="6" t="s">
        <v>87</v>
      </c>
      <c r="BK29" s="6" t="s">
        <v>25</v>
      </c>
      <c r="BL29" s="5" t="s">
        <v>88</v>
      </c>
      <c r="BM29" s="7">
        <v>8</v>
      </c>
      <c r="BN29" s="7"/>
      <c r="BO29" s="7"/>
      <c r="BP29" s="7"/>
      <c r="BQ29" s="7">
        <v>9</v>
      </c>
      <c r="BR29" s="7"/>
      <c r="BS29" s="8">
        <f t="shared" si="5"/>
        <v>9</v>
      </c>
      <c r="BT29" s="7"/>
    </row>
    <row r="30" spans="1:72" ht="15">
      <c r="A30" s="14">
        <v>23</v>
      </c>
      <c r="B30" s="6" t="s">
        <v>89</v>
      </c>
      <c r="C30" s="6" t="s">
        <v>90</v>
      </c>
      <c r="D30" s="5" t="s">
        <v>91</v>
      </c>
      <c r="E30" s="11">
        <v>8</v>
      </c>
      <c r="F30" s="7"/>
      <c r="G30" s="7"/>
      <c r="H30" s="7"/>
      <c r="I30" s="7">
        <v>7</v>
      </c>
      <c r="J30" s="7"/>
      <c r="K30" s="8">
        <f t="shared" si="0"/>
        <v>7</v>
      </c>
      <c r="L30" s="7"/>
      <c r="M30" s="14">
        <v>23</v>
      </c>
      <c r="N30" s="6" t="s">
        <v>89</v>
      </c>
      <c r="O30" s="6" t="s">
        <v>90</v>
      </c>
      <c r="P30" s="5" t="s">
        <v>91</v>
      </c>
      <c r="Q30" s="7">
        <v>7</v>
      </c>
      <c r="R30" s="7"/>
      <c r="S30" s="7"/>
      <c r="T30" s="7"/>
      <c r="U30" s="7">
        <v>7</v>
      </c>
      <c r="V30" s="7"/>
      <c r="W30" s="8">
        <f t="shared" si="1"/>
        <v>7</v>
      </c>
      <c r="X30" s="7"/>
      <c r="Y30" s="14">
        <v>23</v>
      </c>
      <c r="Z30" s="6" t="s">
        <v>89</v>
      </c>
      <c r="AA30" s="6" t="s">
        <v>90</v>
      </c>
      <c r="AB30" s="5" t="s">
        <v>91</v>
      </c>
      <c r="AC30" s="7">
        <v>8</v>
      </c>
      <c r="AD30" s="7"/>
      <c r="AE30" s="7"/>
      <c r="AF30" s="7"/>
      <c r="AG30" s="7">
        <v>8</v>
      </c>
      <c r="AH30" s="7"/>
      <c r="AI30" s="8">
        <f t="shared" si="2"/>
        <v>8</v>
      </c>
      <c r="AJ30" s="7"/>
      <c r="AK30" s="14">
        <v>23</v>
      </c>
      <c r="AL30" s="6" t="s">
        <v>89</v>
      </c>
      <c r="AM30" s="6" t="s">
        <v>90</v>
      </c>
      <c r="AN30" s="5" t="s">
        <v>91</v>
      </c>
      <c r="AO30" s="7">
        <v>8</v>
      </c>
      <c r="AP30" s="7"/>
      <c r="AQ30" s="7"/>
      <c r="AR30" s="7"/>
      <c r="AS30" s="7">
        <v>5</v>
      </c>
      <c r="AT30" s="97"/>
      <c r="AU30" s="8">
        <f t="shared" si="3"/>
        <v>6</v>
      </c>
      <c r="AV30" s="7"/>
      <c r="AW30" s="14">
        <v>23</v>
      </c>
      <c r="AX30" s="6" t="s">
        <v>89</v>
      </c>
      <c r="AY30" s="6" t="s">
        <v>90</v>
      </c>
      <c r="AZ30" s="5" t="s">
        <v>91</v>
      </c>
      <c r="BA30" s="7">
        <v>7</v>
      </c>
      <c r="BB30" s="7"/>
      <c r="BC30" s="7"/>
      <c r="BD30" s="7"/>
      <c r="BE30" s="7">
        <v>4</v>
      </c>
      <c r="BF30" s="7"/>
      <c r="BG30" s="8">
        <f t="shared" si="4"/>
        <v>5</v>
      </c>
      <c r="BH30" s="7"/>
      <c r="BI30" s="14">
        <v>23</v>
      </c>
      <c r="BJ30" s="6" t="s">
        <v>89</v>
      </c>
      <c r="BK30" s="6" t="s">
        <v>90</v>
      </c>
      <c r="BL30" s="5" t="s">
        <v>91</v>
      </c>
      <c r="BM30" s="7">
        <v>8</v>
      </c>
      <c r="BN30" s="7"/>
      <c r="BO30" s="7"/>
      <c r="BP30" s="7"/>
      <c r="BQ30" s="7">
        <v>8</v>
      </c>
      <c r="BR30" s="7"/>
      <c r="BS30" s="8">
        <f t="shared" si="5"/>
        <v>8</v>
      </c>
      <c r="BT30" s="7"/>
    </row>
    <row r="31" spans="1:72" ht="15">
      <c r="A31" s="14">
        <v>24</v>
      </c>
      <c r="B31" s="6" t="s">
        <v>92</v>
      </c>
      <c r="C31" s="6" t="s">
        <v>27</v>
      </c>
      <c r="D31" s="5" t="s">
        <v>93</v>
      </c>
      <c r="E31" s="11">
        <v>5</v>
      </c>
      <c r="F31" s="7"/>
      <c r="G31" s="7"/>
      <c r="H31" s="7"/>
      <c r="I31" s="7">
        <v>8</v>
      </c>
      <c r="J31" s="7"/>
      <c r="K31" s="8">
        <f t="shared" si="0"/>
        <v>7</v>
      </c>
      <c r="L31" s="7"/>
      <c r="M31" s="14">
        <v>24</v>
      </c>
      <c r="N31" s="6" t="s">
        <v>92</v>
      </c>
      <c r="O31" s="6" t="s">
        <v>27</v>
      </c>
      <c r="P31" s="5" t="s">
        <v>93</v>
      </c>
      <c r="Q31" s="7">
        <v>7</v>
      </c>
      <c r="R31" s="7"/>
      <c r="S31" s="7"/>
      <c r="T31" s="7"/>
      <c r="U31" s="7">
        <v>6</v>
      </c>
      <c r="V31" s="7"/>
      <c r="W31" s="8">
        <f t="shared" si="1"/>
        <v>6</v>
      </c>
      <c r="X31" s="7"/>
      <c r="Y31" s="14">
        <v>24</v>
      </c>
      <c r="Z31" s="6" t="s">
        <v>92</v>
      </c>
      <c r="AA31" s="6" t="s">
        <v>27</v>
      </c>
      <c r="AB31" s="5" t="s">
        <v>93</v>
      </c>
      <c r="AC31" s="7">
        <v>7</v>
      </c>
      <c r="AD31" s="7"/>
      <c r="AE31" s="7"/>
      <c r="AF31" s="7"/>
      <c r="AG31" s="7">
        <v>7</v>
      </c>
      <c r="AH31" s="7"/>
      <c r="AI31" s="8">
        <f t="shared" si="2"/>
        <v>7</v>
      </c>
      <c r="AJ31" s="7"/>
      <c r="AK31" s="14">
        <v>24</v>
      </c>
      <c r="AL31" s="6" t="s">
        <v>92</v>
      </c>
      <c r="AM31" s="6" t="s">
        <v>27</v>
      </c>
      <c r="AN31" s="5" t="s">
        <v>93</v>
      </c>
      <c r="AO31" s="7">
        <v>9</v>
      </c>
      <c r="AP31" s="7"/>
      <c r="AQ31" s="7"/>
      <c r="AR31" s="7"/>
      <c r="AS31" s="7">
        <v>6</v>
      </c>
      <c r="AT31" s="97"/>
      <c r="AU31" s="8">
        <f t="shared" si="3"/>
        <v>7</v>
      </c>
      <c r="AV31" s="7"/>
      <c r="AW31" s="14">
        <v>24</v>
      </c>
      <c r="AX31" s="6" t="s">
        <v>92</v>
      </c>
      <c r="AY31" s="6" t="s">
        <v>27</v>
      </c>
      <c r="AZ31" s="5" t="s">
        <v>93</v>
      </c>
      <c r="BA31" s="7">
        <v>7</v>
      </c>
      <c r="BB31" s="7"/>
      <c r="BC31" s="7"/>
      <c r="BD31" s="7"/>
      <c r="BE31" s="7">
        <v>4</v>
      </c>
      <c r="BF31" s="7"/>
      <c r="BG31" s="8">
        <f t="shared" si="4"/>
        <v>5</v>
      </c>
      <c r="BH31" s="7"/>
      <c r="BI31" s="14">
        <v>24</v>
      </c>
      <c r="BJ31" s="6" t="s">
        <v>92</v>
      </c>
      <c r="BK31" s="6" t="s">
        <v>27</v>
      </c>
      <c r="BL31" s="5" t="s">
        <v>93</v>
      </c>
      <c r="BM31" s="7">
        <v>7</v>
      </c>
      <c r="BN31" s="7"/>
      <c r="BO31" s="7"/>
      <c r="BP31" s="7"/>
      <c r="BQ31" s="7">
        <v>5</v>
      </c>
      <c r="BR31" s="7"/>
      <c r="BS31" s="8">
        <f t="shared" si="5"/>
        <v>6</v>
      </c>
      <c r="BT31" s="7"/>
    </row>
    <row r="32" spans="1:72" ht="15">
      <c r="A32" s="14">
        <v>25</v>
      </c>
      <c r="B32" s="6" t="s">
        <v>15</v>
      </c>
      <c r="C32" s="6" t="s">
        <v>27</v>
      </c>
      <c r="D32" s="5" t="s">
        <v>94</v>
      </c>
      <c r="E32" s="11">
        <v>7</v>
      </c>
      <c r="F32" s="7"/>
      <c r="G32" s="7"/>
      <c r="H32" s="7"/>
      <c r="I32" s="7">
        <v>5</v>
      </c>
      <c r="J32" s="7"/>
      <c r="K32" s="8">
        <f t="shared" si="0"/>
        <v>6</v>
      </c>
      <c r="L32" s="7"/>
      <c r="M32" s="14">
        <v>25</v>
      </c>
      <c r="N32" s="6" t="s">
        <v>15</v>
      </c>
      <c r="O32" s="6" t="s">
        <v>27</v>
      </c>
      <c r="P32" s="5" t="s">
        <v>94</v>
      </c>
      <c r="Q32" s="7">
        <v>8</v>
      </c>
      <c r="R32" s="7"/>
      <c r="S32" s="7"/>
      <c r="T32" s="7"/>
      <c r="U32" s="7">
        <v>6</v>
      </c>
      <c r="V32" s="7"/>
      <c r="W32" s="8">
        <f t="shared" si="1"/>
        <v>7</v>
      </c>
      <c r="X32" s="7"/>
      <c r="Y32" s="14">
        <v>25</v>
      </c>
      <c r="Z32" s="6" t="s">
        <v>15</v>
      </c>
      <c r="AA32" s="6" t="s">
        <v>27</v>
      </c>
      <c r="AB32" s="5" t="s">
        <v>94</v>
      </c>
      <c r="AC32" s="7">
        <v>7</v>
      </c>
      <c r="AD32" s="7"/>
      <c r="AE32" s="7"/>
      <c r="AF32" s="7"/>
      <c r="AG32" s="7">
        <v>7</v>
      </c>
      <c r="AH32" s="7"/>
      <c r="AI32" s="8">
        <f t="shared" si="2"/>
        <v>7</v>
      </c>
      <c r="AJ32" s="7"/>
      <c r="AK32" s="14">
        <v>25</v>
      </c>
      <c r="AL32" s="6" t="s">
        <v>15</v>
      </c>
      <c r="AM32" s="6" t="s">
        <v>27</v>
      </c>
      <c r="AN32" s="5" t="s">
        <v>94</v>
      </c>
      <c r="AO32" s="7">
        <v>8</v>
      </c>
      <c r="AP32" s="7"/>
      <c r="AQ32" s="7"/>
      <c r="AR32" s="7"/>
      <c r="AS32" s="7">
        <v>5</v>
      </c>
      <c r="AT32" s="97"/>
      <c r="AU32" s="8">
        <f t="shared" si="3"/>
        <v>6</v>
      </c>
      <c r="AV32" s="7"/>
      <c r="AW32" s="14">
        <v>25</v>
      </c>
      <c r="AX32" s="6" t="s">
        <v>15</v>
      </c>
      <c r="AY32" s="6" t="s">
        <v>27</v>
      </c>
      <c r="AZ32" s="5" t="s">
        <v>94</v>
      </c>
      <c r="BA32" s="7">
        <v>5</v>
      </c>
      <c r="BB32" s="7"/>
      <c r="BC32" s="7"/>
      <c r="BD32" s="7"/>
      <c r="BE32" s="7">
        <v>3</v>
      </c>
      <c r="BF32" s="7">
        <v>6</v>
      </c>
      <c r="BG32" s="8">
        <f t="shared" si="4"/>
        <v>4</v>
      </c>
      <c r="BH32" s="7">
        <f>ROUND((SUM(BA32:BD32)/1*0.3+BF32*0.7),0)</f>
        <v>6</v>
      </c>
      <c r="BI32" s="14">
        <v>25</v>
      </c>
      <c r="BJ32" s="6" t="s">
        <v>15</v>
      </c>
      <c r="BK32" s="6" t="s">
        <v>27</v>
      </c>
      <c r="BL32" s="5" t="s">
        <v>94</v>
      </c>
      <c r="BM32" s="7">
        <v>7</v>
      </c>
      <c r="BN32" s="7"/>
      <c r="BO32" s="7"/>
      <c r="BP32" s="7"/>
      <c r="BQ32" s="7">
        <v>8</v>
      </c>
      <c r="BR32" s="7"/>
      <c r="BS32" s="8">
        <f t="shared" si="5"/>
        <v>8</v>
      </c>
      <c r="BT32" s="7"/>
    </row>
    <row r="33" spans="1:72" ht="15">
      <c r="A33" s="14">
        <v>26</v>
      </c>
      <c r="B33" s="6" t="s">
        <v>95</v>
      </c>
      <c r="C33" s="6" t="s">
        <v>27</v>
      </c>
      <c r="D33" s="5" t="s">
        <v>96</v>
      </c>
      <c r="E33" s="11">
        <v>5</v>
      </c>
      <c r="F33" s="7"/>
      <c r="G33" s="7"/>
      <c r="H33" s="7"/>
      <c r="I33" s="7">
        <v>6</v>
      </c>
      <c r="J33" s="7"/>
      <c r="K33" s="8">
        <f t="shared" si="0"/>
        <v>6</v>
      </c>
      <c r="L33" s="7"/>
      <c r="M33" s="14">
        <v>26</v>
      </c>
      <c r="N33" s="6" t="s">
        <v>95</v>
      </c>
      <c r="O33" s="6" t="s">
        <v>27</v>
      </c>
      <c r="P33" s="5" t="s">
        <v>96</v>
      </c>
      <c r="Q33" s="7">
        <v>7</v>
      </c>
      <c r="R33" s="7"/>
      <c r="S33" s="7"/>
      <c r="T33" s="7"/>
      <c r="U33" s="7">
        <v>9</v>
      </c>
      <c r="V33" s="7"/>
      <c r="W33" s="8">
        <f t="shared" si="1"/>
        <v>8</v>
      </c>
      <c r="X33" s="7"/>
      <c r="Y33" s="14">
        <v>26</v>
      </c>
      <c r="Z33" s="6" t="s">
        <v>95</v>
      </c>
      <c r="AA33" s="6" t="s">
        <v>27</v>
      </c>
      <c r="AB33" s="5" t="s">
        <v>96</v>
      </c>
      <c r="AC33" s="7">
        <v>7</v>
      </c>
      <c r="AD33" s="7"/>
      <c r="AE33" s="7"/>
      <c r="AF33" s="7"/>
      <c r="AG33" s="7">
        <v>7</v>
      </c>
      <c r="AH33" s="7"/>
      <c r="AI33" s="8">
        <f t="shared" si="2"/>
        <v>7</v>
      </c>
      <c r="AJ33" s="7"/>
      <c r="AK33" s="14">
        <v>26</v>
      </c>
      <c r="AL33" s="6" t="s">
        <v>95</v>
      </c>
      <c r="AM33" s="6" t="s">
        <v>27</v>
      </c>
      <c r="AN33" s="5" t="s">
        <v>96</v>
      </c>
      <c r="AO33" s="7">
        <v>8</v>
      </c>
      <c r="AP33" s="7"/>
      <c r="AQ33" s="7"/>
      <c r="AR33" s="7"/>
      <c r="AS33" s="7">
        <v>0</v>
      </c>
      <c r="AT33" s="97">
        <v>5</v>
      </c>
      <c r="AU33" s="8">
        <f t="shared" si="3"/>
        <v>2</v>
      </c>
      <c r="AV33" s="7">
        <f>ROUND((SUM(AO33:AR33)/1*0.3+AT33*0.7),0)</f>
        <v>6</v>
      </c>
      <c r="AW33" s="14">
        <v>26</v>
      </c>
      <c r="AX33" s="6" t="s">
        <v>95</v>
      </c>
      <c r="AY33" s="6" t="s">
        <v>27</v>
      </c>
      <c r="AZ33" s="5" t="s">
        <v>96</v>
      </c>
      <c r="BA33" s="7">
        <v>5</v>
      </c>
      <c r="BB33" s="7"/>
      <c r="BC33" s="7"/>
      <c r="BD33" s="7"/>
      <c r="BE33" s="7">
        <v>3</v>
      </c>
      <c r="BF33" s="7">
        <v>4</v>
      </c>
      <c r="BG33" s="8">
        <f t="shared" si="4"/>
        <v>4</v>
      </c>
      <c r="BH33" s="7">
        <f>ROUND((SUM(BA33:BD33)/1*0.3+BF33*0.7),0)</f>
        <v>4</v>
      </c>
      <c r="BI33" s="14">
        <v>26</v>
      </c>
      <c r="BJ33" s="6" t="s">
        <v>95</v>
      </c>
      <c r="BK33" s="6" t="s">
        <v>27</v>
      </c>
      <c r="BL33" s="5" t="s">
        <v>96</v>
      </c>
      <c r="BM33" s="7">
        <v>7</v>
      </c>
      <c r="BN33" s="7"/>
      <c r="BO33" s="7"/>
      <c r="BP33" s="7"/>
      <c r="BQ33" s="7">
        <v>7</v>
      </c>
      <c r="BR33" s="7"/>
      <c r="BS33" s="8">
        <f t="shared" si="5"/>
        <v>7</v>
      </c>
      <c r="BT33" s="7"/>
    </row>
    <row r="34" spans="1:72" ht="15">
      <c r="A34" s="14">
        <v>27</v>
      </c>
      <c r="B34" s="6" t="s">
        <v>15</v>
      </c>
      <c r="C34" s="6" t="s">
        <v>97</v>
      </c>
      <c r="D34" s="5" t="s">
        <v>36</v>
      </c>
      <c r="E34" s="11">
        <v>5</v>
      </c>
      <c r="F34" s="7"/>
      <c r="G34" s="7"/>
      <c r="H34" s="7"/>
      <c r="I34" s="7">
        <v>6</v>
      </c>
      <c r="J34" s="7"/>
      <c r="K34" s="8">
        <f t="shared" si="0"/>
        <v>6</v>
      </c>
      <c r="L34" s="7"/>
      <c r="M34" s="14">
        <v>27</v>
      </c>
      <c r="N34" s="6" t="s">
        <v>15</v>
      </c>
      <c r="O34" s="6" t="s">
        <v>97</v>
      </c>
      <c r="P34" s="5" t="s">
        <v>36</v>
      </c>
      <c r="Q34" s="7">
        <v>7</v>
      </c>
      <c r="R34" s="7"/>
      <c r="S34" s="7"/>
      <c r="T34" s="7"/>
      <c r="U34" s="7">
        <v>9</v>
      </c>
      <c r="V34" s="7"/>
      <c r="W34" s="8">
        <f t="shared" si="1"/>
        <v>8</v>
      </c>
      <c r="X34" s="7"/>
      <c r="Y34" s="14">
        <v>27</v>
      </c>
      <c r="Z34" s="6" t="s">
        <v>15</v>
      </c>
      <c r="AA34" s="6" t="s">
        <v>97</v>
      </c>
      <c r="AB34" s="5" t="s">
        <v>36</v>
      </c>
      <c r="AC34" s="7">
        <v>7</v>
      </c>
      <c r="AD34" s="7"/>
      <c r="AE34" s="7"/>
      <c r="AF34" s="7"/>
      <c r="AG34" s="7">
        <v>7</v>
      </c>
      <c r="AH34" s="7"/>
      <c r="AI34" s="8">
        <f t="shared" si="2"/>
        <v>7</v>
      </c>
      <c r="AJ34" s="7"/>
      <c r="AK34" s="14">
        <v>27</v>
      </c>
      <c r="AL34" s="6" t="s">
        <v>15</v>
      </c>
      <c r="AM34" s="6" t="s">
        <v>97</v>
      </c>
      <c r="AN34" s="5" t="s">
        <v>36</v>
      </c>
      <c r="AO34" s="7">
        <v>8</v>
      </c>
      <c r="AP34" s="7"/>
      <c r="AQ34" s="7"/>
      <c r="AR34" s="7"/>
      <c r="AS34" s="7">
        <v>5</v>
      </c>
      <c r="AT34" s="97"/>
      <c r="AU34" s="8">
        <f t="shared" si="3"/>
        <v>6</v>
      </c>
      <c r="AV34" s="7"/>
      <c r="AW34" s="14">
        <v>27</v>
      </c>
      <c r="AX34" s="6" t="s">
        <v>15</v>
      </c>
      <c r="AY34" s="6" t="s">
        <v>97</v>
      </c>
      <c r="AZ34" s="5" t="s">
        <v>36</v>
      </c>
      <c r="BA34" s="7">
        <v>6</v>
      </c>
      <c r="BB34" s="7"/>
      <c r="BC34" s="7"/>
      <c r="BD34" s="7"/>
      <c r="BE34" s="7">
        <v>4</v>
      </c>
      <c r="BF34" s="7"/>
      <c r="BG34" s="8">
        <f t="shared" si="4"/>
        <v>5</v>
      </c>
      <c r="BH34" s="7"/>
      <c r="BI34" s="14">
        <v>27</v>
      </c>
      <c r="BJ34" s="6" t="s">
        <v>15</v>
      </c>
      <c r="BK34" s="6" t="s">
        <v>97</v>
      </c>
      <c r="BL34" s="5" t="s">
        <v>36</v>
      </c>
      <c r="BM34" s="7">
        <v>7</v>
      </c>
      <c r="BN34" s="7"/>
      <c r="BO34" s="7"/>
      <c r="BP34" s="7"/>
      <c r="BQ34" s="7">
        <v>8</v>
      </c>
      <c r="BR34" s="7"/>
      <c r="BS34" s="8">
        <f t="shared" si="5"/>
        <v>8</v>
      </c>
      <c r="BT34" s="7"/>
    </row>
    <row r="35" spans="1:72" ht="15">
      <c r="A35" s="14">
        <v>28</v>
      </c>
      <c r="B35" s="6" t="s">
        <v>98</v>
      </c>
      <c r="C35" s="6" t="s">
        <v>99</v>
      </c>
      <c r="D35" s="5" t="s">
        <v>100</v>
      </c>
      <c r="E35" s="11">
        <v>7</v>
      </c>
      <c r="F35" s="7"/>
      <c r="G35" s="7"/>
      <c r="H35" s="7"/>
      <c r="I35" s="7">
        <v>5</v>
      </c>
      <c r="J35" s="7"/>
      <c r="K35" s="8">
        <f t="shared" si="0"/>
        <v>6</v>
      </c>
      <c r="L35" s="7"/>
      <c r="M35" s="14">
        <v>28</v>
      </c>
      <c r="N35" s="6" t="s">
        <v>98</v>
      </c>
      <c r="O35" s="6" t="s">
        <v>99</v>
      </c>
      <c r="P35" s="5" t="s">
        <v>100</v>
      </c>
      <c r="Q35" s="7">
        <v>7</v>
      </c>
      <c r="R35" s="7"/>
      <c r="S35" s="7"/>
      <c r="T35" s="7"/>
      <c r="U35" s="7">
        <v>8</v>
      </c>
      <c r="V35" s="7"/>
      <c r="W35" s="8">
        <f t="shared" si="1"/>
        <v>8</v>
      </c>
      <c r="X35" s="7"/>
      <c r="Y35" s="14">
        <v>28</v>
      </c>
      <c r="Z35" s="6" t="s">
        <v>98</v>
      </c>
      <c r="AA35" s="6" t="s">
        <v>99</v>
      </c>
      <c r="AB35" s="5" t="s">
        <v>100</v>
      </c>
      <c r="AC35" s="7">
        <v>7</v>
      </c>
      <c r="AD35" s="7"/>
      <c r="AE35" s="7"/>
      <c r="AF35" s="7"/>
      <c r="AG35" s="7">
        <v>8</v>
      </c>
      <c r="AH35" s="7"/>
      <c r="AI35" s="8">
        <f t="shared" si="2"/>
        <v>8</v>
      </c>
      <c r="AJ35" s="7"/>
      <c r="AK35" s="14">
        <v>28</v>
      </c>
      <c r="AL35" s="6" t="s">
        <v>98</v>
      </c>
      <c r="AM35" s="6" t="s">
        <v>99</v>
      </c>
      <c r="AN35" s="5" t="s">
        <v>100</v>
      </c>
      <c r="AO35" s="7">
        <v>9</v>
      </c>
      <c r="AP35" s="7"/>
      <c r="AQ35" s="7"/>
      <c r="AR35" s="7"/>
      <c r="AS35" s="7">
        <v>7</v>
      </c>
      <c r="AT35" s="97"/>
      <c r="AU35" s="8">
        <f t="shared" si="3"/>
        <v>8</v>
      </c>
      <c r="AV35" s="7"/>
      <c r="AW35" s="14">
        <v>28</v>
      </c>
      <c r="AX35" s="6" t="s">
        <v>98</v>
      </c>
      <c r="AY35" s="6" t="s">
        <v>99</v>
      </c>
      <c r="AZ35" s="5" t="s">
        <v>100</v>
      </c>
      <c r="BA35" s="7">
        <v>5</v>
      </c>
      <c r="BB35" s="7"/>
      <c r="BC35" s="7"/>
      <c r="BD35" s="7"/>
      <c r="BE35" s="7">
        <v>5</v>
      </c>
      <c r="BF35" s="7"/>
      <c r="BG35" s="8">
        <f t="shared" si="4"/>
        <v>5</v>
      </c>
      <c r="BH35" s="7"/>
      <c r="BI35" s="14">
        <v>28</v>
      </c>
      <c r="BJ35" s="6" t="s">
        <v>98</v>
      </c>
      <c r="BK35" s="6" t="s">
        <v>99</v>
      </c>
      <c r="BL35" s="5" t="s">
        <v>100</v>
      </c>
      <c r="BM35" s="7">
        <v>7</v>
      </c>
      <c r="BN35" s="7"/>
      <c r="BO35" s="7"/>
      <c r="BP35" s="7"/>
      <c r="BQ35" s="7">
        <v>4</v>
      </c>
      <c r="BR35" s="7"/>
      <c r="BS35" s="8">
        <f t="shared" si="5"/>
        <v>5</v>
      </c>
      <c r="BT35" s="7"/>
    </row>
    <row r="36" spans="1:72" ht="15">
      <c r="A36" s="14">
        <v>29</v>
      </c>
      <c r="B36" s="6" t="s">
        <v>101</v>
      </c>
      <c r="C36" s="6" t="s">
        <v>28</v>
      </c>
      <c r="D36" s="5" t="s">
        <v>102</v>
      </c>
      <c r="E36" s="11">
        <v>7</v>
      </c>
      <c r="F36" s="7"/>
      <c r="G36" s="7"/>
      <c r="H36" s="7"/>
      <c r="I36" s="7">
        <v>7</v>
      </c>
      <c r="J36" s="7"/>
      <c r="K36" s="8">
        <f t="shared" si="0"/>
        <v>7</v>
      </c>
      <c r="L36" s="7"/>
      <c r="M36" s="14">
        <v>29</v>
      </c>
      <c r="N36" s="6" t="s">
        <v>101</v>
      </c>
      <c r="O36" s="6" t="s">
        <v>28</v>
      </c>
      <c r="P36" s="5" t="s">
        <v>102</v>
      </c>
      <c r="Q36" s="7">
        <v>7</v>
      </c>
      <c r="R36" s="7"/>
      <c r="S36" s="7"/>
      <c r="T36" s="7"/>
      <c r="U36" s="7">
        <v>7</v>
      </c>
      <c r="V36" s="7"/>
      <c r="W36" s="8">
        <f t="shared" si="1"/>
        <v>7</v>
      </c>
      <c r="X36" s="7"/>
      <c r="Y36" s="14">
        <v>29</v>
      </c>
      <c r="Z36" s="6" t="s">
        <v>101</v>
      </c>
      <c r="AA36" s="6" t="s">
        <v>28</v>
      </c>
      <c r="AB36" s="5" t="s">
        <v>102</v>
      </c>
      <c r="AC36" s="7">
        <v>8</v>
      </c>
      <c r="AD36" s="7"/>
      <c r="AE36" s="7"/>
      <c r="AF36" s="7"/>
      <c r="AG36" s="7">
        <v>7</v>
      </c>
      <c r="AH36" s="7"/>
      <c r="AI36" s="8">
        <f t="shared" si="2"/>
        <v>7</v>
      </c>
      <c r="AJ36" s="7"/>
      <c r="AK36" s="14">
        <v>29</v>
      </c>
      <c r="AL36" s="6" t="s">
        <v>101</v>
      </c>
      <c r="AM36" s="6" t="s">
        <v>28</v>
      </c>
      <c r="AN36" s="5" t="s">
        <v>102</v>
      </c>
      <c r="AO36" s="7">
        <v>8</v>
      </c>
      <c r="AP36" s="7"/>
      <c r="AQ36" s="7"/>
      <c r="AR36" s="7"/>
      <c r="AS36" s="7">
        <v>6</v>
      </c>
      <c r="AT36" s="97"/>
      <c r="AU36" s="8">
        <f t="shared" si="3"/>
        <v>7</v>
      </c>
      <c r="AV36" s="7"/>
      <c r="AW36" s="14">
        <v>29</v>
      </c>
      <c r="AX36" s="6" t="s">
        <v>101</v>
      </c>
      <c r="AY36" s="6" t="s">
        <v>28</v>
      </c>
      <c r="AZ36" s="5" t="s">
        <v>102</v>
      </c>
      <c r="BA36" s="7">
        <v>6</v>
      </c>
      <c r="BB36" s="7"/>
      <c r="BC36" s="7"/>
      <c r="BD36" s="7"/>
      <c r="BE36" s="7">
        <v>2</v>
      </c>
      <c r="BF36" s="7">
        <v>4</v>
      </c>
      <c r="BG36" s="8">
        <f t="shared" si="4"/>
        <v>3</v>
      </c>
      <c r="BH36" s="7">
        <f>ROUND((SUM(BA36:BD36)/1*0.3+BF36*0.7),0)</f>
        <v>5</v>
      </c>
      <c r="BI36" s="14">
        <v>29</v>
      </c>
      <c r="BJ36" s="6" t="s">
        <v>101</v>
      </c>
      <c r="BK36" s="6" t="s">
        <v>28</v>
      </c>
      <c r="BL36" s="5" t="s">
        <v>102</v>
      </c>
      <c r="BM36" s="7">
        <v>7</v>
      </c>
      <c r="BN36" s="7"/>
      <c r="BO36" s="7"/>
      <c r="BP36" s="7"/>
      <c r="BQ36" s="7">
        <v>8</v>
      </c>
      <c r="BR36" s="7"/>
      <c r="BS36" s="8">
        <f t="shared" si="5"/>
        <v>8</v>
      </c>
      <c r="BT36" s="7"/>
    </row>
    <row r="37" spans="1:72" ht="15">
      <c r="A37" s="14">
        <v>30</v>
      </c>
      <c r="B37" s="6" t="s">
        <v>18</v>
      </c>
      <c r="C37" s="6" t="s">
        <v>29</v>
      </c>
      <c r="D37" s="5" t="s">
        <v>103</v>
      </c>
      <c r="E37" s="11">
        <v>6</v>
      </c>
      <c r="F37" s="7"/>
      <c r="G37" s="7"/>
      <c r="H37" s="7"/>
      <c r="I37" s="7">
        <v>6</v>
      </c>
      <c r="J37" s="7"/>
      <c r="K37" s="8">
        <f t="shared" si="0"/>
        <v>6</v>
      </c>
      <c r="L37" s="7"/>
      <c r="M37" s="14">
        <v>30</v>
      </c>
      <c r="N37" s="6" t="s">
        <v>18</v>
      </c>
      <c r="O37" s="6" t="s">
        <v>29</v>
      </c>
      <c r="P37" s="5" t="s">
        <v>103</v>
      </c>
      <c r="Q37" s="7">
        <v>8</v>
      </c>
      <c r="R37" s="7"/>
      <c r="S37" s="7"/>
      <c r="T37" s="7"/>
      <c r="U37" s="7">
        <v>8</v>
      </c>
      <c r="V37" s="7"/>
      <c r="W37" s="8">
        <f t="shared" si="1"/>
        <v>8</v>
      </c>
      <c r="X37" s="7"/>
      <c r="Y37" s="14">
        <v>30</v>
      </c>
      <c r="Z37" s="6" t="s">
        <v>18</v>
      </c>
      <c r="AA37" s="6" t="s">
        <v>29</v>
      </c>
      <c r="AB37" s="5" t="s">
        <v>103</v>
      </c>
      <c r="AC37" s="7">
        <v>7</v>
      </c>
      <c r="AD37" s="7"/>
      <c r="AE37" s="7"/>
      <c r="AF37" s="7"/>
      <c r="AG37" s="7">
        <v>6</v>
      </c>
      <c r="AH37" s="7"/>
      <c r="AI37" s="8">
        <f t="shared" si="2"/>
        <v>6</v>
      </c>
      <c r="AJ37" s="7"/>
      <c r="AK37" s="14">
        <v>30</v>
      </c>
      <c r="AL37" s="6" t="s">
        <v>18</v>
      </c>
      <c r="AM37" s="6" t="s">
        <v>29</v>
      </c>
      <c r="AN37" s="5" t="s">
        <v>103</v>
      </c>
      <c r="AO37" s="7">
        <v>8</v>
      </c>
      <c r="AP37" s="7"/>
      <c r="AQ37" s="7"/>
      <c r="AR37" s="7"/>
      <c r="AS37" s="7">
        <v>4</v>
      </c>
      <c r="AT37" s="97"/>
      <c r="AU37" s="8">
        <f t="shared" si="3"/>
        <v>5</v>
      </c>
      <c r="AV37" s="7"/>
      <c r="AW37" s="14">
        <v>30</v>
      </c>
      <c r="AX37" s="6" t="s">
        <v>18</v>
      </c>
      <c r="AY37" s="6" t="s">
        <v>29</v>
      </c>
      <c r="AZ37" s="5" t="s">
        <v>103</v>
      </c>
      <c r="BA37" s="7">
        <v>5</v>
      </c>
      <c r="BB37" s="7"/>
      <c r="BC37" s="7"/>
      <c r="BD37" s="7"/>
      <c r="BE37" s="7">
        <v>3</v>
      </c>
      <c r="BF37" s="7">
        <v>3</v>
      </c>
      <c r="BG37" s="8">
        <f t="shared" si="4"/>
        <v>4</v>
      </c>
      <c r="BH37" s="7">
        <f>ROUND((SUM(BA37:BD37)/1*0.3+BF37*0.7),0)</f>
        <v>4</v>
      </c>
      <c r="BI37" s="14">
        <v>30</v>
      </c>
      <c r="BJ37" s="6" t="s">
        <v>18</v>
      </c>
      <c r="BK37" s="6" t="s">
        <v>29</v>
      </c>
      <c r="BL37" s="5" t="s">
        <v>103</v>
      </c>
      <c r="BM37" s="7">
        <v>8</v>
      </c>
      <c r="BN37" s="7"/>
      <c r="BO37" s="7"/>
      <c r="BP37" s="7"/>
      <c r="BQ37" s="7">
        <v>8</v>
      </c>
      <c r="BR37" s="7"/>
      <c r="BS37" s="8">
        <f t="shared" si="5"/>
        <v>8</v>
      </c>
      <c r="BT37" s="7"/>
    </row>
    <row r="38" spans="1:72" ht="15">
      <c r="A38" s="14">
        <v>31</v>
      </c>
      <c r="B38" s="6" t="s">
        <v>15</v>
      </c>
      <c r="C38" s="6" t="s">
        <v>104</v>
      </c>
      <c r="D38" s="5" t="s">
        <v>105</v>
      </c>
      <c r="E38" s="11">
        <v>6</v>
      </c>
      <c r="F38" s="7"/>
      <c r="G38" s="7"/>
      <c r="H38" s="7"/>
      <c r="I38" s="7">
        <v>6</v>
      </c>
      <c r="J38" s="7"/>
      <c r="K38" s="8">
        <f t="shared" si="0"/>
        <v>6</v>
      </c>
      <c r="L38" s="7"/>
      <c r="M38" s="14">
        <v>31</v>
      </c>
      <c r="N38" s="6" t="s">
        <v>15</v>
      </c>
      <c r="O38" s="6" t="s">
        <v>104</v>
      </c>
      <c r="P38" s="5" t="s">
        <v>105</v>
      </c>
      <c r="Q38" s="7">
        <v>8</v>
      </c>
      <c r="R38" s="7"/>
      <c r="S38" s="7"/>
      <c r="T38" s="7"/>
      <c r="U38" s="7">
        <v>5</v>
      </c>
      <c r="V38" s="7"/>
      <c r="W38" s="8">
        <f t="shared" si="1"/>
        <v>6</v>
      </c>
      <c r="X38" s="7"/>
      <c r="Y38" s="14">
        <v>31</v>
      </c>
      <c r="Z38" s="6" t="s">
        <v>15</v>
      </c>
      <c r="AA38" s="6" t="s">
        <v>104</v>
      </c>
      <c r="AB38" s="5" t="s">
        <v>105</v>
      </c>
      <c r="AC38" s="7">
        <v>8</v>
      </c>
      <c r="AD38" s="7"/>
      <c r="AE38" s="7"/>
      <c r="AF38" s="7"/>
      <c r="AG38" s="7">
        <v>6</v>
      </c>
      <c r="AH38" s="7"/>
      <c r="AI38" s="8">
        <f t="shared" si="2"/>
        <v>7</v>
      </c>
      <c r="AJ38" s="7"/>
      <c r="AK38" s="14">
        <v>31</v>
      </c>
      <c r="AL38" s="6" t="s">
        <v>15</v>
      </c>
      <c r="AM38" s="6" t="s">
        <v>104</v>
      </c>
      <c r="AN38" s="5" t="s">
        <v>105</v>
      </c>
      <c r="AO38" s="7">
        <v>6</v>
      </c>
      <c r="AP38" s="7"/>
      <c r="AQ38" s="7"/>
      <c r="AR38" s="7"/>
      <c r="AS38" s="7">
        <v>8</v>
      </c>
      <c r="AT38" s="97"/>
      <c r="AU38" s="8">
        <f t="shared" si="3"/>
        <v>7</v>
      </c>
      <c r="AV38" s="7"/>
      <c r="AW38" s="14">
        <v>31</v>
      </c>
      <c r="AX38" s="6" t="s">
        <v>15</v>
      </c>
      <c r="AY38" s="6" t="s">
        <v>104</v>
      </c>
      <c r="AZ38" s="5" t="s">
        <v>105</v>
      </c>
      <c r="BA38" s="7">
        <v>6</v>
      </c>
      <c r="BB38" s="7"/>
      <c r="BC38" s="7"/>
      <c r="BD38" s="7"/>
      <c r="BE38" s="7">
        <v>4</v>
      </c>
      <c r="BF38" s="7"/>
      <c r="BG38" s="8">
        <f t="shared" si="4"/>
        <v>5</v>
      </c>
      <c r="BH38" s="7"/>
      <c r="BI38" s="14">
        <v>31</v>
      </c>
      <c r="BJ38" s="6" t="s">
        <v>15</v>
      </c>
      <c r="BK38" s="6" t="s">
        <v>104</v>
      </c>
      <c r="BL38" s="5" t="s">
        <v>105</v>
      </c>
      <c r="BM38" s="7">
        <v>7</v>
      </c>
      <c r="BN38" s="7"/>
      <c r="BO38" s="7"/>
      <c r="BP38" s="7"/>
      <c r="BQ38" s="7">
        <v>7</v>
      </c>
      <c r="BR38" s="7"/>
      <c r="BS38" s="8">
        <f t="shared" si="5"/>
        <v>7</v>
      </c>
      <c r="BT38" s="7"/>
    </row>
    <row r="39" spans="1:72" ht="15">
      <c r="A39" s="5">
        <v>32</v>
      </c>
      <c r="B39" s="6" t="s">
        <v>106</v>
      </c>
      <c r="C39" s="6" t="s">
        <v>176</v>
      </c>
      <c r="D39" s="5" t="s">
        <v>107</v>
      </c>
      <c r="E39" s="11">
        <v>7</v>
      </c>
      <c r="F39" s="7"/>
      <c r="G39" s="7"/>
      <c r="H39" s="7"/>
      <c r="I39" s="7">
        <v>4</v>
      </c>
      <c r="J39" s="7"/>
      <c r="K39" s="8">
        <f t="shared" si="0"/>
        <v>5</v>
      </c>
      <c r="L39" s="7"/>
      <c r="M39" s="5">
        <v>32</v>
      </c>
      <c r="N39" s="6" t="s">
        <v>106</v>
      </c>
      <c r="O39" s="6" t="s">
        <v>176</v>
      </c>
      <c r="P39" s="5" t="s">
        <v>107</v>
      </c>
      <c r="Q39" s="7">
        <v>7</v>
      </c>
      <c r="R39" s="7"/>
      <c r="S39" s="7"/>
      <c r="T39" s="7"/>
      <c r="U39" s="7">
        <v>5</v>
      </c>
      <c r="V39" s="7"/>
      <c r="W39" s="8">
        <f t="shared" si="1"/>
        <v>6</v>
      </c>
      <c r="X39" s="7"/>
      <c r="Y39" s="5">
        <v>32</v>
      </c>
      <c r="Z39" s="6" t="s">
        <v>106</v>
      </c>
      <c r="AA39" s="6" t="s">
        <v>176</v>
      </c>
      <c r="AB39" s="5" t="s">
        <v>107</v>
      </c>
      <c r="AC39" s="7">
        <v>8</v>
      </c>
      <c r="AD39" s="7"/>
      <c r="AE39" s="7"/>
      <c r="AF39" s="7"/>
      <c r="AG39" s="7">
        <v>6</v>
      </c>
      <c r="AH39" s="7"/>
      <c r="AI39" s="8">
        <f t="shared" si="2"/>
        <v>7</v>
      </c>
      <c r="AJ39" s="7"/>
      <c r="AK39" s="5">
        <v>32</v>
      </c>
      <c r="AL39" s="6" t="s">
        <v>106</v>
      </c>
      <c r="AM39" s="6" t="s">
        <v>176</v>
      </c>
      <c r="AN39" s="5" t="s">
        <v>107</v>
      </c>
      <c r="AO39" s="7">
        <v>8</v>
      </c>
      <c r="AP39" s="7"/>
      <c r="AQ39" s="7"/>
      <c r="AR39" s="7"/>
      <c r="AS39" s="7">
        <v>9</v>
      </c>
      <c r="AT39" s="97"/>
      <c r="AU39" s="8">
        <f t="shared" si="3"/>
        <v>9</v>
      </c>
      <c r="AV39" s="7"/>
      <c r="AW39" s="5">
        <v>32</v>
      </c>
      <c r="AX39" s="6" t="s">
        <v>106</v>
      </c>
      <c r="AY39" s="6" t="s">
        <v>176</v>
      </c>
      <c r="AZ39" s="5" t="s">
        <v>107</v>
      </c>
      <c r="BA39" s="7">
        <v>5</v>
      </c>
      <c r="BB39" s="7"/>
      <c r="BC39" s="7"/>
      <c r="BD39" s="7"/>
      <c r="BE39" s="7">
        <v>5</v>
      </c>
      <c r="BF39" s="7"/>
      <c r="BG39" s="8">
        <f t="shared" si="4"/>
        <v>5</v>
      </c>
      <c r="BH39" s="7"/>
      <c r="BI39" s="5">
        <v>32</v>
      </c>
      <c r="BJ39" s="6" t="s">
        <v>106</v>
      </c>
      <c r="BK39" s="6" t="s">
        <v>176</v>
      </c>
      <c r="BL39" s="5" t="s">
        <v>107</v>
      </c>
      <c r="BM39" s="7">
        <v>7</v>
      </c>
      <c r="BN39" s="7"/>
      <c r="BO39" s="7"/>
      <c r="BP39" s="7"/>
      <c r="BQ39" s="7">
        <v>8</v>
      </c>
      <c r="BR39" s="7"/>
      <c r="BS39" s="8">
        <f t="shared" si="5"/>
        <v>8</v>
      </c>
      <c r="BT39" s="7"/>
    </row>
    <row r="40" spans="1:72" ht="15">
      <c r="A40" s="5">
        <v>33</v>
      </c>
      <c r="B40" s="6" t="s">
        <v>108</v>
      </c>
      <c r="C40" s="6" t="s">
        <v>31</v>
      </c>
      <c r="D40" s="5" t="s">
        <v>109</v>
      </c>
      <c r="E40" s="11">
        <v>7</v>
      </c>
      <c r="F40" s="7"/>
      <c r="G40" s="7"/>
      <c r="H40" s="7"/>
      <c r="I40" s="7">
        <v>7</v>
      </c>
      <c r="J40" s="7"/>
      <c r="K40" s="8">
        <f t="shared" si="0"/>
        <v>7</v>
      </c>
      <c r="L40" s="7"/>
      <c r="M40" s="5">
        <v>33</v>
      </c>
      <c r="N40" s="6" t="s">
        <v>108</v>
      </c>
      <c r="O40" s="6" t="s">
        <v>31</v>
      </c>
      <c r="P40" s="5" t="s">
        <v>109</v>
      </c>
      <c r="Q40" s="7">
        <v>9</v>
      </c>
      <c r="R40" s="7"/>
      <c r="S40" s="7"/>
      <c r="T40" s="7"/>
      <c r="U40" s="7">
        <v>9</v>
      </c>
      <c r="V40" s="7"/>
      <c r="W40" s="8">
        <f t="shared" si="1"/>
        <v>9</v>
      </c>
      <c r="X40" s="7"/>
      <c r="Y40" s="5">
        <v>33</v>
      </c>
      <c r="Z40" s="6" t="s">
        <v>108</v>
      </c>
      <c r="AA40" s="6" t="s">
        <v>31</v>
      </c>
      <c r="AB40" s="5" t="s">
        <v>109</v>
      </c>
      <c r="AC40" s="7">
        <v>8</v>
      </c>
      <c r="AD40" s="7"/>
      <c r="AE40" s="7"/>
      <c r="AF40" s="7"/>
      <c r="AG40" s="7">
        <v>7</v>
      </c>
      <c r="AH40" s="7"/>
      <c r="AI40" s="8">
        <f t="shared" si="2"/>
        <v>7</v>
      </c>
      <c r="AJ40" s="7"/>
      <c r="AK40" s="5">
        <v>33</v>
      </c>
      <c r="AL40" s="6" t="s">
        <v>108</v>
      </c>
      <c r="AM40" s="6" t="s">
        <v>31</v>
      </c>
      <c r="AN40" s="5" t="s">
        <v>109</v>
      </c>
      <c r="AO40" s="7">
        <v>8</v>
      </c>
      <c r="AP40" s="7"/>
      <c r="AQ40" s="7"/>
      <c r="AR40" s="7"/>
      <c r="AS40" s="7">
        <v>4</v>
      </c>
      <c r="AT40" s="97"/>
      <c r="AU40" s="8">
        <f t="shared" si="3"/>
        <v>5</v>
      </c>
      <c r="AV40" s="7"/>
      <c r="AW40" s="5">
        <v>33</v>
      </c>
      <c r="AX40" s="6" t="s">
        <v>108</v>
      </c>
      <c r="AY40" s="6" t="s">
        <v>31</v>
      </c>
      <c r="AZ40" s="5" t="s">
        <v>109</v>
      </c>
      <c r="BA40" s="7">
        <v>6</v>
      </c>
      <c r="BB40" s="7"/>
      <c r="BC40" s="7"/>
      <c r="BD40" s="7"/>
      <c r="BE40" s="7">
        <v>3</v>
      </c>
      <c r="BF40" s="7">
        <v>4</v>
      </c>
      <c r="BG40" s="8">
        <f t="shared" si="4"/>
        <v>4</v>
      </c>
      <c r="BH40" s="7">
        <f>ROUND((SUM(BA40:BD40)/1*0.3+BF40*0.7),0)</f>
        <v>5</v>
      </c>
      <c r="BI40" s="5">
        <v>33</v>
      </c>
      <c r="BJ40" s="6" t="s">
        <v>108</v>
      </c>
      <c r="BK40" s="6" t="s">
        <v>31</v>
      </c>
      <c r="BL40" s="5" t="s">
        <v>109</v>
      </c>
      <c r="BM40" s="7">
        <v>8</v>
      </c>
      <c r="BN40" s="7"/>
      <c r="BO40" s="7"/>
      <c r="BP40" s="7"/>
      <c r="BQ40" s="7">
        <v>7</v>
      </c>
      <c r="BR40" s="7"/>
      <c r="BS40" s="8">
        <f t="shared" si="5"/>
        <v>7</v>
      </c>
      <c r="BT40" s="7"/>
    </row>
    <row r="41" spans="1:72" ht="15">
      <c r="A41" s="5">
        <v>34</v>
      </c>
      <c r="B41" s="6" t="s">
        <v>22</v>
      </c>
      <c r="C41" s="6" t="s">
        <v>110</v>
      </c>
      <c r="D41" s="5" t="s">
        <v>111</v>
      </c>
      <c r="E41" s="11">
        <v>7</v>
      </c>
      <c r="F41" s="7"/>
      <c r="G41" s="7"/>
      <c r="H41" s="7"/>
      <c r="I41" s="7">
        <v>4</v>
      </c>
      <c r="J41" s="7"/>
      <c r="K41" s="8">
        <f t="shared" si="0"/>
        <v>5</v>
      </c>
      <c r="L41" s="7"/>
      <c r="M41" s="5">
        <v>34</v>
      </c>
      <c r="N41" s="6" t="s">
        <v>22</v>
      </c>
      <c r="O41" s="6" t="s">
        <v>110</v>
      </c>
      <c r="P41" s="5" t="s">
        <v>111</v>
      </c>
      <c r="Q41" s="7">
        <v>8</v>
      </c>
      <c r="R41" s="7"/>
      <c r="S41" s="7"/>
      <c r="T41" s="7"/>
      <c r="U41" s="7">
        <v>8</v>
      </c>
      <c r="V41" s="7"/>
      <c r="W41" s="8">
        <f t="shared" si="1"/>
        <v>8</v>
      </c>
      <c r="X41" s="7"/>
      <c r="Y41" s="5">
        <v>34</v>
      </c>
      <c r="Z41" s="6" t="s">
        <v>22</v>
      </c>
      <c r="AA41" s="6" t="s">
        <v>110</v>
      </c>
      <c r="AB41" s="5" t="s">
        <v>111</v>
      </c>
      <c r="AC41" s="7">
        <v>8</v>
      </c>
      <c r="AD41" s="7"/>
      <c r="AE41" s="7"/>
      <c r="AF41" s="7"/>
      <c r="AG41" s="7">
        <v>5</v>
      </c>
      <c r="AH41" s="7"/>
      <c r="AI41" s="8">
        <f t="shared" si="2"/>
        <v>6</v>
      </c>
      <c r="AJ41" s="7"/>
      <c r="AK41" s="5">
        <v>34</v>
      </c>
      <c r="AL41" s="6" t="s">
        <v>22</v>
      </c>
      <c r="AM41" s="6" t="s">
        <v>110</v>
      </c>
      <c r="AN41" s="5" t="s">
        <v>111</v>
      </c>
      <c r="AO41" s="7">
        <v>9</v>
      </c>
      <c r="AP41" s="7"/>
      <c r="AQ41" s="7"/>
      <c r="AR41" s="7"/>
      <c r="AS41" s="7">
        <v>5</v>
      </c>
      <c r="AT41" s="97"/>
      <c r="AU41" s="8">
        <f t="shared" si="3"/>
        <v>6</v>
      </c>
      <c r="AV41" s="7"/>
      <c r="AW41" s="5">
        <v>34</v>
      </c>
      <c r="AX41" s="6" t="s">
        <v>22</v>
      </c>
      <c r="AY41" s="6" t="s">
        <v>110</v>
      </c>
      <c r="AZ41" s="5" t="s">
        <v>111</v>
      </c>
      <c r="BA41" s="7">
        <v>5</v>
      </c>
      <c r="BB41" s="7"/>
      <c r="BC41" s="7"/>
      <c r="BD41" s="7"/>
      <c r="BE41" s="7">
        <v>5</v>
      </c>
      <c r="BF41" s="7"/>
      <c r="BG41" s="8">
        <f t="shared" si="4"/>
        <v>5</v>
      </c>
      <c r="BH41" s="7"/>
      <c r="BI41" s="5">
        <v>34</v>
      </c>
      <c r="BJ41" s="6" t="s">
        <v>22</v>
      </c>
      <c r="BK41" s="6" t="s">
        <v>110</v>
      </c>
      <c r="BL41" s="5" t="s">
        <v>111</v>
      </c>
      <c r="BM41" s="7">
        <v>7</v>
      </c>
      <c r="BN41" s="7"/>
      <c r="BO41" s="7"/>
      <c r="BP41" s="7"/>
      <c r="BQ41" s="7">
        <v>7</v>
      </c>
      <c r="BR41" s="7"/>
      <c r="BS41" s="8">
        <f t="shared" si="5"/>
        <v>7</v>
      </c>
      <c r="BT41" s="7"/>
    </row>
    <row r="42" spans="1:72" ht="15">
      <c r="A42" s="5">
        <v>35</v>
      </c>
      <c r="B42" s="6" t="s">
        <v>112</v>
      </c>
      <c r="C42" s="6" t="s">
        <v>33</v>
      </c>
      <c r="D42" s="5" t="s">
        <v>113</v>
      </c>
      <c r="E42" s="11">
        <v>6</v>
      </c>
      <c r="F42" s="7"/>
      <c r="G42" s="7"/>
      <c r="H42" s="7"/>
      <c r="I42" s="7">
        <v>3</v>
      </c>
      <c r="J42" s="7">
        <v>7</v>
      </c>
      <c r="K42" s="8">
        <f t="shared" si="0"/>
        <v>4</v>
      </c>
      <c r="L42" s="7">
        <f>ROUND((SUM(E42:H42)/1*0.3+J42*0.7),0)</f>
        <v>7</v>
      </c>
      <c r="M42" s="5">
        <v>35</v>
      </c>
      <c r="N42" s="6" t="s">
        <v>112</v>
      </c>
      <c r="O42" s="6" t="s">
        <v>33</v>
      </c>
      <c r="P42" s="5" t="s">
        <v>113</v>
      </c>
      <c r="Q42" s="7">
        <v>7</v>
      </c>
      <c r="R42" s="7"/>
      <c r="S42" s="7"/>
      <c r="T42" s="7"/>
      <c r="U42" s="7">
        <v>6</v>
      </c>
      <c r="V42" s="7"/>
      <c r="W42" s="8">
        <f t="shared" si="1"/>
        <v>6</v>
      </c>
      <c r="X42" s="7"/>
      <c r="Y42" s="5">
        <v>35</v>
      </c>
      <c r="Z42" s="6" t="s">
        <v>112</v>
      </c>
      <c r="AA42" s="6" t="s">
        <v>33</v>
      </c>
      <c r="AB42" s="5" t="s">
        <v>113</v>
      </c>
      <c r="AC42" s="7">
        <v>7</v>
      </c>
      <c r="AD42" s="7"/>
      <c r="AE42" s="7"/>
      <c r="AF42" s="7"/>
      <c r="AG42" s="7">
        <v>6</v>
      </c>
      <c r="AH42" s="7"/>
      <c r="AI42" s="8">
        <f t="shared" si="2"/>
        <v>6</v>
      </c>
      <c r="AJ42" s="7"/>
      <c r="AK42" s="5">
        <v>35</v>
      </c>
      <c r="AL42" s="6" t="s">
        <v>112</v>
      </c>
      <c r="AM42" s="6" t="s">
        <v>33</v>
      </c>
      <c r="AN42" s="5" t="s">
        <v>113</v>
      </c>
      <c r="AO42" s="7">
        <v>8</v>
      </c>
      <c r="AP42" s="7"/>
      <c r="AQ42" s="7"/>
      <c r="AR42" s="7"/>
      <c r="AS42" s="7">
        <v>6</v>
      </c>
      <c r="AT42" s="97"/>
      <c r="AU42" s="8">
        <f t="shared" si="3"/>
        <v>7</v>
      </c>
      <c r="AV42" s="7"/>
      <c r="AW42" s="5">
        <v>35</v>
      </c>
      <c r="AX42" s="6" t="s">
        <v>112</v>
      </c>
      <c r="AY42" s="6" t="s">
        <v>33</v>
      </c>
      <c r="AZ42" s="5" t="s">
        <v>113</v>
      </c>
      <c r="BA42" s="7">
        <v>6</v>
      </c>
      <c r="BB42" s="7"/>
      <c r="BC42" s="7"/>
      <c r="BD42" s="7"/>
      <c r="BE42" s="7">
        <v>5</v>
      </c>
      <c r="BF42" s="7"/>
      <c r="BG42" s="8">
        <f t="shared" si="4"/>
        <v>5</v>
      </c>
      <c r="BH42" s="7"/>
      <c r="BI42" s="5">
        <v>35</v>
      </c>
      <c r="BJ42" s="6" t="s">
        <v>112</v>
      </c>
      <c r="BK42" s="6" t="s">
        <v>33</v>
      </c>
      <c r="BL42" s="5" t="s">
        <v>113</v>
      </c>
      <c r="BM42" s="7">
        <v>7</v>
      </c>
      <c r="BN42" s="7"/>
      <c r="BO42" s="7"/>
      <c r="BP42" s="7"/>
      <c r="BQ42" s="7">
        <v>7</v>
      </c>
      <c r="BR42" s="7"/>
      <c r="BS42" s="8">
        <f t="shared" si="5"/>
        <v>7</v>
      </c>
      <c r="BT42" s="7"/>
    </row>
    <row r="43" spans="1:72" ht="15">
      <c r="A43" s="5">
        <v>36</v>
      </c>
      <c r="B43" s="6" t="s">
        <v>174</v>
      </c>
      <c r="C43" s="6" t="s">
        <v>33</v>
      </c>
      <c r="D43" s="5" t="s">
        <v>114</v>
      </c>
      <c r="E43" s="11">
        <v>5</v>
      </c>
      <c r="F43" s="7"/>
      <c r="G43" s="7"/>
      <c r="H43" s="7"/>
      <c r="I43" s="7">
        <v>4</v>
      </c>
      <c r="J43" s="7">
        <v>6</v>
      </c>
      <c r="K43" s="8">
        <f t="shared" si="0"/>
        <v>4</v>
      </c>
      <c r="L43" s="7">
        <f>ROUND((SUM(E43:H43)/1*0.3+J43*0.7),0)</f>
        <v>6</v>
      </c>
      <c r="M43" s="5">
        <v>36</v>
      </c>
      <c r="N43" s="6" t="s">
        <v>174</v>
      </c>
      <c r="O43" s="6" t="s">
        <v>33</v>
      </c>
      <c r="P43" s="5" t="s">
        <v>114</v>
      </c>
      <c r="Q43" s="7">
        <v>9</v>
      </c>
      <c r="R43" s="7"/>
      <c r="S43" s="7"/>
      <c r="T43" s="7"/>
      <c r="U43" s="7">
        <v>6</v>
      </c>
      <c r="V43" s="7"/>
      <c r="W43" s="8">
        <f t="shared" si="1"/>
        <v>7</v>
      </c>
      <c r="X43" s="7"/>
      <c r="Y43" s="5">
        <v>36</v>
      </c>
      <c r="Z43" s="6" t="s">
        <v>174</v>
      </c>
      <c r="AA43" s="6" t="s">
        <v>33</v>
      </c>
      <c r="AB43" s="5" t="s">
        <v>114</v>
      </c>
      <c r="AC43" s="7">
        <v>8</v>
      </c>
      <c r="AD43" s="7"/>
      <c r="AE43" s="7"/>
      <c r="AF43" s="7"/>
      <c r="AG43" s="7">
        <v>5</v>
      </c>
      <c r="AH43" s="7"/>
      <c r="AI43" s="8">
        <f t="shared" si="2"/>
        <v>6</v>
      </c>
      <c r="AJ43" s="7"/>
      <c r="AK43" s="5">
        <v>36</v>
      </c>
      <c r="AL43" s="6" t="s">
        <v>174</v>
      </c>
      <c r="AM43" s="6" t="s">
        <v>33</v>
      </c>
      <c r="AN43" s="5" t="s">
        <v>114</v>
      </c>
      <c r="AO43" s="7">
        <v>6</v>
      </c>
      <c r="AP43" s="7"/>
      <c r="AQ43" s="7"/>
      <c r="AR43" s="7"/>
      <c r="AS43" s="7">
        <v>5</v>
      </c>
      <c r="AT43" s="97"/>
      <c r="AU43" s="8">
        <f t="shared" si="3"/>
        <v>5</v>
      </c>
      <c r="AV43" s="7"/>
      <c r="AW43" s="5">
        <v>36</v>
      </c>
      <c r="AX43" s="6" t="s">
        <v>174</v>
      </c>
      <c r="AY43" s="6" t="s">
        <v>33</v>
      </c>
      <c r="AZ43" s="5" t="s">
        <v>114</v>
      </c>
      <c r="BA43" s="7">
        <v>6</v>
      </c>
      <c r="BB43" s="7"/>
      <c r="BC43" s="7"/>
      <c r="BD43" s="7"/>
      <c r="BE43" s="7">
        <v>3</v>
      </c>
      <c r="BF43" s="7">
        <v>3</v>
      </c>
      <c r="BG43" s="8">
        <f t="shared" si="4"/>
        <v>4</v>
      </c>
      <c r="BH43" s="7">
        <f>ROUND((SUM(BA43:BD43)/1*0.3+BF43*0.7),0)</f>
        <v>4</v>
      </c>
      <c r="BI43" s="5">
        <v>36</v>
      </c>
      <c r="BJ43" s="6" t="s">
        <v>174</v>
      </c>
      <c r="BK43" s="6" t="s">
        <v>33</v>
      </c>
      <c r="BL43" s="5" t="s">
        <v>114</v>
      </c>
      <c r="BM43" s="7">
        <v>8</v>
      </c>
      <c r="BN43" s="7"/>
      <c r="BO43" s="7"/>
      <c r="BP43" s="7"/>
      <c r="BQ43" s="7">
        <v>5</v>
      </c>
      <c r="BR43" s="7"/>
      <c r="BS43" s="8">
        <f t="shared" si="5"/>
        <v>6</v>
      </c>
      <c r="BT43" s="7"/>
    </row>
    <row r="44" spans="1:72" ht="15">
      <c r="A44" s="5">
        <v>37</v>
      </c>
      <c r="B44" s="6" t="s">
        <v>18</v>
      </c>
      <c r="C44" s="6" t="s">
        <v>33</v>
      </c>
      <c r="D44" s="5" t="s">
        <v>115</v>
      </c>
      <c r="E44" s="11">
        <v>5</v>
      </c>
      <c r="F44" s="7"/>
      <c r="G44" s="7"/>
      <c r="H44" s="7"/>
      <c r="I44" s="7">
        <v>4</v>
      </c>
      <c r="J44" s="7">
        <v>5</v>
      </c>
      <c r="K44" s="8">
        <f t="shared" si="0"/>
        <v>4</v>
      </c>
      <c r="L44" s="7">
        <f>ROUND((SUM(E44:H44)/1*0.3+J44*0.7),0)</f>
        <v>5</v>
      </c>
      <c r="M44" s="5">
        <v>37</v>
      </c>
      <c r="N44" s="6" t="s">
        <v>18</v>
      </c>
      <c r="O44" s="6" t="s">
        <v>33</v>
      </c>
      <c r="P44" s="5" t="s">
        <v>115</v>
      </c>
      <c r="Q44" s="7">
        <v>6</v>
      </c>
      <c r="R44" s="7"/>
      <c r="S44" s="7"/>
      <c r="T44" s="7"/>
      <c r="U44" s="7">
        <v>4</v>
      </c>
      <c r="V44" s="7"/>
      <c r="W44" s="8">
        <f t="shared" si="1"/>
        <v>5</v>
      </c>
      <c r="X44" s="7"/>
      <c r="Y44" s="5">
        <v>37</v>
      </c>
      <c r="Z44" s="6" t="s">
        <v>18</v>
      </c>
      <c r="AA44" s="6" t="s">
        <v>33</v>
      </c>
      <c r="AB44" s="5" t="s">
        <v>115</v>
      </c>
      <c r="AC44" s="7">
        <v>7</v>
      </c>
      <c r="AD44" s="7"/>
      <c r="AE44" s="7"/>
      <c r="AF44" s="7"/>
      <c r="AG44" s="7">
        <v>6</v>
      </c>
      <c r="AH44" s="7"/>
      <c r="AI44" s="8">
        <f t="shared" si="2"/>
        <v>6</v>
      </c>
      <c r="AJ44" s="7"/>
      <c r="AK44" s="5">
        <v>37</v>
      </c>
      <c r="AL44" s="6" t="s">
        <v>18</v>
      </c>
      <c r="AM44" s="6" t="s">
        <v>33</v>
      </c>
      <c r="AN44" s="5" t="s">
        <v>115</v>
      </c>
      <c r="AO44" s="7">
        <v>6</v>
      </c>
      <c r="AP44" s="7"/>
      <c r="AQ44" s="7"/>
      <c r="AR44" s="7"/>
      <c r="AS44" s="7">
        <v>1</v>
      </c>
      <c r="AT44" s="97">
        <v>4</v>
      </c>
      <c r="AU44" s="8">
        <f t="shared" si="3"/>
        <v>3</v>
      </c>
      <c r="AV44" s="7">
        <f>ROUND((SUM(AO44:AR44)/1*0.3+AT44*0.7),0)</f>
        <v>5</v>
      </c>
      <c r="AW44" s="5">
        <v>37</v>
      </c>
      <c r="AX44" s="6" t="s">
        <v>18</v>
      </c>
      <c r="AY44" s="6" t="s">
        <v>33</v>
      </c>
      <c r="AZ44" s="5" t="s">
        <v>115</v>
      </c>
      <c r="BA44" s="7">
        <v>6</v>
      </c>
      <c r="BB44" s="7"/>
      <c r="BC44" s="7"/>
      <c r="BD44" s="7"/>
      <c r="BE44" s="7">
        <v>4</v>
      </c>
      <c r="BF44" s="7"/>
      <c r="BG44" s="8">
        <f t="shared" si="4"/>
        <v>5</v>
      </c>
      <c r="BH44" s="7"/>
      <c r="BI44" s="5">
        <v>37</v>
      </c>
      <c r="BJ44" s="6" t="s">
        <v>18</v>
      </c>
      <c r="BK44" s="6" t="s">
        <v>33</v>
      </c>
      <c r="BL44" s="5" t="s">
        <v>115</v>
      </c>
      <c r="BM44" s="7">
        <v>7</v>
      </c>
      <c r="BN44" s="7"/>
      <c r="BO44" s="7"/>
      <c r="BP44" s="7"/>
      <c r="BQ44" s="7">
        <v>7</v>
      </c>
      <c r="BR44" s="7"/>
      <c r="BS44" s="8">
        <f t="shared" si="5"/>
        <v>7</v>
      </c>
      <c r="BT44" s="7"/>
    </row>
    <row r="45" spans="1:72" ht="15">
      <c r="A45" s="5">
        <v>38</v>
      </c>
      <c r="B45" s="6" t="s">
        <v>30</v>
      </c>
      <c r="C45" s="6" t="s">
        <v>116</v>
      </c>
      <c r="D45" s="5" t="s">
        <v>117</v>
      </c>
      <c r="E45" s="11">
        <v>6</v>
      </c>
      <c r="F45" s="7"/>
      <c r="G45" s="7"/>
      <c r="H45" s="7"/>
      <c r="I45" s="7">
        <v>7</v>
      </c>
      <c r="J45" s="7"/>
      <c r="K45" s="8">
        <f t="shared" si="0"/>
        <v>7</v>
      </c>
      <c r="L45" s="7"/>
      <c r="M45" s="5">
        <v>38</v>
      </c>
      <c r="N45" s="6" t="s">
        <v>30</v>
      </c>
      <c r="O45" s="6" t="s">
        <v>116</v>
      </c>
      <c r="P45" s="5" t="s">
        <v>117</v>
      </c>
      <c r="Q45" s="7">
        <v>7</v>
      </c>
      <c r="R45" s="7"/>
      <c r="S45" s="7"/>
      <c r="T45" s="7"/>
      <c r="U45" s="7">
        <v>5</v>
      </c>
      <c r="V45" s="7"/>
      <c r="W45" s="8">
        <f t="shared" si="1"/>
        <v>6</v>
      </c>
      <c r="X45" s="7"/>
      <c r="Y45" s="5">
        <v>38</v>
      </c>
      <c r="Z45" s="6" t="s">
        <v>30</v>
      </c>
      <c r="AA45" s="6" t="s">
        <v>116</v>
      </c>
      <c r="AB45" s="5" t="s">
        <v>117</v>
      </c>
      <c r="AC45" s="7">
        <v>7</v>
      </c>
      <c r="AD45" s="7"/>
      <c r="AE45" s="7"/>
      <c r="AF45" s="7"/>
      <c r="AG45" s="7">
        <v>8</v>
      </c>
      <c r="AH45" s="7"/>
      <c r="AI45" s="8">
        <f t="shared" si="2"/>
        <v>8</v>
      </c>
      <c r="AJ45" s="7"/>
      <c r="AK45" s="5">
        <v>38</v>
      </c>
      <c r="AL45" s="6" t="s">
        <v>30</v>
      </c>
      <c r="AM45" s="6" t="s">
        <v>116</v>
      </c>
      <c r="AN45" s="5" t="s">
        <v>117</v>
      </c>
      <c r="AO45" s="7">
        <v>8</v>
      </c>
      <c r="AP45" s="7"/>
      <c r="AQ45" s="7"/>
      <c r="AR45" s="7"/>
      <c r="AS45" s="7">
        <v>7</v>
      </c>
      <c r="AT45" s="97"/>
      <c r="AU45" s="8">
        <f t="shared" si="3"/>
        <v>7</v>
      </c>
      <c r="AV45" s="7"/>
      <c r="AW45" s="5">
        <v>38</v>
      </c>
      <c r="AX45" s="6" t="s">
        <v>30</v>
      </c>
      <c r="AY45" s="6" t="s">
        <v>116</v>
      </c>
      <c r="AZ45" s="5" t="s">
        <v>117</v>
      </c>
      <c r="BA45" s="7">
        <v>6</v>
      </c>
      <c r="BB45" s="7"/>
      <c r="BC45" s="7"/>
      <c r="BD45" s="7"/>
      <c r="BE45" s="7">
        <v>5</v>
      </c>
      <c r="BF45" s="7"/>
      <c r="BG45" s="8">
        <f t="shared" si="4"/>
        <v>5</v>
      </c>
      <c r="BH45" s="7"/>
      <c r="BI45" s="5">
        <v>38</v>
      </c>
      <c r="BJ45" s="6" t="s">
        <v>30</v>
      </c>
      <c r="BK45" s="6" t="s">
        <v>116</v>
      </c>
      <c r="BL45" s="5" t="s">
        <v>117</v>
      </c>
      <c r="BM45" s="7">
        <v>8</v>
      </c>
      <c r="BN45" s="7"/>
      <c r="BO45" s="7"/>
      <c r="BP45" s="7"/>
      <c r="BQ45" s="7">
        <v>8</v>
      </c>
      <c r="BR45" s="7"/>
      <c r="BS45" s="8">
        <f t="shared" si="5"/>
        <v>8</v>
      </c>
      <c r="BT45" s="7"/>
    </row>
    <row r="46" spans="1:72" ht="15">
      <c r="A46" s="5">
        <v>39</v>
      </c>
      <c r="B46" s="6" t="s">
        <v>85</v>
      </c>
      <c r="C46" s="6" t="s">
        <v>34</v>
      </c>
      <c r="D46" s="5" t="s">
        <v>118</v>
      </c>
      <c r="E46" s="11">
        <v>6</v>
      </c>
      <c r="F46" s="7"/>
      <c r="G46" s="7"/>
      <c r="H46" s="7"/>
      <c r="I46" s="7">
        <v>6</v>
      </c>
      <c r="J46" s="7"/>
      <c r="K46" s="8">
        <f t="shared" si="0"/>
        <v>6</v>
      </c>
      <c r="L46" s="7"/>
      <c r="M46" s="5">
        <v>39</v>
      </c>
      <c r="N46" s="6" t="s">
        <v>85</v>
      </c>
      <c r="O46" s="6" t="s">
        <v>34</v>
      </c>
      <c r="P46" s="5" t="s">
        <v>118</v>
      </c>
      <c r="Q46" s="7">
        <v>7</v>
      </c>
      <c r="R46" s="7"/>
      <c r="S46" s="7"/>
      <c r="T46" s="7"/>
      <c r="U46" s="7">
        <v>3</v>
      </c>
      <c r="V46" s="7">
        <v>5</v>
      </c>
      <c r="W46" s="8">
        <f t="shared" si="1"/>
        <v>4</v>
      </c>
      <c r="X46" s="7">
        <f>ROUND((SUM(Q46:T46)/1*0.3+V46*0.7),0)</f>
        <v>6</v>
      </c>
      <c r="Y46" s="5">
        <v>39</v>
      </c>
      <c r="Z46" s="6" t="s">
        <v>85</v>
      </c>
      <c r="AA46" s="6" t="s">
        <v>34</v>
      </c>
      <c r="AB46" s="5" t="s">
        <v>118</v>
      </c>
      <c r="AC46" s="7">
        <v>7</v>
      </c>
      <c r="AD46" s="7"/>
      <c r="AE46" s="7"/>
      <c r="AF46" s="7"/>
      <c r="AG46" s="7">
        <v>6</v>
      </c>
      <c r="AH46" s="7"/>
      <c r="AI46" s="8">
        <f t="shared" si="2"/>
        <v>6</v>
      </c>
      <c r="AJ46" s="7"/>
      <c r="AK46" s="5">
        <v>39</v>
      </c>
      <c r="AL46" s="6" t="s">
        <v>85</v>
      </c>
      <c r="AM46" s="6" t="s">
        <v>34</v>
      </c>
      <c r="AN46" s="5" t="s">
        <v>118</v>
      </c>
      <c r="AO46" s="7">
        <v>8</v>
      </c>
      <c r="AP46" s="7"/>
      <c r="AQ46" s="7"/>
      <c r="AR46" s="7"/>
      <c r="AS46" s="7">
        <v>2</v>
      </c>
      <c r="AT46" s="97">
        <v>7</v>
      </c>
      <c r="AU46" s="8">
        <f t="shared" si="3"/>
        <v>4</v>
      </c>
      <c r="AV46" s="7">
        <f>ROUND((SUM(AO46:AR46)/1*0.3+AT46*0.7),0)</f>
        <v>7</v>
      </c>
      <c r="AW46" s="5">
        <v>39</v>
      </c>
      <c r="AX46" s="6" t="s">
        <v>85</v>
      </c>
      <c r="AY46" s="6" t="s">
        <v>34</v>
      </c>
      <c r="AZ46" s="5" t="s">
        <v>118</v>
      </c>
      <c r="BA46" s="7">
        <v>5</v>
      </c>
      <c r="BB46" s="7"/>
      <c r="BC46" s="7"/>
      <c r="BD46" s="7"/>
      <c r="BE46" s="7">
        <v>2</v>
      </c>
      <c r="BF46" s="7">
        <v>6</v>
      </c>
      <c r="BG46" s="8">
        <f t="shared" si="4"/>
        <v>3</v>
      </c>
      <c r="BH46" s="7">
        <f>ROUND((SUM(BA46:BD46)/1*0.3+BF46*0.7),0)</f>
        <v>6</v>
      </c>
      <c r="BI46" s="5">
        <v>39</v>
      </c>
      <c r="BJ46" s="6" t="s">
        <v>85</v>
      </c>
      <c r="BK46" s="6" t="s">
        <v>34</v>
      </c>
      <c r="BL46" s="5" t="s">
        <v>118</v>
      </c>
      <c r="BM46" s="7">
        <v>8</v>
      </c>
      <c r="BN46" s="7"/>
      <c r="BO46" s="7"/>
      <c r="BP46" s="7"/>
      <c r="BQ46" s="7">
        <v>6</v>
      </c>
      <c r="BR46" s="7"/>
      <c r="BS46" s="8">
        <f t="shared" si="5"/>
        <v>7</v>
      </c>
      <c r="BT46" s="7"/>
    </row>
    <row r="47" spans="1:72" ht="15">
      <c r="A47" s="5">
        <v>40</v>
      </c>
      <c r="B47" s="6" t="s">
        <v>18</v>
      </c>
      <c r="C47" s="6" t="s">
        <v>35</v>
      </c>
      <c r="D47" s="5" t="s">
        <v>119</v>
      </c>
      <c r="E47" s="11">
        <v>6</v>
      </c>
      <c r="F47" s="7"/>
      <c r="G47" s="7"/>
      <c r="H47" s="7"/>
      <c r="I47" s="7">
        <v>3</v>
      </c>
      <c r="J47" s="7">
        <v>6</v>
      </c>
      <c r="K47" s="8">
        <f t="shared" si="0"/>
        <v>4</v>
      </c>
      <c r="L47" s="7">
        <f>ROUND((SUM(E47:H47)/1*0.3+J47*0.7),0)</f>
        <v>6</v>
      </c>
      <c r="M47" s="5">
        <v>40</v>
      </c>
      <c r="N47" s="6" t="s">
        <v>18</v>
      </c>
      <c r="O47" s="6" t="s">
        <v>35</v>
      </c>
      <c r="P47" s="5" t="s">
        <v>119</v>
      </c>
      <c r="Q47" s="7">
        <v>7</v>
      </c>
      <c r="R47" s="7"/>
      <c r="S47" s="7"/>
      <c r="T47" s="7"/>
      <c r="U47" s="7">
        <v>8</v>
      </c>
      <c r="V47" s="7"/>
      <c r="W47" s="8">
        <f t="shared" si="1"/>
        <v>8</v>
      </c>
      <c r="X47" s="7"/>
      <c r="Y47" s="5">
        <v>40</v>
      </c>
      <c r="Z47" s="6" t="s">
        <v>18</v>
      </c>
      <c r="AA47" s="6" t="s">
        <v>35</v>
      </c>
      <c r="AB47" s="5" t="s">
        <v>119</v>
      </c>
      <c r="AC47" s="7">
        <v>7</v>
      </c>
      <c r="AD47" s="7"/>
      <c r="AE47" s="7"/>
      <c r="AF47" s="7"/>
      <c r="AG47" s="7">
        <v>7</v>
      </c>
      <c r="AH47" s="7"/>
      <c r="AI47" s="8">
        <f t="shared" si="2"/>
        <v>7</v>
      </c>
      <c r="AJ47" s="7"/>
      <c r="AK47" s="5">
        <v>40</v>
      </c>
      <c r="AL47" s="6" t="s">
        <v>18</v>
      </c>
      <c r="AM47" s="6" t="s">
        <v>35</v>
      </c>
      <c r="AN47" s="5" t="s">
        <v>119</v>
      </c>
      <c r="AO47" s="7">
        <v>6</v>
      </c>
      <c r="AP47" s="7"/>
      <c r="AQ47" s="7"/>
      <c r="AR47" s="7"/>
      <c r="AS47" s="7">
        <v>6</v>
      </c>
      <c r="AT47" s="97"/>
      <c r="AU47" s="8">
        <f t="shared" si="3"/>
        <v>6</v>
      </c>
      <c r="AV47" s="7"/>
      <c r="AW47" s="5">
        <v>40</v>
      </c>
      <c r="AX47" s="6" t="s">
        <v>18</v>
      </c>
      <c r="AY47" s="6" t="s">
        <v>35</v>
      </c>
      <c r="AZ47" s="5" t="s">
        <v>119</v>
      </c>
      <c r="BA47" s="7">
        <v>5</v>
      </c>
      <c r="BB47" s="7"/>
      <c r="BC47" s="7"/>
      <c r="BD47" s="7"/>
      <c r="BE47" s="7">
        <v>3</v>
      </c>
      <c r="BF47" s="7">
        <v>4</v>
      </c>
      <c r="BG47" s="8">
        <f t="shared" si="4"/>
        <v>4</v>
      </c>
      <c r="BH47" s="7">
        <f>ROUND((SUM(BA47:BD47)/1*0.3+BF47*0.7),0)</f>
        <v>4</v>
      </c>
      <c r="BI47" s="5">
        <v>40</v>
      </c>
      <c r="BJ47" s="6" t="s">
        <v>18</v>
      </c>
      <c r="BK47" s="6" t="s">
        <v>35</v>
      </c>
      <c r="BL47" s="5" t="s">
        <v>119</v>
      </c>
      <c r="BM47" s="7">
        <v>7</v>
      </c>
      <c r="BN47" s="7"/>
      <c r="BO47" s="7"/>
      <c r="BP47" s="7"/>
      <c r="BQ47" s="7">
        <v>8</v>
      </c>
      <c r="BR47" s="7"/>
      <c r="BS47" s="8">
        <f t="shared" si="5"/>
        <v>8</v>
      </c>
      <c r="BT47" s="7"/>
    </row>
    <row r="48" spans="1:72" ht="15">
      <c r="A48" s="5">
        <v>41</v>
      </c>
      <c r="B48" s="6" t="s">
        <v>43</v>
      </c>
      <c r="C48" s="6" t="s">
        <v>120</v>
      </c>
      <c r="D48" s="5" t="s">
        <v>121</v>
      </c>
      <c r="E48" s="11">
        <v>5</v>
      </c>
      <c r="F48" s="7"/>
      <c r="G48" s="7"/>
      <c r="H48" s="7"/>
      <c r="I48" s="7">
        <v>7</v>
      </c>
      <c r="J48" s="7"/>
      <c r="K48" s="8">
        <f t="shared" si="0"/>
        <v>6</v>
      </c>
      <c r="L48" s="7"/>
      <c r="M48" s="5">
        <v>41</v>
      </c>
      <c r="N48" s="6" t="s">
        <v>43</v>
      </c>
      <c r="O48" s="6" t="s">
        <v>120</v>
      </c>
      <c r="P48" s="5" t="s">
        <v>121</v>
      </c>
      <c r="Q48" s="7">
        <v>7</v>
      </c>
      <c r="R48" s="7"/>
      <c r="S48" s="7"/>
      <c r="T48" s="7"/>
      <c r="U48" s="7">
        <v>7</v>
      </c>
      <c r="V48" s="7"/>
      <c r="W48" s="8">
        <f t="shared" si="1"/>
        <v>7</v>
      </c>
      <c r="X48" s="7"/>
      <c r="Y48" s="5">
        <v>41</v>
      </c>
      <c r="Z48" s="6" t="s">
        <v>43</v>
      </c>
      <c r="AA48" s="6" t="s">
        <v>120</v>
      </c>
      <c r="AB48" s="5" t="s">
        <v>121</v>
      </c>
      <c r="AC48" s="7">
        <v>7</v>
      </c>
      <c r="AD48" s="7"/>
      <c r="AE48" s="7"/>
      <c r="AF48" s="7"/>
      <c r="AG48" s="7">
        <v>7</v>
      </c>
      <c r="AH48" s="7"/>
      <c r="AI48" s="8">
        <f t="shared" si="2"/>
        <v>7</v>
      </c>
      <c r="AJ48" s="7"/>
      <c r="AK48" s="5">
        <v>41</v>
      </c>
      <c r="AL48" s="6" t="s">
        <v>43</v>
      </c>
      <c r="AM48" s="6" t="s">
        <v>120</v>
      </c>
      <c r="AN48" s="5" t="s">
        <v>121</v>
      </c>
      <c r="AO48" s="7">
        <v>8</v>
      </c>
      <c r="AP48" s="7"/>
      <c r="AQ48" s="7"/>
      <c r="AR48" s="7"/>
      <c r="AS48" s="7">
        <v>9</v>
      </c>
      <c r="AT48" s="97"/>
      <c r="AU48" s="8">
        <f t="shared" si="3"/>
        <v>9</v>
      </c>
      <c r="AV48" s="7"/>
      <c r="AW48" s="5">
        <v>41</v>
      </c>
      <c r="AX48" s="6" t="s">
        <v>43</v>
      </c>
      <c r="AY48" s="6" t="s">
        <v>120</v>
      </c>
      <c r="AZ48" s="5" t="s">
        <v>121</v>
      </c>
      <c r="BA48" s="7">
        <v>7</v>
      </c>
      <c r="BB48" s="7"/>
      <c r="BC48" s="7"/>
      <c r="BD48" s="7"/>
      <c r="BE48" s="7">
        <v>4</v>
      </c>
      <c r="BF48" s="7"/>
      <c r="BG48" s="8">
        <f t="shared" si="4"/>
        <v>5</v>
      </c>
      <c r="BH48" s="7"/>
      <c r="BI48" s="5">
        <v>41</v>
      </c>
      <c r="BJ48" s="6" t="s">
        <v>43</v>
      </c>
      <c r="BK48" s="6" t="s">
        <v>120</v>
      </c>
      <c r="BL48" s="5" t="s">
        <v>121</v>
      </c>
      <c r="BM48" s="7">
        <v>7</v>
      </c>
      <c r="BN48" s="7"/>
      <c r="BO48" s="7"/>
      <c r="BP48" s="7"/>
      <c r="BQ48" s="7">
        <v>8</v>
      </c>
      <c r="BR48" s="7"/>
      <c r="BS48" s="8">
        <f t="shared" si="5"/>
        <v>8</v>
      </c>
      <c r="BT48" s="7"/>
    </row>
    <row r="49" spans="1:72" ht="15">
      <c r="A49" s="5">
        <v>42</v>
      </c>
      <c r="B49" s="6" t="s">
        <v>15</v>
      </c>
      <c r="C49" s="6" t="s">
        <v>122</v>
      </c>
      <c r="D49" s="5" t="s">
        <v>123</v>
      </c>
      <c r="E49" s="11">
        <v>5</v>
      </c>
      <c r="F49" s="7"/>
      <c r="G49" s="7"/>
      <c r="H49" s="7"/>
      <c r="I49" s="7">
        <v>6</v>
      </c>
      <c r="J49" s="7"/>
      <c r="K49" s="8">
        <f t="shared" si="0"/>
        <v>6</v>
      </c>
      <c r="L49" s="7"/>
      <c r="M49" s="5">
        <v>42</v>
      </c>
      <c r="N49" s="6" t="s">
        <v>15</v>
      </c>
      <c r="O49" s="6" t="s">
        <v>122</v>
      </c>
      <c r="P49" s="5" t="s">
        <v>123</v>
      </c>
      <c r="Q49" s="7">
        <v>6</v>
      </c>
      <c r="R49" s="7"/>
      <c r="S49" s="7"/>
      <c r="T49" s="7"/>
      <c r="U49" s="7">
        <v>7</v>
      </c>
      <c r="V49" s="7"/>
      <c r="W49" s="8">
        <f t="shared" si="1"/>
        <v>7</v>
      </c>
      <c r="X49" s="7"/>
      <c r="Y49" s="5">
        <v>42</v>
      </c>
      <c r="Z49" s="6" t="s">
        <v>15</v>
      </c>
      <c r="AA49" s="6" t="s">
        <v>122</v>
      </c>
      <c r="AB49" s="5" t="s">
        <v>123</v>
      </c>
      <c r="AC49" s="7">
        <v>7</v>
      </c>
      <c r="AD49" s="7"/>
      <c r="AE49" s="7"/>
      <c r="AF49" s="7"/>
      <c r="AG49" s="7">
        <v>6</v>
      </c>
      <c r="AH49" s="7"/>
      <c r="AI49" s="8">
        <f t="shared" si="2"/>
        <v>6</v>
      </c>
      <c r="AJ49" s="7"/>
      <c r="AK49" s="5">
        <v>42</v>
      </c>
      <c r="AL49" s="6" t="s">
        <v>15</v>
      </c>
      <c r="AM49" s="6" t="s">
        <v>122</v>
      </c>
      <c r="AN49" s="5" t="s">
        <v>123</v>
      </c>
      <c r="AO49" s="7">
        <v>6</v>
      </c>
      <c r="AP49" s="7"/>
      <c r="AQ49" s="7"/>
      <c r="AR49" s="7"/>
      <c r="AS49" s="7">
        <v>4</v>
      </c>
      <c r="AT49" s="97"/>
      <c r="AU49" s="8">
        <f t="shared" si="3"/>
        <v>5</v>
      </c>
      <c r="AV49" s="7"/>
      <c r="AW49" s="5">
        <v>42</v>
      </c>
      <c r="AX49" s="6" t="s">
        <v>15</v>
      </c>
      <c r="AY49" s="6" t="s">
        <v>122</v>
      </c>
      <c r="AZ49" s="5" t="s">
        <v>123</v>
      </c>
      <c r="BA49" s="7">
        <v>6</v>
      </c>
      <c r="BB49" s="7"/>
      <c r="BC49" s="7"/>
      <c r="BD49" s="7"/>
      <c r="BE49" s="7">
        <v>4</v>
      </c>
      <c r="BF49" s="7"/>
      <c r="BG49" s="8">
        <f t="shared" si="4"/>
        <v>5</v>
      </c>
      <c r="BH49" s="7"/>
      <c r="BI49" s="5">
        <v>42</v>
      </c>
      <c r="BJ49" s="6" t="s">
        <v>15</v>
      </c>
      <c r="BK49" s="6" t="s">
        <v>122</v>
      </c>
      <c r="BL49" s="5" t="s">
        <v>123</v>
      </c>
      <c r="BM49" s="7">
        <v>8</v>
      </c>
      <c r="BN49" s="7"/>
      <c r="BO49" s="7"/>
      <c r="BP49" s="7"/>
      <c r="BQ49" s="7">
        <v>4</v>
      </c>
      <c r="BR49" s="7"/>
      <c r="BS49" s="8">
        <f t="shared" si="5"/>
        <v>5</v>
      </c>
      <c r="BT49" s="7"/>
    </row>
    <row r="50" spans="1:72" ht="15">
      <c r="A50" s="5">
        <v>43</v>
      </c>
      <c r="B50" s="6" t="s">
        <v>124</v>
      </c>
      <c r="C50" s="6" t="s">
        <v>37</v>
      </c>
      <c r="D50" s="5" t="s">
        <v>125</v>
      </c>
      <c r="E50" s="11">
        <v>7</v>
      </c>
      <c r="F50" s="7"/>
      <c r="G50" s="7"/>
      <c r="H50" s="7"/>
      <c r="I50" s="7">
        <v>7</v>
      </c>
      <c r="J50" s="7"/>
      <c r="K50" s="8">
        <f t="shared" si="0"/>
        <v>7</v>
      </c>
      <c r="L50" s="7"/>
      <c r="M50" s="5">
        <v>43</v>
      </c>
      <c r="N50" s="6" t="s">
        <v>124</v>
      </c>
      <c r="O50" s="6" t="s">
        <v>37</v>
      </c>
      <c r="P50" s="5" t="s">
        <v>125</v>
      </c>
      <c r="Q50" s="7">
        <v>8</v>
      </c>
      <c r="R50" s="7"/>
      <c r="S50" s="7"/>
      <c r="T50" s="7"/>
      <c r="U50" s="7">
        <v>7</v>
      </c>
      <c r="V50" s="7"/>
      <c r="W50" s="8">
        <f t="shared" si="1"/>
        <v>7</v>
      </c>
      <c r="X50" s="7"/>
      <c r="Y50" s="5">
        <v>43</v>
      </c>
      <c r="Z50" s="6" t="s">
        <v>124</v>
      </c>
      <c r="AA50" s="6" t="s">
        <v>37</v>
      </c>
      <c r="AB50" s="5" t="s">
        <v>125</v>
      </c>
      <c r="AC50" s="7">
        <v>8</v>
      </c>
      <c r="AD50" s="7"/>
      <c r="AE50" s="7"/>
      <c r="AF50" s="7"/>
      <c r="AG50" s="7">
        <v>4</v>
      </c>
      <c r="AH50" s="7"/>
      <c r="AI50" s="8">
        <f t="shared" si="2"/>
        <v>5</v>
      </c>
      <c r="AJ50" s="7"/>
      <c r="AK50" s="5">
        <v>43</v>
      </c>
      <c r="AL50" s="6" t="s">
        <v>124</v>
      </c>
      <c r="AM50" s="6" t="s">
        <v>37</v>
      </c>
      <c r="AN50" s="5" t="s">
        <v>125</v>
      </c>
      <c r="AO50" s="7">
        <v>6</v>
      </c>
      <c r="AP50" s="7"/>
      <c r="AQ50" s="7"/>
      <c r="AR50" s="7"/>
      <c r="AS50" s="7">
        <v>5</v>
      </c>
      <c r="AT50" s="97"/>
      <c r="AU50" s="8">
        <f t="shared" si="3"/>
        <v>5</v>
      </c>
      <c r="AV50" s="7"/>
      <c r="AW50" s="5">
        <v>43</v>
      </c>
      <c r="AX50" s="6" t="s">
        <v>124</v>
      </c>
      <c r="AY50" s="6" t="s">
        <v>37</v>
      </c>
      <c r="AZ50" s="5" t="s">
        <v>125</v>
      </c>
      <c r="BA50" s="7">
        <v>7</v>
      </c>
      <c r="BB50" s="7"/>
      <c r="BC50" s="7"/>
      <c r="BD50" s="7"/>
      <c r="BE50" s="7">
        <v>4</v>
      </c>
      <c r="BF50" s="7"/>
      <c r="BG50" s="8">
        <f t="shared" si="4"/>
        <v>5</v>
      </c>
      <c r="BH50" s="7"/>
      <c r="BI50" s="5">
        <v>43</v>
      </c>
      <c r="BJ50" s="6" t="s">
        <v>124</v>
      </c>
      <c r="BK50" s="6" t="s">
        <v>37</v>
      </c>
      <c r="BL50" s="5" t="s">
        <v>125</v>
      </c>
      <c r="BM50" s="7">
        <v>7</v>
      </c>
      <c r="BN50" s="7"/>
      <c r="BO50" s="7"/>
      <c r="BP50" s="7"/>
      <c r="BQ50" s="7">
        <v>7</v>
      </c>
      <c r="BR50" s="7"/>
      <c r="BS50" s="8">
        <f t="shared" si="5"/>
        <v>7</v>
      </c>
      <c r="BT50" s="7"/>
    </row>
    <row r="51" spans="1:72" ht="15">
      <c r="A51" s="5">
        <v>44</v>
      </c>
      <c r="B51" s="6" t="s">
        <v>126</v>
      </c>
      <c r="C51" s="6" t="s">
        <v>37</v>
      </c>
      <c r="D51" s="5" t="s">
        <v>127</v>
      </c>
      <c r="E51" s="11">
        <v>6</v>
      </c>
      <c r="F51" s="7"/>
      <c r="G51" s="7"/>
      <c r="H51" s="7"/>
      <c r="I51" s="7">
        <v>5</v>
      </c>
      <c r="J51" s="7"/>
      <c r="K51" s="8">
        <f t="shared" si="0"/>
        <v>5</v>
      </c>
      <c r="L51" s="7"/>
      <c r="M51" s="5">
        <v>44</v>
      </c>
      <c r="N51" s="6" t="s">
        <v>126</v>
      </c>
      <c r="O51" s="6" t="s">
        <v>37</v>
      </c>
      <c r="P51" s="5" t="s">
        <v>127</v>
      </c>
      <c r="Q51" s="7">
        <v>7</v>
      </c>
      <c r="R51" s="7"/>
      <c r="S51" s="7"/>
      <c r="T51" s="7"/>
      <c r="U51" s="7">
        <v>8</v>
      </c>
      <c r="V51" s="7"/>
      <c r="W51" s="8">
        <f t="shared" si="1"/>
        <v>8</v>
      </c>
      <c r="X51" s="7"/>
      <c r="Y51" s="5">
        <v>44</v>
      </c>
      <c r="Z51" s="6" t="s">
        <v>126</v>
      </c>
      <c r="AA51" s="6" t="s">
        <v>37</v>
      </c>
      <c r="AB51" s="5" t="s">
        <v>127</v>
      </c>
      <c r="AC51" s="7">
        <v>6</v>
      </c>
      <c r="AD51" s="7"/>
      <c r="AE51" s="7"/>
      <c r="AF51" s="7"/>
      <c r="AG51" s="7">
        <v>7</v>
      </c>
      <c r="AH51" s="7"/>
      <c r="AI51" s="8">
        <f t="shared" si="2"/>
        <v>7</v>
      </c>
      <c r="AJ51" s="7"/>
      <c r="AK51" s="5">
        <v>44</v>
      </c>
      <c r="AL51" s="6" t="s">
        <v>126</v>
      </c>
      <c r="AM51" s="6" t="s">
        <v>37</v>
      </c>
      <c r="AN51" s="5" t="s">
        <v>127</v>
      </c>
      <c r="AO51" s="7">
        <v>8</v>
      </c>
      <c r="AP51" s="7"/>
      <c r="AQ51" s="7"/>
      <c r="AR51" s="7"/>
      <c r="AS51" s="7">
        <v>4</v>
      </c>
      <c r="AT51" s="97"/>
      <c r="AU51" s="8">
        <f t="shared" si="3"/>
        <v>5</v>
      </c>
      <c r="AV51" s="7"/>
      <c r="AW51" s="5">
        <v>44</v>
      </c>
      <c r="AX51" s="6" t="s">
        <v>126</v>
      </c>
      <c r="AY51" s="6" t="s">
        <v>37</v>
      </c>
      <c r="AZ51" s="5" t="s">
        <v>127</v>
      </c>
      <c r="BA51" s="7">
        <v>6</v>
      </c>
      <c r="BB51" s="7"/>
      <c r="BC51" s="7"/>
      <c r="BD51" s="7"/>
      <c r="BE51" s="7">
        <v>5</v>
      </c>
      <c r="BF51" s="7"/>
      <c r="BG51" s="8">
        <f t="shared" si="4"/>
        <v>5</v>
      </c>
      <c r="BH51" s="7"/>
      <c r="BI51" s="5">
        <v>44</v>
      </c>
      <c r="BJ51" s="6" t="s">
        <v>126</v>
      </c>
      <c r="BK51" s="6" t="s">
        <v>37</v>
      </c>
      <c r="BL51" s="5" t="s">
        <v>127</v>
      </c>
      <c r="BM51" s="7">
        <v>8</v>
      </c>
      <c r="BN51" s="7"/>
      <c r="BO51" s="7"/>
      <c r="BP51" s="7"/>
      <c r="BQ51" s="7">
        <v>8</v>
      </c>
      <c r="BR51" s="7"/>
      <c r="BS51" s="8">
        <f t="shared" si="5"/>
        <v>8</v>
      </c>
      <c r="BT51" s="7"/>
    </row>
    <row r="52" spans="1:72" ht="15">
      <c r="A52" s="5">
        <v>45</v>
      </c>
      <c r="B52" s="6" t="s">
        <v>22</v>
      </c>
      <c r="C52" s="6" t="s">
        <v>128</v>
      </c>
      <c r="D52" s="5" t="s">
        <v>129</v>
      </c>
      <c r="E52" s="11">
        <v>7</v>
      </c>
      <c r="F52" s="7"/>
      <c r="G52" s="7"/>
      <c r="H52" s="7"/>
      <c r="I52" s="7">
        <v>6</v>
      </c>
      <c r="J52" s="7"/>
      <c r="K52" s="8">
        <f t="shared" si="0"/>
        <v>6</v>
      </c>
      <c r="L52" s="7"/>
      <c r="M52" s="5">
        <v>45</v>
      </c>
      <c r="N52" s="6" t="s">
        <v>22</v>
      </c>
      <c r="O52" s="6" t="s">
        <v>128</v>
      </c>
      <c r="P52" s="5" t="s">
        <v>129</v>
      </c>
      <c r="Q52" s="7">
        <v>8</v>
      </c>
      <c r="R52" s="7"/>
      <c r="S52" s="7"/>
      <c r="T52" s="7"/>
      <c r="U52" s="7">
        <v>7</v>
      </c>
      <c r="V52" s="7"/>
      <c r="W52" s="8">
        <f t="shared" si="1"/>
        <v>7</v>
      </c>
      <c r="X52" s="7"/>
      <c r="Y52" s="5">
        <v>45</v>
      </c>
      <c r="Z52" s="6" t="s">
        <v>22</v>
      </c>
      <c r="AA52" s="6" t="s">
        <v>128</v>
      </c>
      <c r="AB52" s="5" t="s">
        <v>129</v>
      </c>
      <c r="AC52" s="7">
        <v>8</v>
      </c>
      <c r="AD52" s="7"/>
      <c r="AE52" s="7"/>
      <c r="AF52" s="7"/>
      <c r="AG52" s="7">
        <v>7</v>
      </c>
      <c r="AH52" s="7"/>
      <c r="AI52" s="8">
        <f t="shared" si="2"/>
        <v>7</v>
      </c>
      <c r="AJ52" s="7"/>
      <c r="AK52" s="5">
        <v>45</v>
      </c>
      <c r="AL52" s="6" t="s">
        <v>22</v>
      </c>
      <c r="AM52" s="6" t="s">
        <v>128</v>
      </c>
      <c r="AN52" s="5" t="s">
        <v>129</v>
      </c>
      <c r="AO52" s="7">
        <v>9</v>
      </c>
      <c r="AP52" s="7"/>
      <c r="AQ52" s="7"/>
      <c r="AR52" s="7"/>
      <c r="AS52" s="7">
        <v>5</v>
      </c>
      <c r="AT52" s="97"/>
      <c r="AU52" s="8">
        <f t="shared" si="3"/>
        <v>6</v>
      </c>
      <c r="AV52" s="7"/>
      <c r="AW52" s="5">
        <v>45</v>
      </c>
      <c r="AX52" s="6" t="s">
        <v>22</v>
      </c>
      <c r="AY52" s="6" t="s">
        <v>128</v>
      </c>
      <c r="AZ52" s="5" t="s">
        <v>129</v>
      </c>
      <c r="BA52" s="7">
        <v>6</v>
      </c>
      <c r="BB52" s="7"/>
      <c r="BC52" s="7"/>
      <c r="BD52" s="7"/>
      <c r="BE52" s="7">
        <v>5</v>
      </c>
      <c r="BF52" s="7"/>
      <c r="BG52" s="8">
        <f t="shared" si="4"/>
        <v>5</v>
      </c>
      <c r="BH52" s="7"/>
      <c r="BI52" s="5">
        <v>45</v>
      </c>
      <c r="BJ52" s="6" t="s">
        <v>22</v>
      </c>
      <c r="BK52" s="6" t="s">
        <v>128</v>
      </c>
      <c r="BL52" s="5" t="s">
        <v>129</v>
      </c>
      <c r="BM52" s="7">
        <v>7</v>
      </c>
      <c r="BN52" s="7"/>
      <c r="BO52" s="7"/>
      <c r="BP52" s="7"/>
      <c r="BQ52" s="7">
        <v>8</v>
      </c>
      <c r="BR52" s="7"/>
      <c r="BS52" s="8">
        <f t="shared" si="5"/>
        <v>8</v>
      </c>
      <c r="BT52" s="7"/>
    </row>
    <row r="53" spans="1:72" ht="15">
      <c r="A53" s="5">
        <v>46</v>
      </c>
      <c r="B53" s="6" t="s">
        <v>130</v>
      </c>
      <c r="C53" s="6" t="s">
        <v>38</v>
      </c>
      <c r="D53" s="5" t="s">
        <v>131</v>
      </c>
      <c r="E53" s="11">
        <v>7</v>
      </c>
      <c r="F53" s="7"/>
      <c r="G53" s="7"/>
      <c r="H53" s="7"/>
      <c r="I53" s="7">
        <v>6</v>
      </c>
      <c r="J53" s="7"/>
      <c r="K53" s="8">
        <f t="shared" si="0"/>
        <v>6</v>
      </c>
      <c r="L53" s="7"/>
      <c r="M53" s="5">
        <v>46</v>
      </c>
      <c r="N53" s="6" t="s">
        <v>130</v>
      </c>
      <c r="O53" s="6" t="s">
        <v>38</v>
      </c>
      <c r="P53" s="5" t="s">
        <v>131</v>
      </c>
      <c r="Q53" s="7">
        <v>9</v>
      </c>
      <c r="R53" s="7"/>
      <c r="S53" s="7"/>
      <c r="T53" s="7"/>
      <c r="U53" s="7">
        <v>8</v>
      </c>
      <c r="V53" s="7"/>
      <c r="W53" s="8">
        <f t="shared" si="1"/>
        <v>8</v>
      </c>
      <c r="X53" s="7"/>
      <c r="Y53" s="5">
        <v>46</v>
      </c>
      <c r="Z53" s="6" t="s">
        <v>130</v>
      </c>
      <c r="AA53" s="6" t="s">
        <v>38</v>
      </c>
      <c r="AB53" s="5" t="s">
        <v>131</v>
      </c>
      <c r="AC53" s="7">
        <v>7</v>
      </c>
      <c r="AD53" s="7"/>
      <c r="AE53" s="7"/>
      <c r="AF53" s="7"/>
      <c r="AG53" s="7">
        <v>7</v>
      </c>
      <c r="AH53" s="7"/>
      <c r="AI53" s="8">
        <f t="shared" si="2"/>
        <v>7</v>
      </c>
      <c r="AJ53" s="7"/>
      <c r="AK53" s="5">
        <v>46</v>
      </c>
      <c r="AL53" s="6" t="s">
        <v>130</v>
      </c>
      <c r="AM53" s="6" t="s">
        <v>38</v>
      </c>
      <c r="AN53" s="5" t="s">
        <v>131</v>
      </c>
      <c r="AO53" s="7">
        <v>8</v>
      </c>
      <c r="AP53" s="7"/>
      <c r="AQ53" s="7"/>
      <c r="AR53" s="7"/>
      <c r="AS53" s="7">
        <v>2</v>
      </c>
      <c r="AT53" s="97">
        <v>8</v>
      </c>
      <c r="AU53" s="8">
        <f t="shared" si="3"/>
        <v>4</v>
      </c>
      <c r="AV53" s="7">
        <f>ROUND((SUM(AO53:AR53)/1*0.3+AT53*0.7),0)</f>
        <v>8</v>
      </c>
      <c r="AW53" s="5">
        <v>46</v>
      </c>
      <c r="AX53" s="6" t="s">
        <v>130</v>
      </c>
      <c r="AY53" s="6" t="s">
        <v>38</v>
      </c>
      <c r="AZ53" s="5" t="s">
        <v>131</v>
      </c>
      <c r="BA53" s="7">
        <v>6</v>
      </c>
      <c r="BB53" s="7"/>
      <c r="BC53" s="7"/>
      <c r="BD53" s="7"/>
      <c r="BE53" s="7">
        <v>5</v>
      </c>
      <c r="BF53" s="7"/>
      <c r="BG53" s="8">
        <f t="shared" si="4"/>
        <v>5</v>
      </c>
      <c r="BH53" s="7"/>
      <c r="BI53" s="5">
        <v>46</v>
      </c>
      <c r="BJ53" s="6" t="s">
        <v>130</v>
      </c>
      <c r="BK53" s="6" t="s">
        <v>38</v>
      </c>
      <c r="BL53" s="5" t="s">
        <v>131</v>
      </c>
      <c r="BM53" s="7">
        <v>7</v>
      </c>
      <c r="BN53" s="7"/>
      <c r="BO53" s="7"/>
      <c r="BP53" s="7"/>
      <c r="BQ53" s="7">
        <v>8</v>
      </c>
      <c r="BR53" s="7"/>
      <c r="BS53" s="8">
        <f t="shared" si="5"/>
        <v>8</v>
      </c>
      <c r="BT53" s="7"/>
    </row>
    <row r="54" spans="1:72" ht="15">
      <c r="A54" s="5">
        <v>47</v>
      </c>
      <c r="B54" s="6" t="s">
        <v>132</v>
      </c>
      <c r="C54" s="6" t="s">
        <v>38</v>
      </c>
      <c r="D54" s="5" t="s">
        <v>133</v>
      </c>
      <c r="E54" s="11">
        <v>7</v>
      </c>
      <c r="F54" s="7"/>
      <c r="G54" s="7"/>
      <c r="H54" s="7"/>
      <c r="I54" s="7">
        <v>8</v>
      </c>
      <c r="J54" s="7"/>
      <c r="K54" s="8">
        <f t="shared" si="0"/>
        <v>8</v>
      </c>
      <c r="L54" s="7"/>
      <c r="M54" s="5">
        <v>47</v>
      </c>
      <c r="N54" s="6" t="s">
        <v>132</v>
      </c>
      <c r="O54" s="6" t="s">
        <v>38</v>
      </c>
      <c r="P54" s="5" t="s">
        <v>133</v>
      </c>
      <c r="Q54" s="7">
        <v>8</v>
      </c>
      <c r="R54" s="7"/>
      <c r="S54" s="7"/>
      <c r="T54" s="7"/>
      <c r="U54" s="7">
        <v>6</v>
      </c>
      <c r="V54" s="7"/>
      <c r="W54" s="8">
        <f t="shared" si="1"/>
        <v>7</v>
      </c>
      <c r="X54" s="7"/>
      <c r="Y54" s="5">
        <v>47</v>
      </c>
      <c r="Z54" s="6" t="s">
        <v>132</v>
      </c>
      <c r="AA54" s="6" t="s">
        <v>38</v>
      </c>
      <c r="AB54" s="5" t="s">
        <v>133</v>
      </c>
      <c r="AC54" s="7">
        <v>7</v>
      </c>
      <c r="AD54" s="7"/>
      <c r="AE54" s="7"/>
      <c r="AF54" s="7"/>
      <c r="AG54" s="7">
        <v>7</v>
      </c>
      <c r="AH54" s="7"/>
      <c r="AI54" s="8">
        <f t="shared" si="2"/>
        <v>7</v>
      </c>
      <c r="AJ54" s="7"/>
      <c r="AK54" s="5">
        <v>47</v>
      </c>
      <c r="AL54" s="6" t="s">
        <v>132</v>
      </c>
      <c r="AM54" s="6" t="s">
        <v>38</v>
      </c>
      <c r="AN54" s="5" t="s">
        <v>133</v>
      </c>
      <c r="AO54" s="7">
        <v>8</v>
      </c>
      <c r="AP54" s="7"/>
      <c r="AQ54" s="7"/>
      <c r="AR54" s="7"/>
      <c r="AS54" s="7">
        <v>7</v>
      </c>
      <c r="AT54" s="97"/>
      <c r="AU54" s="8">
        <f t="shared" si="3"/>
        <v>7</v>
      </c>
      <c r="AV54" s="7"/>
      <c r="AW54" s="5">
        <v>47</v>
      </c>
      <c r="AX54" s="6" t="s">
        <v>132</v>
      </c>
      <c r="AY54" s="6" t="s">
        <v>38</v>
      </c>
      <c r="AZ54" s="5" t="s">
        <v>133</v>
      </c>
      <c r="BA54" s="7">
        <v>6</v>
      </c>
      <c r="BB54" s="7"/>
      <c r="BC54" s="7"/>
      <c r="BD54" s="7"/>
      <c r="BE54" s="7">
        <v>5</v>
      </c>
      <c r="BF54" s="7"/>
      <c r="BG54" s="8">
        <f t="shared" si="4"/>
        <v>5</v>
      </c>
      <c r="BH54" s="7"/>
      <c r="BI54" s="5">
        <v>47</v>
      </c>
      <c r="BJ54" s="6" t="s">
        <v>132</v>
      </c>
      <c r="BK54" s="6" t="s">
        <v>38</v>
      </c>
      <c r="BL54" s="5" t="s">
        <v>133</v>
      </c>
      <c r="BM54" s="7">
        <v>8</v>
      </c>
      <c r="BN54" s="7"/>
      <c r="BO54" s="7"/>
      <c r="BP54" s="7"/>
      <c r="BQ54" s="7">
        <v>5</v>
      </c>
      <c r="BR54" s="7"/>
      <c r="BS54" s="8">
        <f t="shared" si="5"/>
        <v>6</v>
      </c>
      <c r="BT54" s="7"/>
    </row>
    <row r="55" spans="1:72" ht="15">
      <c r="A55" s="5">
        <v>48</v>
      </c>
      <c r="B55" s="6" t="s">
        <v>134</v>
      </c>
      <c r="C55" s="6" t="s">
        <v>38</v>
      </c>
      <c r="D55" s="5" t="s">
        <v>135</v>
      </c>
      <c r="E55" s="11">
        <v>6</v>
      </c>
      <c r="F55" s="7"/>
      <c r="G55" s="7"/>
      <c r="H55" s="7"/>
      <c r="I55" s="7">
        <v>6</v>
      </c>
      <c r="J55" s="7"/>
      <c r="K55" s="8">
        <f t="shared" si="0"/>
        <v>6</v>
      </c>
      <c r="L55" s="7"/>
      <c r="M55" s="5">
        <v>48</v>
      </c>
      <c r="N55" s="6" t="s">
        <v>134</v>
      </c>
      <c r="O55" s="6" t="s">
        <v>38</v>
      </c>
      <c r="P55" s="5" t="s">
        <v>135</v>
      </c>
      <c r="Q55" s="7">
        <v>8</v>
      </c>
      <c r="R55" s="7"/>
      <c r="S55" s="7"/>
      <c r="T55" s="7"/>
      <c r="U55" s="7">
        <v>5</v>
      </c>
      <c r="V55" s="7"/>
      <c r="W55" s="8">
        <f t="shared" si="1"/>
        <v>6</v>
      </c>
      <c r="X55" s="7"/>
      <c r="Y55" s="5">
        <v>48</v>
      </c>
      <c r="Z55" s="6" t="s">
        <v>134</v>
      </c>
      <c r="AA55" s="6" t="s">
        <v>38</v>
      </c>
      <c r="AB55" s="5" t="s">
        <v>135</v>
      </c>
      <c r="AC55" s="7">
        <v>7</v>
      </c>
      <c r="AD55" s="7"/>
      <c r="AE55" s="7"/>
      <c r="AF55" s="7"/>
      <c r="AG55" s="7">
        <v>7</v>
      </c>
      <c r="AH55" s="7"/>
      <c r="AI55" s="8">
        <f t="shared" si="2"/>
        <v>7</v>
      </c>
      <c r="AJ55" s="7"/>
      <c r="AK55" s="5">
        <v>48</v>
      </c>
      <c r="AL55" s="6" t="s">
        <v>134</v>
      </c>
      <c r="AM55" s="6" t="s">
        <v>38</v>
      </c>
      <c r="AN55" s="5" t="s">
        <v>135</v>
      </c>
      <c r="AO55" s="7">
        <v>7</v>
      </c>
      <c r="AP55" s="7"/>
      <c r="AQ55" s="7"/>
      <c r="AR55" s="7"/>
      <c r="AS55" s="7">
        <v>6</v>
      </c>
      <c r="AT55" s="97"/>
      <c r="AU55" s="8">
        <f t="shared" si="3"/>
        <v>6</v>
      </c>
      <c r="AV55" s="7"/>
      <c r="AW55" s="5">
        <v>48</v>
      </c>
      <c r="AX55" s="6" t="s">
        <v>134</v>
      </c>
      <c r="AY55" s="6" t="s">
        <v>38</v>
      </c>
      <c r="AZ55" s="5" t="s">
        <v>135</v>
      </c>
      <c r="BA55" s="7">
        <v>5</v>
      </c>
      <c r="BB55" s="7"/>
      <c r="BC55" s="7"/>
      <c r="BD55" s="7"/>
      <c r="BE55" s="7">
        <v>5</v>
      </c>
      <c r="BF55" s="7"/>
      <c r="BG55" s="8">
        <f t="shared" si="4"/>
        <v>5</v>
      </c>
      <c r="BH55" s="7"/>
      <c r="BI55" s="5">
        <v>48</v>
      </c>
      <c r="BJ55" s="6" t="s">
        <v>134</v>
      </c>
      <c r="BK55" s="6" t="s">
        <v>38</v>
      </c>
      <c r="BL55" s="5" t="s">
        <v>135</v>
      </c>
      <c r="BM55" s="7">
        <v>7</v>
      </c>
      <c r="BN55" s="7"/>
      <c r="BO55" s="7"/>
      <c r="BP55" s="7"/>
      <c r="BQ55" s="7">
        <v>9</v>
      </c>
      <c r="BR55" s="7"/>
      <c r="BS55" s="8">
        <f t="shared" si="5"/>
        <v>8</v>
      </c>
      <c r="BT55" s="7"/>
    </row>
    <row r="56" spans="1:72" ht="15">
      <c r="A56" s="5">
        <v>49</v>
      </c>
      <c r="B56" s="6" t="s">
        <v>54</v>
      </c>
      <c r="C56" s="6" t="s">
        <v>40</v>
      </c>
      <c r="D56" s="5" t="s">
        <v>136</v>
      </c>
      <c r="E56" s="11">
        <v>7</v>
      </c>
      <c r="F56" s="7"/>
      <c r="G56" s="7"/>
      <c r="H56" s="7"/>
      <c r="I56" s="7">
        <v>8</v>
      </c>
      <c r="J56" s="7"/>
      <c r="K56" s="8">
        <f t="shared" si="0"/>
        <v>8</v>
      </c>
      <c r="L56" s="7"/>
      <c r="M56" s="5">
        <v>49</v>
      </c>
      <c r="N56" s="6" t="s">
        <v>54</v>
      </c>
      <c r="O56" s="6" t="s">
        <v>40</v>
      </c>
      <c r="P56" s="5" t="s">
        <v>136</v>
      </c>
      <c r="Q56" s="7">
        <v>8</v>
      </c>
      <c r="R56" s="7"/>
      <c r="S56" s="7"/>
      <c r="T56" s="7"/>
      <c r="U56" s="7">
        <v>5</v>
      </c>
      <c r="V56" s="7"/>
      <c r="W56" s="8">
        <f t="shared" si="1"/>
        <v>6</v>
      </c>
      <c r="X56" s="7"/>
      <c r="Y56" s="5">
        <v>49</v>
      </c>
      <c r="Z56" s="6" t="s">
        <v>54</v>
      </c>
      <c r="AA56" s="6" t="s">
        <v>40</v>
      </c>
      <c r="AB56" s="5" t="s">
        <v>136</v>
      </c>
      <c r="AC56" s="7">
        <v>8</v>
      </c>
      <c r="AD56" s="7"/>
      <c r="AE56" s="7"/>
      <c r="AF56" s="7"/>
      <c r="AG56" s="7">
        <v>7</v>
      </c>
      <c r="AH56" s="7"/>
      <c r="AI56" s="8">
        <f t="shared" si="2"/>
        <v>7</v>
      </c>
      <c r="AJ56" s="7"/>
      <c r="AK56" s="5">
        <v>49</v>
      </c>
      <c r="AL56" s="6" t="s">
        <v>54</v>
      </c>
      <c r="AM56" s="6" t="s">
        <v>40</v>
      </c>
      <c r="AN56" s="5" t="s">
        <v>136</v>
      </c>
      <c r="AO56" s="7">
        <v>6</v>
      </c>
      <c r="AP56" s="7"/>
      <c r="AQ56" s="7"/>
      <c r="AR56" s="7"/>
      <c r="AS56" s="7">
        <v>7</v>
      </c>
      <c r="AT56" s="97"/>
      <c r="AU56" s="8">
        <f t="shared" si="3"/>
        <v>7</v>
      </c>
      <c r="AV56" s="7"/>
      <c r="AW56" s="5">
        <v>49</v>
      </c>
      <c r="AX56" s="6" t="s">
        <v>54</v>
      </c>
      <c r="AY56" s="6" t="s">
        <v>40</v>
      </c>
      <c r="AZ56" s="5" t="s">
        <v>136</v>
      </c>
      <c r="BA56" s="7">
        <v>6</v>
      </c>
      <c r="BB56" s="7"/>
      <c r="BC56" s="7"/>
      <c r="BD56" s="7"/>
      <c r="BE56" s="7">
        <v>3</v>
      </c>
      <c r="BF56" s="7">
        <v>3</v>
      </c>
      <c r="BG56" s="8">
        <f t="shared" si="4"/>
        <v>4</v>
      </c>
      <c r="BH56" s="7">
        <f>ROUND((SUM(BA56:BD56)/1*0.3+BF56*0.7),0)</f>
        <v>4</v>
      </c>
      <c r="BI56" s="5">
        <v>49</v>
      </c>
      <c r="BJ56" s="6" t="s">
        <v>54</v>
      </c>
      <c r="BK56" s="6" t="s">
        <v>40</v>
      </c>
      <c r="BL56" s="5" t="s">
        <v>136</v>
      </c>
      <c r="BM56" s="7">
        <v>8</v>
      </c>
      <c r="BN56" s="7"/>
      <c r="BO56" s="7"/>
      <c r="BP56" s="7"/>
      <c r="BQ56" s="7">
        <v>6</v>
      </c>
      <c r="BR56" s="7"/>
      <c r="BS56" s="8">
        <f t="shared" si="5"/>
        <v>7</v>
      </c>
      <c r="BT56" s="7"/>
    </row>
    <row r="57" spans="1:72" ht="15">
      <c r="A57" s="5">
        <v>50</v>
      </c>
      <c r="B57" s="6" t="s">
        <v>137</v>
      </c>
      <c r="C57" s="6" t="s">
        <v>138</v>
      </c>
      <c r="D57" s="5" t="s">
        <v>139</v>
      </c>
      <c r="E57" s="11">
        <v>6</v>
      </c>
      <c r="F57" s="7"/>
      <c r="G57" s="7"/>
      <c r="H57" s="7"/>
      <c r="I57" s="7">
        <v>5</v>
      </c>
      <c r="J57" s="7"/>
      <c r="K57" s="8">
        <f t="shared" si="0"/>
        <v>5</v>
      </c>
      <c r="L57" s="7"/>
      <c r="M57" s="5">
        <v>50</v>
      </c>
      <c r="N57" s="6" t="s">
        <v>137</v>
      </c>
      <c r="O57" s="6" t="s">
        <v>138</v>
      </c>
      <c r="P57" s="5" t="s">
        <v>139</v>
      </c>
      <c r="Q57" s="7">
        <v>8</v>
      </c>
      <c r="R57" s="7"/>
      <c r="S57" s="7"/>
      <c r="T57" s="7"/>
      <c r="U57" s="7">
        <v>6</v>
      </c>
      <c r="V57" s="7"/>
      <c r="W57" s="8">
        <f t="shared" si="1"/>
        <v>7</v>
      </c>
      <c r="X57" s="7"/>
      <c r="Y57" s="5">
        <v>50</v>
      </c>
      <c r="Z57" s="6" t="s">
        <v>137</v>
      </c>
      <c r="AA57" s="6" t="s">
        <v>138</v>
      </c>
      <c r="AB57" s="5" t="s">
        <v>139</v>
      </c>
      <c r="AC57" s="7">
        <v>7</v>
      </c>
      <c r="AD57" s="7"/>
      <c r="AE57" s="7"/>
      <c r="AF57" s="7"/>
      <c r="AG57" s="7">
        <v>5</v>
      </c>
      <c r="AH57" s="7"/>
      <c r="AI57" s="8">
        <f t="shared" si="2"/>
        <v>6</v>
      </c>
      <c r="AJ57" s="7"/>
      <c r="AK57" s="5">
        <v>50</v>
      </c>
      <c r="AL57" s="6" t="s">
        <v>137</v>
      </c>
      <c r="AM57" s="6" t="s">
        <v>138</v>
      </c>
      <c r="AN57" s="5" t="s">
        <v>139</v>
      </c>
      <c r="AO57" s="7">
        <v>6</v>
      </c>
      <c r="AP57" s="7"/>
      <c r="AQ57" s="7"/>
      <c r="AR57" s="7"/>
      <c r="AS57" s="7">
        <v>2</v>
      </c>
      <c r="AT57" s="97">
        <v>8</v>
      </c>
      <c r="AU57" s="8">
        <f t="shared" si="3"/>
        <v>3</v>
      </c>
      <c r="AV57" s="7">
        <f>ROUND((SUM(AO57:AR57)/1*0.3+AT57*0.7),0)</f>
        <v>7</v>
      </c>
      <c r="AW57" s="5">
        <v>50</v>
      </c>
      <c r="AX57" s="6" t="s">
        <v>137</v>
      </c>
      <c r="AY57" s="6" t="s">
        <v>138</v>
      </c>
      <c r="AZ57" s="5" t="s">
        <v>139</v>
      </c>
      <c r="BA57" s="7">
        <v>6</v>
      </c>
      <c r="BB57" s="7"/>
      <c r="BC57" s="7"/>
      <c r="BD57" s="7"/>
      <c r="BE57" s="7">
        <v>5</v>
      </c>
      <c r="BF57" s="7"/>
      <c r="BG57" s="8">
        <f t="shared" si="4"/>
        <v>5</v>
      </c>
      <c r="BH57" s="7"/>
      <c r="BI57" s="5">
        <v>50</v>
      </c>
      <c r="BJ57" s="6" t="s">
        <v>137</v>
      </c>
      <c r="BK57" s="6" t="s">
        <v>138</v>
      </c>
      <c r="BL57" s="5" t="s">
        <v>139</v>
      </c>
      <c r="BM57" s="7">
        <v>8</v>
      </c>
      <c r="BN57" s="7"/>
      <c r="BO57" s="7"/>
      <c r="BP57" s="7"/>
      <c r="BQ57" s="7">
        <v>7</v>
      </c>
      <c r="BR57" s="7"/>
      <c r="BS57" s="8">
        <f t="shared" si="5"/>
        <v>7</v>
      </c>
      <c r="BT57" s="7"/>
    </row>
    <row r="58" spans="1:72" ht="15">
      <c r="A58" s="5">
        <v>51</v>
      </c>
      <c r="B58" s="6" t="s">
        <v>140</v>
      </c>
      <c r="C58" s="6" t="s">
        <v>138</v>
      </c>
      <c r="D58" s="5" t="s">
        <v>141</v>
      </c>
      <c r="E58" s="11">
        <v>6</v>
      </c>
      <c r="F58" s="7"/>
      <c r="G58" s="7"/>
      <c r="H58" s="7"/>
      <c r="I58" s="7">
        <v>5</v>
      </c>
      <c r="J58" s="7"/>
      <c r="K58" s="8">
        <f t="shared" si="0"/>
        <v>5</v>
      </c>
      <c r="L58" s="7"/>
      <c r="M58" s="5">
        <v>51</v>
      </c>
      <c r="N58" s="6" t="s">
        <v>140</v>
      </c>
      <c r="O58" s="6" t="s">
        <v>138</v>
      </c>
      <c r="P58" s="5" t="s">
        <v>141</v>
      </c>
      <c r="Q58" s="7">
        <v>7</v>
      </c>
      <c r="R58" s="7"/>
      <c r="S58" s="7"/>
      <c r="T58" s="7"/>
      <c r="U58" s="7">
        <v>4</v>
      </c>
      <c r="V58" s="7"/>
      <c r="W58" s="8">
        <f t="shared" si="1"/>
        <v>5</v>
      </c>
      <c r="X58" s="7"/>
      <c r="Y58" s="5">
        <v>51</v>
      </c>
      <c r="Z58" s="6" t="s">
        <v>140</v>
      </c>
      <c r="AA58" s="6" t="s">
        <v>138</v>
      </c>
      <c r="AB58" s="5" t="s">
        <v>141</v>
      </c>
      <c r="AC58" s="7">
        <v>6</v>
      </c>
      <c r="AD58" s="7"/>
      <c r="AE58" s="7"/>
      <c r="AF58" s="7"/>
      <c r="AG58" s="7">
        <v>7</v>
      </c>
      <c r="AH58" s="7"/>
      <c r="AI58" s="8">
        <f t="shared" si="2"/>
        <v>7</v>
      </c>
      <c r="AJ58" s="7"/>
      <c r="AK58" s="5">
        <v>51</v>
      </c>
      <c r="AL58" s="6" t="s">
        <v>140</v>
      </c>
      <c r="AM58" s="6" t="s">
        <v>138</v>
      </c>
      <c r="AN58" s="5" t="s">
        <v>141</v>
      </c>
      <c r="AO58" s="7">
        <v>8</v>
      </c>
      <c r="AP58" s="7"/>
      <c r="AQ58" s="7"/>
      <c r="AR58" s="7"/>
      <c r="AS58" s="7">
        <v>7</v>
      </c>
      <c r="AT58" s="97"/>
      <c r="AU58" s="8">
        <f t="shared" si="3"/>
        <v>7</v>
      </c>
      <c r="AV58" s="7"/>
      <c r="AW58" s="5">
        <v>51</v>
      </c>
      <c r="AX58" s="6" t="s">
        <v>140</v>
      </c>
      <c r="AY58" s="6" t="s">
        <v>138</v>
      </c>
      <c r="AZ58" s="5" t="s">
        <v>141</v>
      </c>
      <c r="BA58" s="7">
        <v>6</v>
      </c>
      <c r="BB58" s="7"/>
      <c r="BC58" s="7"/>
      <c r="BD58" s="7"/>
      <c r="BE58" s="7">
        <v>2</v>
      </c>
      <c r="BF58" s="7">
        <v>4</v>
      </c>
      <c r="BG58" s="8">
        <f t="shared" si="4"/>
        <v>3</v>
      </c>
      <c r="BH58" s="7">
        <f>ROUND((SUM(BA58:BD58)/1*0.3+BF58*0.7),0)</f>
        <v>5</v>
      </c>
      <c r="BI58" s="5">
        <v>51</v>
      </c>
      <c r="BJ58" s="6" t="s">
        <v>140</v>
      </c>
      <c r="BK58" s="6" t="s">
        <v>138</v>
      </c>
      <c r="BL58" s="5" t="s">
        <v>141</v>
      </c>
      <c r="BM58" s="7">
        <v>8</v>
      </c>
      <c r="BN58" s="7"/>
      <c r="BO58" s="7"/>
      <c r="BP58" s="7"/>
      <c r="BQ58" s="7">
        <v>6</v>
      </c>
      <c r="BR58" s="7"/>
      <c r="BS58" s="8">
        <f t="shared" si="5"/>
        <v>7</v>
      </c>
      <c r="BT58" s="7"/>
    </row>
    <row r="59" spans="1:72" ht="15">
      <c r="A59" s="5">
        <v>52</v>
      </c>
      <c r="B59" s="6" t="s">
        <v>130</v>
      </c>
      <c r="C59" s="6" t="s">
        <v>39</v>
      </c>
      <c r="D59" s="5" t="s">
        <v>142</v>
      </c>
      <c r="E59" s="11">
        <v>6</v>
      </c>
      <c r="F59" s="7"/>
      <c r="G59" s="7"/>
      <c r="H59" s="7"/>
      <c r="I59" s="7">
        <v>4</v>
      </c>
      <c r="J59" s="7"/>
      <c r="K59" s="8">
        <f t="shared" si="0"/>
        <v>5</v>
      </c>
      <c r="L59" s="7"/>
      <c r="M59" s="5">
        <v>52</v>
      </c>
      <c r="N59" s="6" t="s">
        <v>130</v>
      </c>
      <c r="O59" s="6" t="s">
        <v>39</v>
      </c>
      <c r="P59" s="5" t="s">
        <v>142</v>
      </c>
      <c r="Q59" s="7">
        <v>8</v>
      </c>
      <c r="R59" s="7"/>
      <c r="S59" s="7"/>
      <c r="T59" s="7"/>
      <c r="U59" s="7">
        <v>6</v>
      </c>
      <c r="V59" s="7"/>
      <c r="W59" s="8">
        <f t="shared" si="1"/>
        <v>7</v>
      </c>
      <c r="X59" s="7"/>
      <c r="Y59" s="5">
        <v>52</v>
      </c>
      <c r="Z59" s="6" t="s">
        <v>130</v>
      </c>
      <c r="AA59" s="6" t="s">
        <v>39</v>
      </c>
      <c r="AB59" s="5" t="s">
        <v>142</v>
      </c>
      <c r="AC59" s="7">
        <v>7</v>
      </c>
      <c r="AD59" s="7"/>
      <c r="AE59" s="7"/>
      <c r="AF59" s="7"/>
      <c r="AG59" s="7">
        <v>6</v>
      </c>
      <c r="AH59" s="7"/>
      <c r="AI59" s="8">
        <f t="shared" si="2"/>
        <v>6</v>
      </c>
      <c r="AJ59" s="7"/>
      <c r="AK59" s="5">
        <v>52</v>
      </c>
      <c r="AL59" s="6" t="s">
        <v>130</v>
      </c>
      <c r="AM59" s="6" t="s">
        <v>39</v>
      </c>
      <c r="AN59" s="5" t="s">
        <v>142</v>
      </c>
      <c r="AO59" s="7">
        <v>7</v>
      </c>
      <c r="AP59" s="7"/>
      <c r="AQ59" s="7"/>
      <c r="AR59" s="7"/>
      <c r="AS59" s="7">
        <v>5</v>
      </c>
      <c r="AT59" s="97"/>
      <c r="AU59" s="8">
        <f t="shared" si="3"/>
        <v>6</v>
      </c>
      <c r="AV59" s="7"/>
      <c r="AW59" s="5">
        <v>52</v>
      </c>
      <c r="AX59" s="6" t="s">
        <v>130</v>
      </c>
      <c r="AY59" s="6" t="s">
        <v>39</v>
      </c>
      <c r="AZ59" s="5" t="s">
        <v>142</v>
      </c>
      <c r="BA59" s="7">
        <v>6</v>
      </c>
      <c r="BB59" s="7"/>
      <c r="BC59" s="7"/>
      <c r="BD59" s="7"/>
      <c r="BE59" s="7">
        <v>3</v>
      </c>
      <c r="BF59" s="7">
        <v>4</v>
      </c>
      <c r="BG59" s="8">
        <f t="shared" si="4"/>
        <v>4</v>
      </c>
      <c r="BH59" s="7">
        <f>ROUND((SUM(BA59:BD59)/1*0.3+BF59*0.7),0)</f>
        <v>5</v>
      </c>
      <c r="BI59" s="5">
        <v>52</v>
      </c>
      <c r="BJ59" s="6" t="s">
        <v>130</v>
      </c>
      <c r="BK59" s="6" t="s">
        <v>39</v>
      </c>
      <c r="BL59" s="5" t="s">
        <v>142</v>
      </c>
      <c r="BM59" s="7">
        <v>7</v>
      </c>
      <c r="BN59" s="7"/>
      <c r="BO59" s="7"/>
      <c r="BP59" s="7"/>
      <c r="BQ59" s="7">
        <v>8</v>
      </c>
      <c r="BR59" s="7"/>
      <c r="BS59" s="8">
        <f t="shared" si="5"/>
        <v>8</v>
      </c>
      <c r="BT59" s="7"/>
    </row>
    <row r="60" spans="1:72" ht="15">
      <c r="A60" s="5">
        <v>53</v>
      </c>
      <c r="B60" s="6" t="s">
        <v>130</v>
      </c>
      <c r="C60" s="6" t="s">
        <v>39</v>
      </c>
      <c r="D60" s="5" t="s">
        <v>143</v>
      </c>
      <c r="E60" s="11">
        <v>6</v>
      </c>
      <c r="F60" s="7"/>
      <c r="G60" s="7"/>
      <c r="H60" s="7"/>
      <c r="I60" s="7">
        <v>5</v>
      </c>
      <c r="J60" s="7"/>
      <c r="K60" s="8">
        <f t="shared" si="0"/>
        <v>5</v>
      </c>
      <c r="L60" s="7"/>
      <c r="M60" s="5">
        <v>53</v>
      </c>
      <c r="N60" s="6" t="s">
        <v>130</v>
      </c>
      <c r="O60" s="6" t="s">
        <v>39</v>
      </c>
      <c r="P60" s="5" t="s">
        <v>143</v>
      </c>
      <c r="Q60" s="7">
        <v>6</v>
      </c>
      <c r="R60" s="7"/>
      <c r="S60" s="7"/>
      <c r="T60" s="7"/>
      <c r="U60" s="7">
        <v>8</v>
      </c>
      <c r="V60" s="7"/>
      <c r="W60" s="8">
        <f t="shared" si="1"/>
        <v>7</v>
      </c>
      <c r="X60" s="7"/>
      <c r="Y60" s="5">
        <v>53</v>
      </c>
      <c r="Z60" s="6" t="s">
        <v>130</v>
      </c>
      <c r="AA60" s="6" t="s">
        <v>39</v>
      </c>
      <c r="AB60" s="5" t="s">
        <v>143</v>
      </c>
      <c r="AC60" s="7">
        <v>8</v>
      </c>
      <c r="AD60" s="7"/>
      <c r="AE60" s="7"/>
      <c r="AF60" s="7"/>
      <c r="AG60" s="7">
        <v>6</v>
      </c>
      <c r="AH60" s="7"/>
      <c r="AI60" s="8">
        <f t="shared" si="2"/>
        <v>7</v>
      </c>
      <c r="AJ60" s="7"/>
      <c r="AK60" s="5">
        <v>53</v>
      </c>
      <c r="AL60" s="6" t="s">
        <v>130</v>
      </c>
      <c r="AM60" s="6" t="s">
        <v>39</v>
      </c>
      <c r="AN60" s="5" t="s">
        <v>143</v>
      </c>
      <c r="AO60" s="7">
        <v>8</v>
      </c>
      <c r="AP60" s="7"/>
      <c r="AQ60" s="7"/>
      <c r="AR60" s="7"/>
      <c r="AS60" s="7">
        <v>5</v>
      </c>
      <c r="AT60" s="97"/>
      <c r="AU60" s="8">
        <f t="shared" si="3"/>
        <v>6</v>
      </c>
      <c r="AV60" s="7"/>
      <c r="AW60" s="5">
        <v>53</v>
      </c>
      <c r="AX60" s="6" t="s">
        <v>130</v>
      </c>
      <c r="AY60" s="6" t="s">
        <v>39</v>
      </c>
      <c r="AZ60" s="5" t="s">
        <v>143</v>
      </c>
      <c r="BA60" s="7">
        <v>5</v>
      </c>
      <c r="BB60" s="7"/>
      <c r="BC60" s="7"/>
      <c r="BD60" s="7"/>
      <c r="BE60" s="7">
        <v>5</v>
      </c>
      <c r="BF60" s="7"/>
      <c r="BG60" s="8">
        <f t="shared" si="4"/>
        <v>5</v>
      </c>
      <c r="BH60" s="7"/>
      <c r="BI60" s="5">
        <v>53</v>
      </c>
      <c r="BJ60" s="6" t="s">
        <v>130</v>
      </c>
      <c r="BK60" s="6" t="s">
        <v>39</v>
      </c>
      <c r="BL60" s="5" t="s">
        <v>143</v>
      </c>
      <c r="BM60" s="7">
        <v>7</v>
      </c>
      <c r="BN60" s="7"/>
      <c r="BO60" s="7"/>
      <c r="BP60" s="7"/>
      <c r="BQ60" s="7">
        <v>8</v>
      </c>
      <c r="BR60" s="7"/>
      <c r="BS60" s="8">
        <f t="shared" si="5"/>
        <v>8</v>
      </c>
      <c r="BT60" s="7"/>
    </row>
    <row r="61" spans="1:72" ht="15">
      <c r="A61" s="5">
        <v>54</v>
      </c>
      <c r="B61" s="6" t="s">
        <v>41</v>
      </c>
      <c r="C61" s="6" t="s">
        <v>39</v>
      </c>
      <c r="D61" s="5" t="s">
        <v>144</v>
      </c>
      <c r="E61" s="11">
        <v>7</v>
      </c>
      <c r="F61" s="7"/>
      <c r="G61" s="7"/>
      <c r="H61" s="7"/>
      <c r="I61" s="7">
        <v>5</v>
      </c>
      <c r="J61" s="7"/>
      <c r="K61" s="8">
        <f t="shared" si="0"/>
        <v>6</v>
      </c>
      <c r="L61" s="7"/>
      <c r="M61" s="5">
        <v>54</v>
      </c>
      <c r="N61" s="6" t="s">
        <v>41</v>
      </c>
      <c r="O61" s="6" t="s">
        <v>39</v>
      </c>
      <c r="P61" s="5" t="s">
        <v>144</v>
      </c>
      <c r="Q61" s="7">
        <v>9</v>
      </c>
      <c r="R61" s="7"/>
      <c r="S61" s="7"/>
      <c r="T61" s="7"/>
      <c r="U61" s="7">
        <v>6</v>
      </c>
      <c r="V61" s="7"/>
      <c r="W61" s="8">
        <f t="shared" si="1"/>
        <v>7</v>
      </c>
      <c r="X61" s="7"/>
      <c r="Y61" s="5">
        <v>54</v>
      </c>
      <c r="Z61" s="6" t="s">
        <v>41</v>
      </c>
      <c r="AA61" s="6" t="s">
        <v>39</v>
      </c>
      <c r="AB61" s="5" t="s">
        <v>144</v>
      </c>
      <c r="AC61" s="7">
        <v>7</v>
      </c>
      <c r="AD61" s="7"/>
      <c r="AE61" s="7"/>
      <c r="AF61" s="7"/>
      <c r="AG61" s="7">
        <v>7</v>
      </c>
      <c r="AH61" s="7"/>
      <c r="AI61" s="8">
        <f t="shared" si="2"/>
        <v>7</v>
      </c>
      <c r="AJ61" s="7"/>
      <c r="AK61" s="5">
        <v>54</v>
      </c>
      <c r="AL61" s="6" t="s">
        <v>41</v>
      </c>
      <c r="AM61" s="6" t="s">
        <v>39</v>
      </c>
      <c r="AN61" s="5" t="s">
        <v>144</v>
      </c>
      <c r="AO61" s="7">
        <v>8</v>
      </c>
      <c r="AP61" s="7"/>
      <c r="AQ61" s="7"/>
      <c r="AR61" s="7"/>
      <c r="AS61" s="7">
        <v>5</v>
      </c>
      <c r="AT61" s="97"/>
      <c r="AU61" s="8">
        <f t="shared" si="3"/>
        <v>6</v>
      </c>
      <c r="AV61" s="7"/>
      <c r="AW61" s="5">
        <v>54</v>
      </c>
      <c r="AX61" s="6" t="s">
        <v>41</v>
      </c>
      <c r="AY61" s="6" t="s">
        <v>39</v>
      </c>
      <c r="AZ61" s="5" t="s">
        <v>144</v>
      </c>
      <c r="BA61" s="7">
        <v>6</v>
      </c>
      <c r="BB61" s="7"/>
      <c r="BC61" s="7"/>
      <c r="BD61" s="7"/>
      <c r="BE61" s="7">
        <v>2</v>
      </c>
      <c r="BF61" s="7">
        <v>3</v>
      </c>
      <c r="BG61" s="8">
        <f t="shared" si="4"/>
        <v>3</v>
      </c>
      <c r="BH61" s="7">
        <f>ROUND((SUM(BA61:BD61)/1*0.3+BF61*0.7),0)</f>
        <v>4</v>
      </c>
      <c r="BI61" s="5">
        <v>54</v>
      </c>
      <c r="BJ61" s="6" t="s">
        <v>41</v>
      </c>
      <c r="BK61" s="6" t="s">
        <v>39</v>
      </c>
      <c r="BL61" s="5" t="s">
        <v>144</v>
      </c>
      <c r="BM61" s="7">
        <v>7</v>
      </c>
      <c r="BN61" s="7"/>
      <c r="BO61" s="7"/>
      <c r="BP61" s="7"/>
      <c r="BQ61" s="7">
        <v>8</v>
      </c>
      <c r="BR61" s="7"/>
      <c r="BS61" s="8">
        <f t="shared" si="5"/>
        <v>8</v>
      </c>
      <c r="BT61" s="7"/>
    </row>
    <row r="62" spans="1:72" ht="15">
      <c r="A62" s="5">
        <v>55</v>
      </c>
      <c r="B62" s="6" t="s">
        <v>22</v>
      </c>
      <c r="C62" s="6" t="s">
        <v>145</v>
      </c>
      <c r="D62" s="5" t="s">
        <v>146</v>
      </c>
      <c r="E62" s="12">
        <v>6</v>
      </c>
      <c r="F62" s="7"/>
      <c r="G62" s="7"/>
      <c r="H62" s="7"/>
      <c r="I62" s="7">
        <v>4</v>
      </c>
      <c r="J62" s="7"/>
      <c r="K62" s="8">
        <f t="shared" si="0"/>
        <v>5</v>
      </c>
      <c r="L62" s="7"/>
      <c r="M62" s="5">
        <v>55</v>
      </c>
      <c r="N62" s="6" t="s">
        <v>22</v>
      </c>
      <c r="O62" s="6" t="s">
        <v>145</v>
      </c>
      <c r="P62" s="5" t="s">
        <v>146</v>
      </c>
      <c r="Q62" s="7">
        <v>7</v>
      </c>
      <c r="R62" s="7"/>
      <c r="S62" s="7"/>
      <c r="T62" s="7"/>
      <c r="U62" s="7">
        <v>8</v>
      </c>
      <c r="V62" s="7"/>
      <c r="W62" s="8">
        <f t="shared" si="1"/>
        <v>8</v>
      </c>
      <c r="X62" s="7"/>
      <c r="Y62" s="5">
        <v>55</v>
      </c>
      <c r="Z62" s="6" t="s">
        <v>22</v>
      </c>
      <c r="AA62" s="6" t="s">
        <v>145</v>
      </c>
      <c r="AB62" s="5" t="s">
        <v>146</v>
      </c>
      <c r="AC62" s="7">
        <v>7</v>
      </c>
      <c r="AD62" s="7"/>
      <c r="AE62" s="7"/>
      <c r="AF62" s="7"/>
      <c r="AG62" s="7">
        <v>8</v>
      </c>
      <c r="AH62" s="7"/>
      <c r="AI62" s="8">
        <f t="shared" si="2"/>
        <v>8</v>
      </c>
      <c r="AJ62" s="7"/>
      <c r="AK62" s="5">
        <v>55</v>
      </c>
      <c r="AL62" s="6" t="s">
        <v>22</v>
      </c>
      <c r="AM62" s="6" t="s">
        <v>145</v>
      </c>
      <c r="AN62" s="5" t="s">
        <v>146</v>
      </c>
      <c r="AO62" s="7">
        <v>8</v>
      </c>
      <c r="AP62" s="7"/>
      <c r="AQ62" s="7"/>
      <c r="AR62" s="7"/>
      <c r="AS62" s="7">
        <v>5</v>
      </c>
      <c r="AT62" s="97"/>
      <c r="AU62" s="8">
        <f t="shared" si="3"/>
        <v>6</v>
      </c>
      <c r="AV62" s="7"/>
      <c r="AW62" s="5">
        <v>55</v>
      </c>
      <c r="AX62" s="6" t="s">
        <v>22</v>
      </c>
      <c r="AY62" s="6" t="s">
        <v>145</v>
      </c>
      <c r="AZ62" s="5" t="s">
        <v>146</v>
      </c>
      <c r="BA62" s="7">
        <v>5</v>
      </c>
      <c r="BB62" s="7"/>
      <c r="BC62" s="7"/>
      <c r="BD62" s="7"/>
      <c r="BE62" s="7">
        <v>5</v>
      </c>
      <c r="BF62" s="7"/>
      <c r="BG62" s="8">
        <f t="shared" si="4"/>
        <v>5</v>
      </c>
      <c r="BH62" s="7"/>
      <c r="BI62" s="5">
        <v>55</v>
      </c>
      <c r="BJ62" s="6" t="s">
        <v>22</v>
      </c>
      <c r="BK62" s="6" t="s">
        <v>145</v>
      </c>
      <c r="BL62" s="5" t="s">
        <v>146</v>
      </c>
      <c r="BM62" s="7">
        <v>7</v>
      </c>
      <c r="BN62" s="7"/>
      <c r="BO62" s="7"/>
      <c r="BP62" s="7"/>
      <c r="BQ62" s="7">
        <v>8</v>
      </c>
      <c r="BR62" s="7"/>
      <c r="BS62" s="8">
        <f t="shared" si="5"/>
        <v>8</v>
      </c>
      <c r="BT62" s="7"/>
    </row>
    <row r="63" spans="1:72" ht="15">
      <c r="A63" s="5">
        <v>56</v>
      </c>
      <c r="B63" s="6" t="s">
        <v>130</v>
      </c>
      <c r="C63" s="6" t="s">
        <v>42</v>
      </c>
      <c r="D63" s="5" t="s">
        <v>147</v>
      </c>
      <c r="E63" s="13">
        <v>6</v>
      </c>
      <c r="F63" s="10"/>
      <c r="G63" s="10"/>
      <c r="H63" s="10"/>
      <c r="I63" s="10">
        <v>6</v>
      </c>
      <c r="J63" s="10"/>
      <c r="K63" s="8">
        <f aca="true" t="shared" si="7" ref="K63:K68">ROUND((SUM(E63:H63)/1*0.3+I63*0.7),0)</f>
        <v>6</v>
      </c>
      <c r="L63" s="10"/>
      <c r="M63" s="5">
        <v>57</v>
      </c>
      <c r="N63" s="6" t="s">
        <v>130</v>
      </c>
      <c r="O63" s="6" t="s">
        <v>42</v>
      </c>
      <c r="P63" s="5" t="s">
        <v>147</v>
      </c>
      <c r="Q63" s="10">
        <v>8</v>
      </c>
      <c r="R63" s="10"/>
      <c r="S63" s="10"/>
      <c r="T63" s="10"/>
      <c r="U63" s="10">
        <v>7</v>
      </c>
      <c r="V63" s="10"/>
      <c r="W63" s="8">
        <f aca="true" t="shared" si="8" ref="W63:W68">ROUND((SUM(Q63:T63)/1*0.3+U63*0.7),0)</f>
        <v>7</v>
      </c>
      <c r="X63" s="10"/>
      <c r="Y63" s="5">
        <v>57</v>
      </c>
      <c r="Z63" s="6" t="s">
        <v>130</v>
      </c>
      <c r="AA63" s="6" t="s">
        <v>42</v>
      </c>
      <c r="AB63" s="5" t="s">
        <v>147</v>
      </c>
      <c r="AC63" s="10">
        <v>7</v>
      </c>
      <c r="AD63" s="10"/>
      <c r="AE63" s="10"/>
      <c r="AF63" s="10"/>
      <c r="AG63" s="10">
        <v>7</v>
      </c>
      <c r="AH63" s="10"/>
      <c r="AI63" s="8">
        <f aca="true" t="shared" si="9" ref="AI63:AI68">ROUND((SUM(AC63:AF63)/1*0.3+AG63*0.7),0)</f>
        <v>7</v>
      </c>
      <c r="AJ63" s="10"/>
      <c r="AK63" s="5">
        <v>57</v>
      </c>
      <c r="AL63" s="6" t="s">
        <v>130</v>
      </c>
      <c r="AM63" s="6" t="s">
        <v>42</v>
      </c>
      <c r="AN63" s="5" t="s">
        <v>147</v>
      </c>
      <c r="AO63" s="10">
        <v>8</v>
      </c>
      <c r="AP63" s="10"/>
      <c r="AQ63" s="10"/>
      <c r="AR63" s="10"/>
      <c r="AS63" s="10">
        <v>5</v>
      </c>
      <c r="AT63" s="98"/>
      <c r="AU63" s="8">
        <f aca="true" t="shared" si="10" ref="AU63:AU68">ROUND((SUM(AO63:AR63)/1*0.3+AS63*0.7),0)</f>
        <v>6</v>
      </c>
      <c r="AV63" s="10"/>
      <c r="AW63" s="5">
        <v>57</v>
      </c>
      <c r="AX63" s="6" t="s">
        <v>130</v>
      </c>
      <c r="AY63" s="6" t="s">
        <v>42</v>
      </c>
      <c r="AZ63" s="5" t="s">
        <v>147</v>
      </c>
      <c r="BA63" s="10">
        <v>6</v>
      </c>
      <c r="BB63" s="10"/>
      <c r="BC63" s="10"/>
      <c r="BD63" s="10"/>
      <c r="BE63" s="10">
        <v>3</v>
      </c>
      <c r="BF63" s="10">
        <v>6</v>
      </c>
      <c r="BG63" s="8">
        <f t="shared" si="4"/>
        <v>4</v>
      </c>
      <c r="BH63" s="7">
        <f>ROUND((SUM(BA63:BD63)/1*0.3+BF63*0.7),0)</f>
        <v>6</v>
      </c>
      <c r="BI63" s="5">
        <v>57</v>
      </c>
      <c r="BJ63" s="6" t="s">
        <v>130</v>
      </c>
      <c r="BK63" s="6" t="s">
        <v>42</v>
      </c>
      <c r="BL63" s="5" t="s">
        <v>147</v>
      </c>
      <c r="BM63" s="10">
        <v>8</v>
      </c>
      <c r="BN63" s="10"/>
      <c r="BO63" s="10"/>
      <c r="BP63" s="10"/>
      <c r="BQ63" s="10">
        <v>8</v>
      </c>
      <c r="BR63" s="10"/>
      <c r="BS63" s="8">
        <f aca="true" t="shared" si="11" ref="BS63:BS68">ROUND((SUM(BM63:BP63)/1*0.3+BQ63*0.7),0)</f>
        <v>8</v>
      </c>
      <c r="BT63" s="10"/>
    </row>
    <row r="64" spans="1:72" ht="15">
      <c r="A64" s="5">
        <v>57</v>
      </c>
      <c r="B64" s="6" t="s">
        <v>32</v>
      </c>
      <c r="C64" s="6" t="s">
        <v>42</v>
      </c>
      <c r="D64" s="5" t="s">
        <v>148</v>
      </c>
      <c r="E64" s="13">
        <v>6</v>
      </c>
      <c r="F64" s="10"/>
      <c r="G64" s="10"/>
      <c r="H64" s="10"/>
      <c r="I64" s="10">
        <v>6</v>
      </c>
      <c r="J64" s="10"/>
      <c r="K64" s="8">
        <f t="shared" si="7"/>
        <v>6</v>
      </c>
      <c r="L64" s="10"/>
      <c r="M64" s="5">
        <v>58</v>
      </c>
      <c r="N64" s="6" t="s">
        <v>32</v>
      </c>
      <c r="O64" s="6" t="s">
        <v>42</v>
      </c>
      <c r="P64" s="5" t="s">
        <v>148</v>
      </c>
      <c r="Q64" s="10">
        <v>8</v>
      </c>
      <c r="R64" s="10"/>
      <c r="S64" s="10"/>
      <c r="T64" s="10"/>
      <c r="U64" s="10">
        <v>7</v>
      </c>
      <c r="V64" s="10"/>
      <c r="W64" s="8">
        <f t="shared" si="8"/>
        <v>7</v>
      </c>
      <c r="X64" s="10"/>
      <c r="Y64" s="5">
        <v>58</v>
      </c>
      <c r="Z64" s="6" t="s">
        <v>32</v>
      </c>
      <c r="AA64" s="6" t="s">
        <v>42</v>
      </c>
      <c r="AB64" s="5" t="s">
        <v>148</v>
      </c>
      <c r="AC64" s="10">
        <v>8</v>
      </c>
      <c r="AD64" s="10"/>
      <c r="AE64" s="10"/>
      <c r="AF64" s="10"/>
      <c r="AG64" s="10">
        <v>7</v>
      </c>
      <c r="AH64" s="10"/>
      <c r="AI64" s="8">
        <f t="shared" si="9"/>
        <v>7</v>
      </c>
      <c r="AJ64" s="10"/>
      <c r="AK64" s="5">
        <v>58</v>
      </c>
      <c r="AL64" s="6" t="s">
        <v>32</v>
      </c>
      <c r="AM64" s="6" t="s">
        <v>42</v>
      </c>
      <c r="AN64" s="5" t="s">
        <v>148</v>
      </c>
      <c r="AO64" s="10">
        <v>8</v>
      </c>
      <c r="AP64" s="10"/>
      <c r="AQ64" s="10"/>
      <c r="AR64" s="10"/>
      <c r="AS64" s="10">
        <v>0</v>
      </c>
      <c r="AT64" s="98">
        <v>4</v>
      </c>
      <c r="AU64" s="8">
        <f t="shared" si="10"/>
        <v>2</v>
      </c>
      <c r="AV64" s="7">
        <f>ROUND((SUM(AO64:AR64)/1*0.3+AT64*0.7),0)</f>
        <v>5</v>
      </c>
      <c r="AW64" s="5">
        <v>58</v>
      </c>
      <c r="AX64" s="6" t="s">
        <v>32</v>
      </c>
      <c r="AY64" s="6" t="s">
        <v>42</v>
      </c>
      <c r="AZ64" s="5" t="s">
        <v>148</v>
      </c>
      <c r="BA64" s="10">
        <v>5</v>
      </c>
      <c r="BB64" s="10"/>
      <c r="BC64" s="10"/>
      <c r="BD64" s="10"/>
      <c r="BE64" s="10">
        <v>4</v>
      </c>
      <c r="BF64" s="10">
        <v>4</v>
      </c>
      <c r="BG64" s="8">
        <f t="shared" si="4"/>
        <v>4</v>
      </c>
      <c r="BH64" s="7">
        <f>ROUND((SUM(BA64:BD64)/1*0.3+BF64*0.7),0)</f>
        <v>4</v>
      </c>
      <c r="BI64" s="5">
        <v>58</v>
      </c>
      <c r="BJ64" s="6" t="s">
        <v>32</v>
      </c>
      <c r="BK64" s="6" t="s">
        <v>42</v>
      </c>
      <c r="BL64" s="5" t="s">
        <v>148</v>
      </c>
      <c r="BM64" s="10">
        <v>8</v>
      </c>
      <c r="BN64" s="10"/>
      <c r="BO64" s="10"/>
      <c r="BP64" s="10"/>
      <c r="BQ64" s="10">
        <v>8</v>
      </c>
      <c r="BR64" s="10"/>
      <c r="BS64" s="8">
        <f t="shared" si="11"/>
        <v>8</v>
      </c>
      <c r="BT64" s="10"/>
    </row>
    <row r="65" spans="1:72" ht="15">
      <c r="A65" s="5">
        <v>58</v>
      </c>
      <c r="B65" s="6" t="s">
        <v>18</v>
      </c>
      <c r="C65" s="6" t="s">
        <v>44</v>
      </c>
      <c r="D65" s="5" t="s">
        <v>149</v>
      </c>
      <c r="E65" s="13">
        <v>8</v>
      </c>
      <c r="F65" s="10"/>
      <c r="G65" s="10"/>
      <c r="H65" s="10"/>
      <c r="I65" s="10">
        <v>6</v>
      </c>
      <c r="J65" s="10"/>
      <c r="K65" s="8">
        <f t="shared" si="7"/>
        <v>7</v>
      </c>
      <c r="L65" s="10"/>
      <c r="M65" s="5">
        <v>59</v>
      </c>
      <c r="N65" s="6" t="s">
        <v>18</v>
      </c>
      <c r="O65" s="6" t="s">
        <v>44</v>
      </c>
      <c r="P65" s="5" t="s">
        <v>149</v>
      </c>
      <c r="Q65" s="10">
        <v>9</v>
      </c>
      <c r="R65" s="10"/>
      <c r="S65" s="10"/>
      <c r="T65" s="10"/>
      <c r="U65" s="10">
        <v>7</v>
      </c>
      <c r="V65" s="10"/>
      <c r="W65" s="8">
        <f t="shared" si="8"/>
        <v>8</v>
      </c>
      <c r="X65" s="10"/>
      <c r="Y65" s="5">
        <v>59</v>
      </c>
      <c r="Z65" s="6" t="s">
        <v>18</v>
      </c>
      <c r="AA65" s="6" t="s">
        <v>44</v>
      </c>
      <c r="AB65" s="5" t="s">
        <v>149</v>
      </c>
      <c r="AC65" s="10">
        <v>8</v>
      </c>
      <c r="AD65" s="10"/>
      <c r="AE65" s="10"/>
      <c r="AF65" s="10"/>
      <c r="AG65" s="10">
        <v>6</v>
      </c>
      <c r="AH65" s="10"/>
      <c r="AI65" s="8">
        <f t="shared" si="9"/>
        <v>7</v>
      </c>
      <c r="AJ65" s="10"/>
      <c r="AK65" s="5">
        <v>59</v>
      </c>
      <c r="AL65" s="6" t="s">
        <v>18</v>
      </c>
      <c r="AM65" s="6" t="s">
        <v>44</v>
      </c>
      <c r="AN65" s="5" t="s">
        <v>149</v>
      </c>
      <c r="AO65" s="10">
        <v>6</v>
      </c>
      <c r="AP65" s="10"/>
      <c r="AQ65" s="10"/>
      <c r="AR65" s="10"/>
      <c r="AS65" s="10">
        <v>4</v>
      </c>
      <c r="AT65" s="98"/>
      <c r="AU65" s="8">
        <f t="shared" si="10"/>
        <v>5</v>
      </c>
      <c r="AV65" s="10"/>
      <c r="AW65" s="5">
        <v>59</v>
      </c>
      <c r="AX65" s="6" t="s">
        <v>18</v>
      </c>
      <c r="AY65" s="6" t="s">
        <v>44</v>
      </c>
      <c r="AZ65" s="5" t="s">
        <v>149</v>
      </c>
      <c r="BA65" s="10">
        <v>6</v>
      </c>
      <c r="BB65" s="10"/>
      <c r="BC65" s="10"/>
      <c r="BD65" s="10"/>
      <c r="BE65" s="10">
        <v>2</v>
      </c>
      <c r="BF65" s="10">
        <v>3</v>
      </c>
      <c r="BG65" s="8">
        <f t="shared" si="4"/>
        <v>3</v>
      </c>
      <c r="BH65" s="7">
        <f>ROUND((SUM(BA65:BD65)/1*0.3+BF65*0.7),0)</f>
        <v>4</v>
      </c>
      <c r="BI65" s="5">
        <v>59</v>
      </c>
      <c r="BJ65" s="6" t="s">
        <v>18</v>
      </c>
      <c r="BK65" s="6" t="s">
        <v>44</v>
      </c>
      <c r="BL65" s="5" t="s">
        <v>149</v>
      </c>
      <c r="BM65" s="10">
        <v>7</v>
      </c>
      <c r="BN65" s="10"/>
      <c r="BO65" s="10"/>
      <c r="BP65" s="10"/>
      <c r="BQ65" s="10">
        <v>8</v>
      </c>
      <c r="BR65" s="10"/>
      <c r="BS65" s="8">
        <f t="shared" si="11"/>
        <v>8</v>
      </c>
      <c r="BT65" s="10"/>
    </row>
    <row r="66" spans="1:72" ht="15">
      <c r="A66" s="5">
        <v>59</v>
      </c>
      <c r="B66" s="6" t="s">
        <v>15</v>
      </c>
      <c r="C66" s="6" t="s">
        <v>44</v>
      </c>
      <c r="D66" s="5" t="s">
        <v>150</v>
      </c>
      <c r="E66" s="13">
        <v>5</v>
      </c>
      <c r="F66" s="10"/>
      <c r="G66" s="10"/>
      <c r="H66" s="10"/>
      <c r="I66" s="10">
        <v>5</v>
      </c>
      <c r="J66" s="10"/>
      <c r="K66" s="8">
        <f t="shared" si="7"/>
        <v>5</v>
      </c>
      <c r="L66" s="10"/>
      <c r="M66" s="5">
        <v>60</v>
      </c>
      <c r="N66" s="6" t="s">
        <v>15</v>
      </c>
      <c r="O66" s="6" t="s">
        <v>44</v>
      </c>
      <c r="P66" s="5" t="s">
        <v>150</v>
      </c>
      <c r="Q66" s="10">
        <v>8</v>
      </c>
      <c r="R66" s="10"/>
      <c r="S66" s="10"/>
      <c r="T66" s="10"/>
      <c r="U66" s="10">
        <v>7</v>
      </c>
      <c r="V66" s="10"/>
      <c r="W66" s="8">
        <f t="shared" si="8"/>
        <v>7</v>
      </c>
      <c r="X66" s="10"/>
      <c r="Y66" s="5">
        <v>60</v>
      </c>
      <c r="Z66" s="6" t="s">
        <v>15</v>
      </c>
      <c r="AA66" s="6" t="s">
        <v>44</v>
      </c>
      <c r="AB66" s="5" t="s">
        <v>150</v>
      </c>
      <c r="AC66" s="10">
        <v>7</v>
      </c>
      <c r="AD66" s="10"/>
      <c r="AE66" s="10"/>
      <c r="AF66" s="10"/>
      <c r="AG66" s="10">
        <v>8</v>
      </c>
      <c r="AH66" s="10"/>
      <c r="AI66" s="8">
        <f t="shared" si="9"/>
        <v>8</v>
      </c>
      <c r="AJ66" s="10"/>
      <c r="AK66" s="5">
        <v>60</v>
      </c>
      <c r="AL66" s="6" t="s">
        <v>15</v>
      </c>
      <c r="AM66" s="6" t="s">
        <v>44</v>
      </c>
      <c r="AN66" s="5" t="s">
        <v>150</v>
      </c>
      <c r="AO66" s="10">
        <v>6</v>
      </c>
      <c r="AP66" s="10"/>
      <c r="AQ66" s="10"/>
      <c r="AR66" s="10"/>
      <c r="AS66" s="10">
        <v>6</v>
      </c>
      <c r="AT66" s="98"/>
      <c r="AU66" s="8">
        <f t="shared" si="10"/>
        <v>6</v>
      </c>
      <c r="AV66" s="10"/>
      <c r="AW66" s="5">
        <v>60</v>
      </c>
      <c r="AX66" s="6" t="s">
        <v>15</v>
      </c>
      <c r="AY66" s="6" t="s">
        <v>44</v>
      </c>
      <c r="AZ66" s="5" t="s">
        <v>150</v>
      </c>
      <c r="BA66" s="10">
        <v>6</v>
      </c>
      <c r="BB66" s="10"/>
      <c r="BC66" s="10"/>
      <c r="BD66" s="10"/>
      <c r="BE66" s="10">
        <v>5</v>
      </c>
      <c r="BF66" s="10"/>
      <c r="BG66" s="8">
        <f t="shared" si="4"/>
        <v>5</v>
      </c>
      <c r="BH66" s="10"/>
      <c r="BI66" s="5">
        <v>60</v>
      </c>
      <c r="BJ66" s="6" t="s">
        <v>15</v>
      </c>
      <c r="BK66" s="6" t="s">
        <v>44</v>
      </c>
      <c r="BL66" s="5" t="s">
        <v>150</v>
      </c>
      <c r="BM66" s="10">
        <v>7</v>
      </c>
      <c r="BN66" s="10"/>
      <c r="BO66" s="10"/>
      <c r="BP66" s="10"/>
      <c r="BQ66" s="10">
        <v>8</v>
      </c>
      <c r="BR66" s="10"/>
      <c r="BS66" s="8">
        <f t="shared" si="11"/>
        <v>8</v>
      </c>
      <c r="BT66" s="10"/>
    </row>
    <row r="67" spans="1:72" ht="15">
      <c r="A67" s="5">
        <v>60</v>
      </c>
      <c r="B67" s="6" t="s">
        <v>30</v>
      </c>
      <c r="C67" s="6" t="s">
        <v>151</v>
      </c>
      <c r="D67" s="5" t="s">
        <v>152</v>
      </c>
      <c r="E67" s="13">
        <v>6</v>
      </c>
      <c r="F67" s="10"/>
      <c r="G67" s="10"/>
      <c r="H67" s="10"/>
      <c r="I67" s="10">
        <v>4</v>
      </c>
      <c r="J67" s="10"/>
      <c r="K67" s="8">
        <f t="shared" si="7"/>
        <v>5</v>
      </c>
      <c r="L67" s="10"/>
      <c r="M67" s="5">
        <v>61</v>
      </c>
      <c r="N67" s="6" t="s">
        <v>30</v>
      </c>
      <c r="O67" s="6" t="s">
        <v>151</v>
      </c>
      <c r="P67" s="5" t="s">
        <v>152</v>
      </c>
      <c r="Q67" s="10">
        <v>9</v>
      </c>
      <c r="R67" s="10"/>
      <c r="S67" s="10"/>
      <c r="T67" s="10"/>
      <c r="U67" s="10">
        <v>5</v>
      </c>
      <c r="V67" s="10"/>
      <c r="W67" s="8">
        <f t="shared" si="8"/>
        <v>6</v>
      </c>
      <c r="X67" s="10"/>
      <c r="Y67" s="5">
        <v>61</v>
      </c>
      <c r="Z67" s="6" t="s">
        <v>30</v>
      </c>
      <c r="AA67" s="6" t="s">
        <v>151</v>
      </c>
      <c r="AB67" s="5" t="s">
        <v>152</v>
      </c>
      <c r="AC67" s="10">
        <v>8</v>
      </c>
      <c r="AD67" s="10"/>
      <c r="AE67" s="10"/>
      <c r="AF67" s="10"/>
      <c r="AG67" s="10">
        <v>6</v>
      </c>
      <c r="AH67" s="10"/>
      <c r="AI67" s="8">
        <f t="shared" si="9"/>
        <v>7</v>
      </c>
      <c r="AJ67" s="10"/>
      <c r="AK67" s="5">
        <v>61</v>
      </c>
      <c r="AL67" s="6" t="s">
        <v>30</v>
      </c>
      <c r="AM67" s="6" t="s">
        <v>151</v>
      </c>
      <c r="AN67" s="5" t="s">
        <v>152</v>
      </c>
      <c r="AO67" s="10">
        <v>6</v>
      </c>
      <c r="AP67" s="10"/>
      <c r="AQ67" s="10"/>
      <c r="AR67" s="10"/>
      <c r="AS67" s="10">
        <v>4</v>
      </c>
      <c r="AT67" s="98"/>
      <c r="AU67" s="8">
        <f t="shared" si="10"/>
        <v>5</v>
      </c>
      <c r="AV67" s="10"/>
      <c r="AW67" s="5">
        <v>61</v>
      </c>
      <c r="AX67" s="6" t="s">
        <v>30</v>
      </c>
      <c r="AY67" s="6" t="s">
        <v>151</v>
      </c>
      <c r="AZ67" s="5" t="s">
        <v>152</v>
      </c>
      <c r="BA67" s="10">
        <v>6</v>
      </c>
      <c r="BB67" s="10"/>
      <c r="BC67" s="10"/>
      <c r="BD67" s="10"/>
      <c r="BE67" s="10">
        <v>2</v>
      </c>
      <c r="BF67" s="10">
        <v>3</v>
      </c>
      <c r="BG67" s="8">
        <f t="shared" si="4"/>
        <v>3</v>
      </c>
      <c r="BH67" s="7">
        <f>ROUND((SUM(BA67:BD67)/1*0.3+BF67*0.7),0)</f>
        <v>4</v>
      </c>
      <c r="BI67" s="5">
        <v>61</v>
      </c>
      <c r="BJ67" s="6" t="s">
        <v>30</v>
      </c>
      <c r="BK67" s="6" t="s">
        <v>151</v>
      </c>
      <c r="BL67" s="5" t="s">
        <v>152</v>
      </c>
      <c r="BM67" s="10">
        <v>8</v>
      </c>
      <c r="BN67" s="10"/>
      <c r="BO67" s="10"/>
      <c r="BP67" s="10"/>
      <c r="BQ67" s="10">
        <v>6</v>
      </c>
      <c r="BR67" s="10"/>
      <c r="BS67" s="8">
        <f t="shared" si="11"/>
        <v>7</v>
      </c>
      <c r="BT67" s="10"/>
    </row>
    <row r="68" spans="1:72" ht="15">
      <c r="A68" s="5">
        <v>61</v>
      </c>
      <c r="B68" s="6" t="s">
        <v>22</v>
      </c>
      <c r="C68" s="6" t="s">
        <v>153</v>
      </c>
      <c r="D68" s="5" t="s">
        <v>154</v>
      </c>
      <c r="E68" s="26">
        <v>8</v>
      </c>
      <c r="F68" s="10"/>
      <c r="G68" s="10"/>
      <c r="H68" s="10"/>
      <c r="I68" s="10">
        <v>8</v>
      </c>
      <c r="J68" s="10"/>
      <c r="K68" s="8">
        <f t="shared" si="7"/>
        <v>8</v>
      </c>
      <c r="L68" s="10"/>
      <c r="M68" s="5">
        <v>62</v>
      </c>
      <c r="N68" s="6" t="s">
        <v>22</v>
      </c>
      <c r="O68" s="6" t="s">
        <v>153</v>
      </c>
      <c r="P68" s="5" t="s">
        <v>154</v>
      </c>
      <c r="Q68" s="10">
        <v>9</v>
      </c>
      <c r="R68" s="10"/>
      <c r="S68" s="10"/>
      <c r="T68" s="10"/>
      <c r="U68" s="10">
        <v>6</v>
      </c>
      <c r="V68" s="10"/>
      <c r="W68" s="8">
        <f t="shared" si="8"/>
        <v>7</v>
      </c>
      <c r="X68" s="10"/>
      <c r="Y68" s="5">
        <v>62</v>
      </c>
      <c r="Z68" s="6" t="s">
        <v>22</v>
      </c>
      <c r="AA68" s="6" t="s">
        <v>153</v>
      </c>
      <c r="AB68" s="5" t="s">
        <v>154</v>
      </c>
      <c r="AC68" s="10">
        <v>9</v>
      </c>
      <c r="AD68" s="10"/>
      <c r="AE68" s="10"/>
      <c r="AF68" s="10"/>
      <c r="AG68" s="10">
        <v>8</v>
      </c>
      <c r="AH68" s="10"/>
      <c r="AI68" s="8">
        <f t="shared" si="9"/>
        <v>8</v>
      </c>
      <c r="AJ68" s="10"/>
      <c r="AK68" s="5">
        <v>62</v>
      </c>
      <c r="AL68" s="6" t="s">
        <v>22</v>
      </c>
      <c r="AM68" s="6" t="s">
        <v>153</v>
      </c>
      <c r="AN68" s="5" t="s">
        <v>154</v>
      </c>
      <c r="AO68" s="10">
        <v>8</v>
      </c>
      <c r="AP68" s="10"/>
      <c r="AQ68" s="10"/>
      <c r="AR68" s="10"/>
      <c r="AS68" s="10">
        <v>4</v>
      </c>
      <c r="AT68" s="98"/>
      <c r="AU68" s="8">
        <f t="shared" si="10"/>
        <v>5</v>
      </c>
      <c r="AV68" s="10"/>
      <c r="AW68" s="5">
        <v>62</v>
      </c>
      <c r="AX68" s="6" t="s">
        <v>22</v>
      </c>
      <c r="AY68" s="6" t="s">
        <v>153</v>
      </c>
      <c r="AZ68" s="5" t="s">
        <v>154</v>
      </c>
      <c r="BA68" s="10">
        <v>6</v>
      </c>
      <c r="BB68" s="10"/>
      <c r="BC68" s="10"/>
      <c r="BD68" s="10"/>
      <c r="BE68" s="10">
        <v>3</v>
      </c>
      <c r="BF68" s="10">
        <v>4</v>
      </c>
      <c r="BG68" s="8">
        <f t="shared" si="4"/>
        <v>4</v>
      </c>
      <c r="BH68" s="7">
        <f>ROUND((SUM(BA68:BD68)/1*0.3+BF68*0.7),0)</f>
        <v>5</v>
      </c>
      <c r="BI68" s="5">
        <v>62</v>
      </c>
      <c r="BJ68" s="6" t="s">
        <v>22</v>
      </c>
      <c r="BK68" s="6" t="s">
        <v>153</v>
      </c>
      <c r="BL68" s="5" t="s">
        <v>154</v>
      </c>
      <c r="BM68" s="10">
        <v>8</v>
      </c>
      <c r="BN68" s="10"/>
      <c r="BO68" s="10"/>
      <c r="BP68" s="10"/>
      <c r="BQ68" s="10">
        <v>9</v>
      </c>
      <c r="BR68" s="10"/>
      <c r="BS68" s="8">
        <f t="shared" si="11"/>
        <v>9</v>
      </c>
      <c r="BT68" s="10"/>
    </row>
  </sheetData>
  <mergeCells count="25">
    <mergeCell ref="E6:H6"/>
    <mergeCell ref="AW4:AZ4"/>
    <mergeCell ref="BA4:BH4"/>
    <mergeCell ref="BI4:BL4"/>
    <mergeCell ref="BM4:BT4"/>
    <mergeCell ref="Y4:AB4"/>
    <mergeCell ref="AC4:AJ4"/>
    <mergeCell ref="AK4:AN4"/>
    <mergeCell ref="AO4:AV4"/>
    <mergeCell ref="A4:D4"/>
    <mergeCell ref="E4:L4"/>
    <mergeCell ref="M4:P4"/>
    <mergeCell ref="Q4:X4"/>
    <mergeCell ref="AC2:AI2"/>
    <mergeCell ref="AO2:AU2"/>
    <mergeCell ref="AC1:AI1"/>
    <mergeCell ref="AO1:AU1"/>
    <mergeCell ref="E1:K1"/>
    <mergeCell ref="Q1:W1"/>
    <mergeCell ref="E2:K2"/>
    <mergeCell ref="Q2:W2"/>
    <mergeCell ref="BA1:BG1"/>
    <mergeCell ref="BM1:BS1"/>
    <mergeCell ref="BA2:BG2"/>
    <mergeCell ref="BM2:BS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70"/>
  <sheetViews>
    <sheetView workbookViewId="0" topLeftCell="A1">
      <selection activeCell="L13" sqref="L13"/>
    </sheetView>
  </sheetViews>
  <sheetFormatPr defaultColWidth="9.00390625" defaultRowHeight="12.75"/>
  <cols>
    <col min="1" max="1" width="4.875" style="0" customWidth="1"/>
    <col min="2" max="2" width="17.875" style="0" customWidth="1"/>
    <col min="3" max="3" width="8.875" style="0" customWidth="1"/>
    <col min="5" max="5" width="4.375" style="0" customWidth="1"/>
    <col min="6" max="6" width="4.875" style="0" customWidth="1"/>
    <col min="7" max="8" width="4.75390625" style="0" customWidth="1"/>
    <col min="9" max="9" width="6.875" style="0" customWidth="1"/>
    <col min="10" max="10" width="9.00390625" style="0" customWidth="1"/>
    <col min="11" max="11" width="8.25390625" style="0" customWidth="1"/>
    <col min="12" max="12" width="8.00390625" style="0" customWidth="1"/>
    <col min="13" max="13" width="6.125" style="0" customWidth="1"/>
    <col min="14" max="14" width="17.125" style="0" customWidth="1"/>
    <col min="17" max="17" width="4.625" style="0" customWidth="1"/>
    <col min="18" max="18" width="4.25390625" style="0" customWidth="1"/>
    <col min="19" max="19" width="5.125" style="0" customWidth="1"/>
    <col min="20" max="20" width="4.625" style="0" customWidth="1"/>
    <col min="21" max="21" width="7.25390625" style="0" customWidth="1"/>
    <col min="22" max="22" width="8.00390625" style="0" customWidth="1"/>
    <col min="25" max="25" width="5.00390625" style="0" customWidth="1"/>
    <col min="26" max="26" width="16.125" style="0" customWidth="1"/>
    <col min="29" max="29" width="4.375" style="0" customWidth="1"/>
    <col min="30" max="30" width="4.75390625" style="0" customWidth="1"/>
    <col min="31" max="31" width="5.00390625" style="0" customWidth="1"/>
    <col min="32" max="32" width="4.75390625" style="0" customWidth="1"/>
    <col min="33" max="33" width="7.625" style="0" customWidth="1"/>
    <col min="34" max="34" width="8.125" style="0" customWidth="1"/>
    <col min="37" max="37" width="5.75390625" style="0" customWidth="1"/>
    <col min="38" max="38" width="14.00390625" style="0" customWidth="1"/>
    <col min="41" max="41" width="4.00390625" style="0" customWidth="1"/>
    <col min="42" max="42" width="5.125" style="0" customWidth="1"/>
    <col min="43" max="43" width="4.75390625" style="0" customWidth="1"/>
    <col min="44" max="44" width="4.875" style="0" customWidth="1"/>
    <col min="45" max="45" width="7.25390625" style="0" customWidth="1"/>
    <col min="46" max="46" width="8.125" style="0" customWidth="1"/>
    <col min="50" max="50" width="14.875" style="0" customWidth="1"/>
    <col min="53" max="53" width="5.625" style="0" customWidth="1"/>
    <col min="54" max="54" width="5.00390625" style="0" customWidth="1"/>
    <col min="55" max="56" width="4.75390625" style="0" customWidth="1"/>
    <col min="57" max="57" width="7.125" style="0" customWidth="1"/>
    <col min="58" max="58" width="7.625" style="0" customWidth="1"/>
    <col min="59" max="59" width="7.75390625" style="0" customWidth="1"/>
    <col min="62" max="62" width="15.875" style="0" customWidth="1"/>
    <col min="65" max="65" width="5.625" style="0" customWidth="1"/>
    <col min="66" max="66" width="5.125" style="0" customWidth="1"/>
    <col min="67" max="68" width="5.00390625" style="0" customWidth="1"/>
    <col min="69" max="69" width="4.625" style="0" customWidth="1"/>
    <col min="70" max="70" width="7.25390625" style="0" customWidth="1"/>
    <col min="71" max="71" width="8.00390625" style="0" customWidth="1"/>
    <col min="72" max="72" width="7.25390625" style="0" customWidth="1"/>
    <col min="73" max="73" width="8.125" style="0" customWidth="1"/>
  </cols>
  <sheetData>
    <row r="1" spans="1:73" ht="15.75" customHeight="1">
      <c r="A1" s="1" t="s">
        <v>0</v>
      </c>
      <c r="B1" s="1"/>
      <c r="C1" s="1"/>
      <c r="D1" s="1"/>
      <c r="E1" s="113" t="s">
        <v>1</v>
      </c>
      <c r="F1" s="114"/>
      <c r="G1" s="114"/>
      <c r="H1" s="114"/>
      <c r="I1" s="114"/>
      <c r="J1" s="114"/>
      <c r="K1" s="115"/>
      <c r="L1" s="1"/>
      <c r="M1" s="1" t="s">
        <v>0</v>
      </c>
      <c r="N1" s="1"/>
      <c r="O1" s="1"/>
      <c r="P1" s="1"/>
      <c r="Q1" s="113" t="s">
        <v>1</v>
      </c>
      <c r="R1" s="114"/>
      <c r="S1" s="114"/>
      <c r="T1" s="114"/>
      <c r="U1" s="114"/>
      <c r="V1" s="114"/>
      <c r="W1" s="115"/>
      <c r="X1" s="1"/>
      <c r="Y1" s="1" t="s">
        <v>0</v>
      </c>
      <c r="Z1" s="1"/>
      <c r="AA1" s="1"/>
      <c r="AB1" s="1"/>
      <c r="AC1" s="113" t="s">
        <v>1</v>
      </c>
      <c r="AD1" s="114"/>
      <c r="AE1" s="114"/>
      <c r="AF1" s="114"/>
      <c r="AG1" s="114"/>
      <c r="AH1" s="114"/>
      <c r="AI1" s="115"/>
      <c r="AJ1" s="1"/>
      <c r="AK1" s="1" t="s">
        <v>0</v>
      </c>
      <c r="AL1" s="1"/>
      <c r="AM1" s="1"/>
      <c r="AN1" s="1"/>
      <c r="AO1" s="113" t="s">
        <v>1</v>
      </c>
      <c r="AP1" s="114"/>
      <c r="AQ1" s="114"/>
      <c r="AR1" s="114"/>
      <c r="AS1" s="114"/>
      <c r="AT1" s="114"/>
      <c r="AU1" s="115"/>
      <c r="AV1" s="1"/>
      <c r="AW1" s="1" t="s">
        <v>0</v>
      </c>
      <c r="AX1" s="1"/>
      <c r="AY1" s="1"/>
      <c r="AZ1" s="1"/>
      <c r="BA1" s="113" t="s">
        <v>1</v>
      </c>
      <c r="BB1" s="114"/>
      <c r="BC1" s="114"/>
      <c r="BD1" s="114"/>
      <c r="BE1" s="114"/>
      <c r="BF1" s="114"/>
      <c r="BG1" s="115"/>
      <c r="BH1" s="1"/>
      <c r="BI1" s="1" t="s">
        <v>0</v>
      </c>
      <c r="BJ1" s="1"/>
      <c r="BK1" s="1"/>
      <c r="BL1" s="1"/>
      <c r="BM1" s="113" t="s">
        <v>1</v>
      </c>
      <c r="BN1" s="114"/>
      <c r="BO1" s="114"/>
      <c r="BP1" s="114"/>
      <c r="BQ1" s="114"/>
      <c r="BR1" s="114"/>
      <c r="BS1" s="114"/>
      <c r="BT1" s="115"/>
      <c r="BU1" s="1"/>
    </row>
    <row r="2" spans="1:73" ht="15.75" customHeight="1">
      <c r="A2" s="1" t="s">
        <v>2</v>
      </c>
      <c r="B2" s="1"/>
      <c r="C2" s="1"/>
      <c r="D2" s="1"/>
      <c r="E2" s="113" t="s">
        <v>202</v>
      </c>
      <c r="F2" s="114"/>
      <c r="G2" s="114"/>
      <c r="H2" s="114"/>
      <c r="I2" s="114"/>
      <c r="J2" s="114"/>
      <c r="K2" s="115"/>
      <c r="L2" s="1"/>
      <c r="M2" s="1" t="s">
        <v>2</v>
      </c>
      <c r="N2" s="1"/>
      <c r="O2" s="1"/>
      <c r="P2" s="1"/>
      <c r="Q2" s="113" t="s">
        <v>202</v>
      </c>
      <c r="R2" s="114"/>
      <c r="S2" s="114"/>
      <c r="T2" s="114"/>
      <c r="U2" s="114"/>
      <c r="V2" s="114"/>
      <c r="W2" s="115"/>
      <c r="X2" s="1"/>
      <c r="Y2" s="1" t="s">
        <v>2</v>
      </c>
      <c r="Z2" s="1"/>
      <c r="AA2" s="1"/>
      <c r="AB2" s="1"/>
      <c r="AC2" s="113" t="s">
        <v>202</v>
      </c>
      <c r="AD2" s="114"/>
      <c r="AE2" s="114"/>
      <c r="AF2" s="114"/>
      <c r="AG2" s="114"/>
      <c r="AH2" s="114"/>
      <c r="AI2" s="115"/>
      <c r="AJ2" s="1"/>
      <c r="AK2" s="1" t="s">
        <v>2</v>
      </c>
      <c r="AL2" s="1"/>
      <c r="AM2" s="1"/>
      <c r="AN2" s="1"/>
      <c r="AO2" s="113" t="s">
        <v>202</v>
      </c>
      <c r="AP2" s="114"/>
      <c r="AQ2" s="114"/>
      <c r="AR2" s="114"/>
      <c r="AS2" s="114"/>
      <c r="AT2" s="114"/>
      <c r="AU2" s="115"/>
      <c r="AV2" s="1"/>
      <c r="AW2" s="1" t="s">
        <v>2</v>
      </c>
      <c r="AX2" s="1"/>
      <c r="AY2" s="1"/>
      <c r="AZ2" s="1"/>
      <c r="BA2" s="113" t="s">
        <v>202</v>
      </c>
      <c r="BB2" s="114"/>
      <c r="BC2" s="114"/>
      <c r="BD2" s="114"/>
      <c r="BE2" s="114"/>
      <c r="BF2" s="114"/>
      <c r="BG2" s="115"/>
      <c r="BH2" s="1"/>
      <c r="BI2" s="1" t="s">
        <v>2</v>
      </c>
      <c r="BJ2" s="1"/>
      <c r="BK2" s="1"/>
      <c r="BL2" s="1"/>
      <c r="BM2" s="113" t="s">
        <v>202</v>
      </c>
      <c r="BN2" s="114"/>
      <c r="BO2" s="114"/>
      <c r="BP2" s="114"/>
      <c r="BQ2" s="114"/>
      <c r="BR2" s="114"/>
      <c r="BS2" s="114"/>
      <c r="BT2" s="115"/>
      <c r="BU2" s="1"/>
    </row>
    <row r="3" spans="1:73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15.75" customHeight="1">
      <c r="A4" s="116" t="s">
        <v>45</v>
      </c>
      <c r="B4" s="117"/>
      <c r="C4" s="117"/>
      <c r="D4" s="118"/>
      <c r="E4" s="119" t="s">
        <v>204</v>
      </c>
      <c r="F4" s="120"/>
      <c r="G4" s="120"/>
      <c r="H4" s="120"/>
      <c r="I4" s="120"/>
      <c r="J4" s="120"/>
      <c r="K4" s="120"/>
      <c r="L4" s="121"/>
      <c r="M4" s="116" t="s">
        <v>45</v>
      </c>
      <c r="N4" s="117"/>
      <c r="O4" s="117"/>
      <c r="P4" s="118"/>
      <c r="Q4" s="119" t="s">
        <v>205</v>
      </c>
      <c r="R4" s="120"/>
      <c r="S4" s="120"/>
      <c r="T4" s="120"/>
      <c r="U4" s="120"/>
      <c r="V4" s="120"/>
      <c r="W4" s="120"/>
      <c r="X4" s="121"/>
      <c r="Y4" s="116" t="s">
        <v>45</v>
      </c>
      <c r="Z4" s="117"/>
      <c r="AA4" s="117"/>
      <c r="AB4" s="118"/>
      <c r="AC4" s="119" t="s">
        <v>206</v>
      </c>
      <c r="AD4" s="120"/>
      <c r="AE4" s="120"/>
      <c r="AF4" s="120"/>
      <c r="AG4" s="120"/>
      <c r="AH4" s="120"/>
      <c r="AI4" s="120"/>
      <c r="AJ4" s="121"/>
      <c r="AK4" s="116" t="s">
        <v>45</v>
      </c>
      <c r="AL4" s="117"/>
      <c r="AM4" s="117"/>
      <c r="AN4" s="118"/>
      <c r="AO4" s="119" t="s">
        <v>207</v>
      </c>
      <c r="AP4" s="120"/>
      <c r="AQ4" s="120"/>
      <c r="AR4" s="120"/>
      <c r="AS4" s="120"/>
      <c r="AT4" s="120"/>
      <c r="AU4" s="120"/>
      <c r="AV4" s="121"/>
      <c r="AW4" s="116" t="s">
        <v>45</v>
      </c>
      <c r="AX4" s="117"/>
      <c r="AY4" s="117"/>
      <c r="AZ4" s="118"/>
      <c r="BA4" s="119" t="s">
        <v>208</v>
      </c>
      <c r="BB4" s="120"/>
      <c r="BC4" s="120"/>
      <c r="BD4" s="120"/>
      <c r="BE4" s="120"/>
      <c r="BF4" s="120"/>
      <c r="BG4" s="120"/>
      <c r="BH4" s="121"/>
      <c r="BI4" s="116" t="s">
        <v>45</v>
      </c>
      <c r="BJ4" s="117"/>
      <c r="BK4" s="117"/>
      <c r="BL4" s="118"/>
      <c r="BM4" s="119" t="s">
        <v>209</v>
      </c>
      <c r="BN4" s="120"/>
      <c r="BO4" s="120"/>
      <c r="BP4" s="120"/>
      <c r="BQ4" s="120"/>
      <c r="BR4" s="120"/>
      <c r="BS4" s="120"/>
      <c r="BT4" s="120"/>
      <c r="BU4" s="121"/>
    </row>
    <row r="5" spans="1:73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.75" customHeight="1">
      <c r="A6" s="2" t="s">
        <v>5</v>
      </c>
      <c r="B6" s="2" t="s">
        <v>6</v>
      </c>
      <c r="C6" s="2" t="s">
        <v>7</v>
      </c>
      <c r="D6" s="2" t="s">
        <v>8</v>
      </c>
      <c r="E6" s="122" t="s">
        <v>9</v>
      </c>
      <c r="F6" s="123"/>
      <c r="G6" s="123"/>
      <c r="H6" s="124"/>
      <c r="I6" s="2" t="s">
        <v>10</v>
      </c>
      <c r="J6" s="2"/>
      <c r="K6" s="2" t="s">
        <v>11</v>
      </c>
      <c r="L6" s="2"/>
      <c r="M6" s="2" t="s">
        <v>5</v>
      </c>
      <c r="N6" s="2" t="s">
        <v>6</v>
      </c>
      <c r="O6" s="2" t="s">
        <v>7</v>
      </c>
      <c r="P6" s="2" t="s">
        <v>8</v>
      </c>
      <c r="Q6" s="122" t="s">
        <v>9</v>
      </c>
      <c r="R6" s="123"/>
      <c r="S6" s="123"/>
      <c r="T6" s="124"/>
      <c r="U6" s="2" t="s">
        <v>10</v>
      </c>
      <c r="V6" s="2"/>
      <c r="W6" s="2" t="s">
        <v>11</v>
      </c>
      <c r="X6" s="2"/>
      <c r="Y6" s="2" t="s">
        <v>5</v>
      </c>
      <c r="Z6" s="2" t="s">
        <v>6</v>
      </c>
      <c r="AA6" s="2" t="s">
        <v>7</v>
      </c>
      <c r="AB6" s="2" t="s">
        <v>8</v>
      </c>
      <c r="AC6" s="122" t="s">
        <v>9</v>
      </c>
      <c r="AD6" s="123"/>
      <c r="AE6" s="123"/>
      <c r="AF6" s="124"/>
      <c r="AG6" s="2" t="s">
        <v>10</v>
      </c>
      <c r="AH6" s="2"/>
      <c r="AI6" s="2" t="s">
        <v>11</v>
      </c>
      <c r="AJ6" s="2"/>
      <c r="AK6" s="2" t="s">
        <v>5</v>
      </c>
      <c r="AL6" s="2" t="s">
        <v>6</v>
      </c>
      <c r="AM6" s="2" t="s">
        <v>7</v>
      </c>
      <c r="AN6" s="2" t="s">
        <v>8</v>
      </c>
      <c r="AO6" s="122" t="s">
        <v>9</v>
      </c>
      <c r="AP6" s="123"/>
      <c r="AQ6" s="123"/>
      <c r="AR6" s="124"/>
      <c r="AS6" s="2" t="s">
        <v>10</v>
      </c>
      <c r="AT6" s="2"/>
      <c r="AU6" s="2" t="s">
        <v>11</v>
      </c>
      <c r="AV6" s="2"/>
      <c r="AW6" s="2" t="s">
        <v>5</v>
      </c>
      <c r="AX6" s="2" t="s">
        <v>6</v>
      </c>
      <c r="AY6" s="2" t="s">
        <v>7</v>
      </c>
      <c r="AZ6" s="2" t="s">
        <v>8</v>
      </c>
      <c r="BA6" s="122" t="s">
        <v>9</v>
      </c>
      <c r="BB6" s="123"/>
      <c r="BC6" s="123"/>
      <c r="BD6" s="124"/>
      <c r="BE6" s="2" t="s">
        <v>10</v>
      </c>
      <c r="BF6" s="2"/>
      <c r="BG6" s="2" t="s">
        <v>11</v>
      </c>
      <c r="BH6" s="2"/>
      <c r="BI6" s="2" t="s">
        <v>5</v>
      </c>
      <c r="BJ6" s="2" t="s">
        <v>6</v>
      </c>
      <c r="BK6" s="2" t="s">
        <v>7</v>
      </c>
      <c r="BL6" s="2" t="s">
        <v>8</v>
      </c>
      <c r="BM6" s="122" t="s">
        <v>9</v>
      </c>
      <c r="BN6" s="123"/>
      <c r="BO6" s="123"/>
      <c r="BP6" s="123"/>
      <c r="BQ6" s="124"/>
      <c r="BR6" s="2" t="s">
        <v>10</v>
      </c>
      <c r="BS6" s="2"/>
      <c r="BT6" s="2" t="s">
        <v>11</v>
      </c>
      <c r="BU6" s="2"/>
    </row>
    <row r="7" spans="1:73" ht="15.75" customHeight="1">
      <c r="A7" s="3"/>
      <c r="B7" s="3"/>
      <c r="C7" s="3"/>
      <c r="D7" s="3"/>
      <c r="E7" s="4">
        <v>1</v>
      </c>
      <c r="F7" s="4">
        <v>2</v>
      </c>
      <c r="G7" s="4">
        <v>3</v>
      </c>
      <c r="H7" s="4">
        <v>4</v>
      </c>
      <c r="I7" s="4" t="s">
        <v>12</v>
      </c>
      <c r="J7" s="4" t="s">
        <v>13</v>
      </c>
      <c r="K7" s="4" t="s">
        <v>12</v>
      </c>
      <c r="L7" s="4" t="s">
        <v>13</v>
      </c>
      <c r="M7" s="3"/>
      <c r="N7" s="3"/>
      <c r="O7" s="3"/>
      <c r="P7" s="3"/>
      <c r="Q7" s="4">
        <v>1</v>
      </c>
      <c r="R7" s="4">
        <v>2</v>
      </c>
      <c r="S7" s="4">
        <v>3</v>
      </c>
      <c r="T7" s="4">
        <v>4</v>
      </c>
      <c r="U7" s="4" t="s">
        <v>12</v>
      </c>
      <c r="V7" s="4" t="s">
        <v>13</v>
      </c>
      <c r="W7" s="4" t="s">
        <v>12</v>
      </c>
      <c r="X7" s="4" t="s">
        <v>13</v>
      </c>
      <c r="Y7" s="3"/>
      <c r="Z7" s="3"/>
      <c r="AA7" s="3"/>
      <c r="AB7" s="3"/>
      <c r="AC7" s="4">
        <v>1</v>
      </c>
      <c r="AD7" s="4">
        <v>2</v>
      </c>
      <c r="AE7" s="4">
        <v>3</v>
      </c>
      <c r="AF7" s="4">
        <v>4</v>
      </c>
      <c r="AG7" s="4" t="s">
        <v>12</v>
      </c>
      <c r="AH7" s="4" t="s">
        <v>13</v>
      </c>
      <c r="AI7" s="4" t="s">
        <v>12</v>
      </c>
      <c r="AJ7" s="4" t="s">
        <v>13</v>
      </c>
      <c r="AK7" s="3"/>
      <c r="AL7" s="3"/>
      <c r="AM7" s="3"/>
      <c r="AN7" s="3"/>
      <c r="AO7" s="4">
        <v>1</v>
      </c>
      <c r="AP7" s="4">
        <v>2</v>
      </c>
      <c r="AQ7" s="4">
        <v>3</v>
      </c>
      <c r="AR7" s="4">
        <v>4</v>
      </c>
      <c r="AS7" s="4" t="s">
        <v>12</v>
      </c>
      <c r="AT7" s="4" t="s">
        <v>13</v>
      </c>
      <c r="AU7" s="4" t="s">
        <v>12</v>
      </c>
      <c r="AV7" s="4" t="s">
        <v>13</v>
      </c>
      <c r="AW7" s="3"/>
      <c r="AX7" s="3"/>
      <c r="AY7" s="3"/>
      <c r="AZ7" s="3"/>
      <c r="BA7" s="4">
        <v>1</v>
      </c>
      <c r="BB7" s="4">
        <v>2</v>
      </c>
      <c r="BC7" s="4">
        <v>3</v>
      </c>
      <c r="BD7" s="4">
        <v>4</v>
      </c>
      <c r="BE7" s="4" t="s">
        <v>12</v>
      </c>
      <c r="BF7" s="4" t="s">
        <v>13</v>
      </c>
      <c r="BG7" s="4" t="s">
        <v>12</v>
      </c>
      <c r="BH7" s="4" t="s">
        <v>13</v>
      </c>
      <c r="BI7" s="3"/>
      <c r="BJ7" s="3"/>
      <c r="BK7" s="3"/>
      <c r="BL7" s="3"/>
      <c r="BM7" s="4">
        <v>1</v>
      </c>
      <c r="BN7" s="4">
        <v>2</v>
      </c>
      <c r="BO7" s="4">
        <v>3</v>
      </c>
      <c r="BP7" s="4">
        <v>4</v>
      </c>
      <c r="BQ7" s="4">
        <v>5</v>
      </c>
      <c r="BR7" s="4" t="s">
        <v>12</v>
      </c>
      <c r="BS7" s="4" t="s">
        <v>13</v>
      </c>
      <c r="BT7" s="4" t="s">
        <v>12</v>
      </c>
      <c r="BU7" s="4" t="s">
        <v>13</v>
      </c>
    </row>
    <row r="8" spans="1:73" ht="15.75" customHeight="1">
      <c r="A8" s="14">
        <v>1</v>
      </c>
      <c r="B8" s="6" t="s">
        <v>50</v>
      </c>
      <c r="C8" s="6" t="s">
        <v>14</v>
      </c>
      <c r="D8" s="5" t="s">
        <v>51</v>
      </c>
      <c r="E8" s="11">
        <v>7</v>
      </c>
      <c r="F8" s="7"/>
      <c r="G8" s="7"/>
      <c r="H8" s="7"/>
      <c r="I8" s="7">
        <v>4</v>
      </c>
      <c r="J8" s="7"/>
      <c r="K8" s="8">
        <f>ROUND((SUM(E8:H8)/1*0.3+I8*0.7),0)</f>
        <v>5</v>
      </c>
      <c r="L8" s="7"/>
      <c r="M8" s="14">
        <v>1</v>
      </c>
      <c r="N8" s="6" t="s">
        <v>50</v>
      </c>
      <c r="O8" s="6" t="s">
        <v>14</v>
      </c>
      <c r="P8" s="5" t="s">
        <v>51</v>
      </c>
      <c r="Q8" s="11">
        <v>8</v>
      </c>
      <c r="R8" s="7"/>
      <c r="S8" s="7"/>
      <c r="T8" s="7"/>
      <c r="U8" s="7">
        <v>7</v>
      </c>
      <c r="V8" s="7"/>
      <c r="W8" s="8">
        <f>ROUND((SUM(Q8:T8)/1*0.3+U8*0.7),0)</f>
        <v>7</v>
      </c>
      <c r="X8" s="7"/>
      <c r="Y8" s="14">
        <v>1</v>
      </c>
      <c r="Z8" s="6" t="s">
        <v>50</v>
      </c>
      <c r="AA8" s="6" t="s">
        <v>14</v>
      </c>
      <c r="AB8" s="5" t="s">
        <v>51</v>
      </c>
      <c r="AC8" s="11">
        <v>7</v>
      </c>
      <c r="AD8" s="7"/>
      <c r="AE8" s="7"/>
      <c r="AF8" s="7"/>
      <c r="AG8" s="7">
        <v>5</v>
      </c>
      <c r="AH8" s="7"/>
      <c r="AI8" s="8">
        <f>ROUND((SUM(AC8:AF8)/1*0.3+AG8*0.7),0)</f>
        <v>6</v>
      </c>
      <c r="AJ8" s="7"/>
      <c r="AK8" s="14">
        <v>1</v>
      </c>
      <c r="AL8" s="6" t="s">
        <v>50</v>
      </c>
      <c r="AM8" s="6" t="s">
        <v>14</v>
      </c>
      <c r="AN8" s="5" t="s">
        <v>51</v>
      </c>
      <c r="AO8" s="11">
        <v>8</v>
      </c>
      <c r="AP8" s="7"/>
      <c r="AQ8" s="7"/>
      <c r="AR8" s="7"/>
      <c r="AS8" s="7">
        <v>7</v>
      </c>
      <c r="AT8" s="7"/>
      <c r="AU8" s="8">
        <f>ROUND((SUM(AO8:AR8)/1*0.3+AS8*0.7),0)</f>
        <v>7</v>
      </c>
      <c r="AV8" s="7"/>
      <c r="AW8" s="14">
        <v>1</v>
      </c>
      <c r="AX8" s="6" t="s">
        <v>50</v>
      </c>
      <c r="AY8" s="6" t="s">
        <v>14</v>
      </c>
      <c r="AZ8" s="5" t="s">
        <v>51</v>
      </c>
      <c r="BA8" s="11">
        <v>7</v>
      </c>
      <c r="BB8" s="7">
        <v>6</v>
      </c>
      <c r="BC8" s="7">
        <v>6</v>
      </c>
      <c r="BD8" s="7"/>
      <c r="BE8" s="7">
        <v>8</v>
      </c>
      <c r="BF8" s="7"/>
      <c r="BG8" s="8">
        <f>ROUND((SUM(BA8:BD8)/3*0.3+BE8*0.7),0)</f>
        <v>8</v>
      </c>
      <c r="BH8" s="7"/>
      <c r="BI8" s="14">
        <v>1</v>
      </c>
      <c r="BJ8" s="6" t="s">
        <v>50</v>
      </c>
      <c r="BK8" s="6" t="s">
        <v>14</v>
      </c>
      <c r="BL8" s="5" t="s">
        <v>51</v>
      </c>
      <c r="BM8" s="11">
        <v>7</v>
      </c>
      <c r="BN8" s="7">
        <v>8</v>
      </c>
      <c r="BO8" s="7">
        <v>7</v>
      </c>
      <c r="BP8" s="7">
        <v>8</v>
      </c>
      <c r="BQ8" s="7">
        <v>7</v>
      </c>
      <c r="BR8" s="7">
        <v>5</v>
      </c>
      <c r="BS8" s="7"/>
      <c r="BT8" s="8">
        <f aca="true" t="shared" si="0" ref="BT8:BT48">ROUND((SUM(BM8:BQ8)/5*0.3+BR8*0.7),0)</f>
        <v>6</v>
      </c>
      <c r="BU8" s="7"/>
    </row>
    <row r="9" spans="1:73" ht="15.75" customHeight="1">
      <c r="A9" s="14">
        <v>2</v>
      </c>
      <c r="B9" s="6" t="s">
        <v>52</v>
      </c>
      <c r="C9" s="6" t="s">
        <v>14</v>
      </c>
      <c r="D9" s="5" t="s">
        <v>53</v>
      </c>
      <c r="E9" s="11">
        <v>7</v>
      </c>
      <c r="F9" s="7"/>
      <c r="G9" s="7"/>
      <c r="H9" s="7"/>
      <c r="I9" s="7">
        <v>5</v>
      </c>
      <c r="J9" s="7"/>
      <c r="K9" s="8">
        <f aca="true" t="shared" si="1" ref="K9:L68">ROUND((SUM(E9:H9)/1*0.3+I9*0.7),0)</f>
        <v>6</v>
      </c>
      <c r="L9" s="7"/>
      <c r="M9" s="14">
        <v>2</v>
      </c>
      <c r="N9" s="6" t="s">
        <v>52</v>
      </c>
      <c r="O9" s="6" t="s">
        <v>14</v>
      </c>
      <c r="P9" s="5" t="s">
        <v>53</v>
      </c>
      <c r="Q9" s="11">
        <v>7</v>
      </c>
      <c r="R9" s="7"/>
      <c r="S9" s="7"/>
      <c r="T9" s="7"/>
      <c r="U9" s="7">
        <v>9</v>
      </c>
      <c r="V9" s="7"/>
      <c r="W9" s="8">
        <f aca="true" t="shared" si="2" ref="W9:W68">ROUND((SUM(Q9:T9)/1*0.3+U9*0.7),0)</f>
        <v>8</v>
      </c>
      <c r="X9" s="7"/>
      <c r="Y9" s="14">
        <v>2</v>
      </c>
      <c r="Z9" s="6" t="s">
        <v>52</v>
      </c>
      <c r="AA9" s="6" t="s">
        <v>14</v>
      </c>
      <c r="AB9" s="5" t="s">
        <v>53</v>
      </c>
      <c r="AC9" s="11">
        <v>7</v>
      </c>
      <c r="AD9" s="7"/>
      <c r="AE9" s="7"/>
      <c r="AF9" s="7"/>
      <c r="AG9" s="7">
        <v>6</v>
      </c>
      <c r="AH9" s="7"/>
      <c r="AI9" s="8">
        <f aca="true" t="shared" si="3" ref="AI9:AI68">ROUND((SUM(AC9:AF9)/1*0.3+AG9*0.7),0)</f>
        <v>6</v>
      </c>
      <c r="AJ9" s="7"/>
      <c r="AK9" s="14">
        <v>2</v>
      </c>
      <c r="AL9" s="6" t="s">
        <v>52</v>
      </c>
      <c r="AM9" s="6" t="s">
        <v>14</v>
      </c>
      <c r="AN9" s="5" t="s">
        <v>53</v>
      </c>
      <c r="AO9" s="11">
        <v>8</v>
      </c>
      <c r="AP9" s="7"/>
      <c r="AQ9" s="7"/>
      <c r="AR9" s="7"/>
      <c r="AS9" s="7">
        <v>5</v>
      </c>
      <c r="AT9" s="7"/>
      <c r="AU9" s="8">
        <f>ROUND((SUM(AO9:AR9)/1*0.3+AS9*0.7),0)</f>
        <v>6</v>
      </c>
      <c r="AV9" s="7"/>
      <c r="AW9" s="14">
        <v>2</v>
      </c>
      <c r="AX9" s="6" t="s">
        <v>52</v>
      </c>
      <c r="AY9" s="6" t="s">
        <v>14</v>
      </c>
      <c r="AZ9" s="5" t="s">
        <v>53</v>
      </c>
      <c r="BA9" s="11">
        <v>7</v>
      </c>
      <c r="BB9" s="7">
        <v>6</v>
      </c>
      <c r="BC9" s="7">
        <v>8</v>
      </c>
      <c r="BD9" s="7"/>
      <c r="BE9" s="7">
        <v>5</v>
      </c>
      <c r="BF9" s="7"/>
      <c r="BG9" s="8">
        <f aca="true" t="shared" si="4" ref="BG9:BG68">ROUND((SUM(BA9:BD9)/3*0.3+BE9*0.7),0)</f>
        <v>6</v>
      </c>
      <c r="BH9" s="7"/>
      <c r="BI9" s="14">
        <v>2</v>
      </c>
      <c r="BJ9" s="6" t="s">
        <v>52</v>
      </c>
      <c r="BK9" s="6" t="s">
        <v>14</v>
      </c>
      <c r="BL9" s="5" t="s">
        <v>53</v>
      </c>
      <c r="BM9" s="11">
        <v>7</v>
      </c>
      <c r="BN9" s="7">
        <v>8</v>
      </c>
      <c r="BO9" s="7">
        <v>8</v>
      </c>
      <c r="BP9" s="7">
        <v>8</v>
      </c>
      <c r="BQ9" s="7">
        <v>8</v>
      </c>
      <c r="BR9" s="7">
        <v>7</v>
      </c>
      <c r="BS9" s="7"/>
      <c r="BT9" s="8">
        <f t="shared" si="0"/>
        <v>7</v>
      </c>
      <c r="BU9" s="7"/>
    </row>
    <row r="10" spans="1:73" ht="15.75" customHeight="1">
      <c r="A10" s="14">
        <v>3</v>
      </c>
      <c r="B10" s="6" t="s">
        <v>54</v>
      </c>
      <c r="C10" s="15" t="s">
        <v>155</v>
      </c>
      <c r="D10" s="5" t="s">
        <v>56</v>
      </c>
      <c r="E10" s="11">
        <v>0</v>
      </c>
      <c r="F10" s="7"/>
      <c r="G10" s="7"/>
      <c r="H10" s="7"/>
      <c r="I10" s="7"/>
      <c r="J10" s="7"/>
      <c r="K10" s="8">
        <f t="shared" si="1"/>
        <v>0</v>
      </c>
      <c r="L10" s="7"/>
      <c r="M10" s="14">
        <v>3</v>
      </c>
      <c r="N10" s="6" t="s">
        <v>54</v>
      </c>
      <c r="O10" s="15" t="s">
        <v>155</v>
      </c>
      <c r="P10" s="5" t="s">
        <v>56</v>
      </c>
      <c r="Q10" s="11"/>
      <c r="R10" s="7"/>
      <c r="S10" s="7"/>
      <c r="T10" s="7"/>
      <c r="U10" s="7"/>
      <c r="V10" s="7"/>
      <c r="W10" s="68"/>
      <c r="X10" s="7"/>
      <c r="Y10" s="14">
        <v>3</v>
      </c>
      <c r="Z10" s="6" t="s">
        <v>54</v>
      </c>
      <c r="AA10" s="15" t="s">
        <v>155</v>
      </c>
      <c r="AB10" s="5" t="s">
        <v>56</v>
      </c>
      <c r="AC10" s="11">
        <v>7</v>
      </c>
      <c r="AD10" s="7"/>
      <c r="AE10" s="7"/>
      <c r="AF10" s="7"/>
      <c r="AG10" s="7"/>
      <c r="AH10" s="7">
        <v>0</v>
      </c>
      <c r="AI10" s="68">
        <f t="shared" si="3"/>
        <v>2</v>
      </c>
      <c r="AJ10" s="8">
        <f>ROUND((SUM(AC10:AF10)/1*0.3+AH10*0.7),0)</f>
        <v>2</v>
      </c>
      <c r="AK10" s="14">
        <v>3</v>
      </c>
      <c r="AL10" s="6" t="s">
        <v>54</v>
      </c>
      <c r="AM10" s="15" t="s">
        <v>155</v>
      </c>
      <c r="AN10" s="5" t="s">
        <v>56</v>
      </c>
      <c r="AO10" s="11">
        <v>5</v>
      </c>
      <c r="AP10" s="7"/>
      <c r="AQ10" s="7"/>
      <c r="AR10" s="7"/>
      <c r="AS10" s="7"/>
      <c r="AT10" s="7"/>
      <c r="AU10" s="68"/>
      <c r="AV10" s="7"/>
      <c r="AW10" s="14">
        <v>3</v>
      </c>
      <c r="AX10" s="6" t="s">
        <v>54</v>
      </c>
      <c r="AY10" s="15" t="s">
        <v>155</v>
      </c>
      <c r="AZ10" s="5" t="s">
        <v>56</v>
      </c>
      <c r="BA10" s="11">
        <v>7</v>
      </c>
      <c r="BB10" s="7">
        <v>6</v>
      </c>
      <c r="BC10" s="7">
        <v>8</v>
      </c>
      <c r="BD10" s="7"/>
      <c r="BE10" s="7"/>
      <c r="BF10" s="7"/>
      <c r="BG10" s="68"/>
      <c r="BH10" s="7"/>
      <c r="BI10" s="14">
        <v>3</v>
      </c>
      <c r="BJ10" s="6" t="s">
        <v>54</v>
      </c>
      <c r="BK10" s="15" t="s">
        <v>155</v>
      </c>
      <c r="BL10" s="5" t="s">
        <v>56</v>
      </c>
      <c r="BM10" s="11"/>
      <c r="BN10" s="7"/>
      <c r="BO10" s="7"/>
      <c r="BP10" s="7"/>
      <c r="BQ10" s="7"/>
      <c r="BR10" s="7"/>
      <c r="BS10" s="7"/>
      <c r="BT10" s="8">
        <f t="shared" si="0"/>
        <v>0</v>
      </c>
      <c r="BU10" s="7"/>
    </row>
    <row r="11" spans="1:73" ht="15.75" customHeight="1">
      <c r="A11" s="14">
        <v>4</v>
      </c>
      <c r="B11" s="6" t="s">
        <v>18</v>
      </c>
      <c r="C11" s="6" t="s">
        <v>57</v>
      </c>
      <c r="D11" s="5" t="s">
        <v>58</v>
      </c>
      <c r="E11" s="11">
        <v>7</v>
      </c>
      <c r="F11" s="7"/>
      <c r="G11" s="7"/>
      <c r="H11" s="7"/>
      <c r="I11" s="7">
        <v>2</v>
      </c>
      <c r="J11" s="7">
        <v>5</v>
      </c>
      <c r="K11" s="8">
        <f t="shared" si="1"/>
        <v>4</v>
      </c>
      <c r="L11" s="8">
        <f>ROUND((SUM(E11:H11)/1*0.3+J11*0.7),0)</f>
        <v>6</v>
      </c>
      <c r="M11" s="14">
        <v>4</v>
      </c>
      <c r="N11" s="6" t="s">
        <v>18</v>
      </c>
      <c r="O11" s="6" t="s">
        <v>57</v>
      </c>
      <c r="P11" s="5" t="s">
        <v>58</v>
      </c>
      <c r="Q11" s="11">
        <v>8</v>
      </c>
      <c r="R11" s="7"/>
      <c r="S11" s="7"/>
      <c r="T11" s="7"/>
      <c r="U11" s="7">
        <v>7</v>
      </c>
      <c r="V11" s="7"/>
      <c r="W11" s="8">
        <f t="shared" si="2"/>
        <v>7</v>
      </c>
      <c r="X11" s="7"/>
      <c r="Y11" s="14">
        <v>4</v>
      </c>
      <c r="Z11" s="6" t="s">
        <v>18</v>
      </c>
      <c r="AA11" s="6" t="s">
        <v>57</v>
      </c>
      <c r="AB11" s="5" t="s">
        <v>58</v>
      </c>
      <c r="AC11" s="11">
        <v>7</v>
      </c>
      <c r="AD11" s="7"/>
      <c r="AE11" s="7"/>
      <c r="AF11" s="7"/>
      <c r="AG11" s="7">
        <v>6</v>
      </c>
      <c r="AH11" s="7"/>
      <c r="AI11" s="8">
        <f t="shared" si="3"/>
        <v>6</v>
      </c>
      <c r="AJ11" s="7"/>
      <c r="AK11" s="14">
        <v>4</v>
      </c>
      <c r="AL11" s="6" t="s">
        <v>18</v>
      </c>
      <c r="AM11" s="6" t="s">
        <v>57</v>
      </c>
      <c r="AN11" s="5" t="s">
        <v>58</v>
      </c>
      <c r="AO11" s="11">
        <v>8</v>
      </c>
      <c r="AP11" s="7"/>
      <c r="AQ11" s="7"/>
      <c r="AR11" s="7"/>
      <c r="AS11" s="7">
        <v>8</v>
      </c>
      <c r="AT11" s="7"/>
      <c r="AU11" s="8">
        <f aca="true" t="shared" si="5" ref="AU11:AU42">ROUND((SUM(AO11:AR11)/1*0.3+AS11*0.7),0)</f>
        <v>8</v>
      </c>
      <c r="AV11" s="7"/>
      <c r="AW11" s="14">
        <v>4</v>
      </c>
      <c r="AX11" s="6" t="s">
        <v>18</v>
      </c>
      <c r="AY11" s="6" t="s">
        <v>57</v>
      </c>
      <c r="AZ11" s="5" t="s">
        <v>58</v>
      </c>
      <c r="BA11" s="11">
        <v>7</v>
      </c>
      <c r="BB11" s="7">
        <v>7</v>
      </c>
      <c r="BC11" s="7">
        <v>8</v>
      </c>
      <c r="BD11" s="7"/>
      <c r="BE11" s="7">
        <v>6</v>
      </c>
      <c r="BF11" s="7"/>
      <c r="BG11" s="8">
        <f t="shared" si="4"/>
        <v>6</v>
      </c>
      <c r="BH11" s="7"/>
      <c r="BI11" s="14">
        <v>4</v>
      </c>
      <c r="BJ11" s="6" t="s">
        <v>18</v>
      </c>
      <c r="BK11" s="6" t="s">
        <v>57</v>
      </c>
      <c r="BL11" s="5" t="s">
        <v>58</v>
      </c>
      <c r="BM11" s="11">
        <v>7</v>
      </c>
      <c r="BN11" s="7">
        <v>7</v>
      </c>
      <c r="BO11" s="7">
        <v>7</v>
      </c>
      <c r="BP11" s="7">
        <v>8</v>
      </c>
      <c r="BQ11" s="7">
        <v>8</v>
      </c>
      <c r="BR11" s="7">
        <v>4</v>
      </c>
      <c r="BS11" s="7"/>
      <c r="BT11" s="8">
        <f t="shared" si="0"/>
        <v>5</v>
      </c>
      <c r="BU11" s="7"/>
    </row>
    <row r="12" spans="1:73" ht="15.75" customHeight="1">
      <c r="A12" s="14">
        <v>5</v>
      </c>
      <c r="B12" s="6" t="s">
        <v>59</v>
      </c>
      <c r="C12" s="6" t="s">
        <v>60</v>
      </c>
      <c r="D12" s="5" t="s">
        <v>61</v>
      </c>
      <c r="E12" s="11">
        <v>8</v>
      </c>
      <c r="F12" s="7"/>
      <c r="G12" s="7"/>
      <c r="H12" s="7"/>
      <c r="I12" s="7">
        <v>8</v>
      </c>
      <c r="J12" s="7"/>
      <c r="K12" s="8">
        <f t="shared" si="1"/>
        <v>8</v>
      </c>
      <c r="L12" s="7"/>
      <c r="M12" s="14">
        <v>5</v>
      </c>
      <c r="N12" s="6" t="s">
        <v>59</v>
      </c>
      <c r="O12" s="6" t="s">
        <v>60</v>
      </c>
      <c r="P12" s="5" t="s">
        <v>61</v>
      </c>
      <c r="Q12" s="11">
        <v>8</v>
      </c>
      <c r="R12" s="7"/>
      <c r="S12" s="7"/>
      <c r="T12" s="7"/>
      <c r="U12" s="7">
        <v>7</v>
      </c>
      <c r="V12" s="7"/>
      <c r="W12" s="8">
        <f t="shared" si="2"/>
        <v>7</v>
      </c>
      <c r="X12" s="7"/>
      <c r="Y12" s="14">
        <v>5</v>
      </c>
      <c r="Z12" s="6" t="s">
        <v>59</v>
      </c>
      <c r="AA12" s="6" t="s">
        <v>60</v>
      </c>
      <c r="AB12" s="5" t="s">
        <v>61</v>
      </c>
      <c r="AC12" s="11">
        <v>7</v>
      </c>
      <c r="AD12" s="7"/>
      <c r="AE12" s="7"/>
      <c r="AF12" s="7"/>
      <c r="AG12" s="7">
        <v>3</v>
      </c>
      <c r="AH12" s="7">
        <v>4</v>
      </c>
      <c r="AI12" s="68">
        <f t="shared" si="3"/>
        <v>4</v>
      </c>
      <c r="AJ12" s="8">
        <f>ROUND((SUM(AC12:AF12)/1*0.3+AH12*0.7),0)</f>
        <v>5</v>
      </c>
      <c r="AK12" s="14">
        <v>5</v>
      </c>
      <c r="AL12" s="6" t="s">
        <v>59</v>
      </c>
      <c r="AM12" s="6" t="s">
        <v>60</v>
      </c>
      <c r="AN12" s="5" t="s">
        <v>61</v>
      </c>
      <c r="AO12" s="11">
        <v>9</v>
      </c>
      <c r="AP12" s="7"/>
      <c r="AQ12" s="7"/>
      <c r="AR12" s="7"/>
      <c r="AS12" s="7">
        <v>5</v>
      </c>
      <c r="AT12" s="7"/>
      <c r="AU12" s="8">
        <f t="shared" si="5"/>
        <v>6</v>
      </c>
      <c r="AV12" s="7"/>
      <c r="AW12" s="14">
        <v>5</v>
      </c>
      <c r="AX12" s="6" t="s">
        <v>59</v>
      </c>
      <c r="AY12" s="6" t="s">
        <v>60</v>
      </c>
      <c r="AZ12" s="5" t="s">
        <v>61</v>
      </c>
      <c r="BA12" s="11">
        <v>7</v>
      </c>
      <c r="BB12" s="7">
        <v>8</v>
      </c>
      <c r="BC12" s="7">
        <v>8</v>
      </c>
      <c r="BD12" s="7"/>
      <c r="BE12" s="7">
        <v>6</v>
      </c>
      <c r="BF12" s="7"/>
      <c r="BG12" s="8">
        <f t="shared" si="4"/>
        <v>7</v>
      </c>
      <c r="BH12" s="7"/>
      <c r="BI12" s="14">
        <v>5</v>
      </c>
      <c r="BJ12" s="6" t="s">
        <v>59</v>
      </c>
      <c r="BK12" s="6" t="s">
        <v>60</v>
      </c>
      <c r="BL12" s="5" t="s">
        <v>61</v>
      </c>
      <c r="BM12" s="11">
        <v>8</v>
      </c>
      <c r="BN12" s="7">
        <v>8</v>
      </c>
      <c r="BO12" s="7">
        <v>8</v>
      </c>
      <c r="BP12" s="7">
        <v>8</v>
      </c>
      <c r="BQ12" s="7">
        <v>8</v>
      </c>
      <c r="BR12" s="7">
        <v>4</v>
      </c>
      <c r="BS12" s="7"/>
      <c r="BT12" s="8">
        <f t="shared" si="0"/>
        <v>5</v>
      </c>
      <c r="BU12" s="7"/>
    </row>
    <row r="13" spans="1:73" ht="15.75" customHeight="1">
      <c r="A13" s="14">
        <v>6</v>
      </c>
      <c r="B13" s="6" t="s">
        <v>22</v>
      </c>
      <c r="C13" s="6" t="s">
        <v>62</v>
      </c>
      <c r="D13" s="5" t="s">
        <v>63</v>
      </c>
      <c r="E13" s="11">
        <v>7</v>
      </c>
      <c r="F13" s="7"/>
      <c r="G13" s="7"/>
      <c r="H13" s="7"/>
      <c r="I13" s="7">
        <v>7</v>
      </c>
      <c r="J13" s="7"/>
      <c r="K13" s="8">
        <f t="shared" si="1"/>
        <v>7</v>
      </c>
      <c r="L13" s="7"/>
      <c r="M13" s="14">
        <v>6</v>
      </c>
      <c r="N13" s="6" t="s">
        <v>22</v>
      </c>
      <c r="O13" s="6" t="s">
        <v>62</v>
      </c>
      <c r="P13" s="5" t="s">
        <v>63</v>
      </c>
      <c r="Q13" s="11">
        <v>7</v>
      </c>
      <c r="R13" s="7"/>
      <c r="S13" s="7"/>
      <c r="T13" s="7"/>
      <c r="U13" s="7">
        <v>8</v>
      </c>
      <c r="V13" s="7"/>
      <c r="W13" s="8">
        <f t="shared" si="2"/>
        <v>8</v>
      </c>
      <c r="X13" s="7"/>
      <c r="Y13" s="14">
        <v>6</v>
      </c>
      <c r="Z13" s="6" t="s">
        <v>22</v>
      </c>
      <c r="AA13" s="6" t="s">
        <v>62</v>
      </c>
      <c r="AB13" s="5" t="s">
        <v>63</v>
      </c>
      <c r="AC13" s="11">
        <v>9</v>
      </c>
      <c r="AD13" s="7"/>
      <c r="AE13" s="7"/>
      <c r="AF13" s="7"/>
      <c r="AG13" s="7">
        <v>2</v>
      </c>
      <c r="AH13" s="7">
        <v>4</v>
      </c>
      <c r="AI13" s="68">
        <f t="shared" si="3"/>
        <v>4</v>
      </c>
      <c r="AJ13" s="8">
        <f>ROUND((SUM(AC13:AF13)/1*0.3+AH13*0.7),0)</f>
        <v>6</v>
      </c>
      <c r="AK13" s="14">
        <v>6</v>
      </c>
      <c r="AL13" s="6" t="s">
        <v>22</v>
      </c>
      <c r="AM13" s="6" t="s">
        <v>62</v>
      </c>
      <c r="AN13" s="5" t="s">
        <v>63</v>
      </c>
      <c r="AO13" s="11">
        <v>7</v>
      </c>
      <c r="AP13" s="7"/>
      <c r="AQ13" s="7"/>
      <c r="AR13" s="7"/>
      <c r="AS13" s="7">
        <v>6</v>
      </c>
      <c r="AT13" s="7"/>
      <c r="AU13" s="8">
        <f t="shared" si="5"/>
        <v>6</v>
      </c>
      <c r="AV13" s="7"/>
      <c r="AW13" s="14">
        <v>6</v>
      </c>
      <c r="AX13" s="6" t="s">
        <v>22</v>
      </c>
      <c r="AY13" s="6" t="s">
        <v>62</v>
      </c>
      <c r="AZ13" s="5" t="s">
        <v>63</v>
      </c>
      <c r="BA13" s="11">
        <v>6</v>
      </c>
      <c r="BB13" s="7">
        <v>7</v>
      </c>
      <c r="BC13" s="7">
        <v>7</v>
      </c>
      <c r="BD13" s="7"/>
      <c r="BE13" s="7">
        <v>7</v>
      </c>
      <c r="BF13" s="7"/>
      <c r="BG13" s="8">
        <f t="shared" si="4"/>
        <v>7</v>
      </c>
      <c r="BH13" s="7"/>
      <c r="BI13" s="14">
        <v>6</v>
      </c>
      <c r="BJ13" s="6" t="s">
        <v>22</v>
      </c>
      <c r="BK13" s="6" t="s">
        <v>62</v>
      </c>
      <c r="BL13" s="5" t="s">
        <v>63</v>
      </c>
      <c r="BM13" s="11">
        <v>7</v>
      </c>
      <c r="BN13" s="7">
        <v>8</v>
      </c>
      <c r="BO13" s="7">
        <v>7</v>
      </c>
      <c r="BP13" s="7">
        <v>8</v>
      </c>
      <c r="BQ13" s="7">
        <v>8</v>
      </c>
      <c r="BR13" s="7">
        <v>5</v>
      </c>
      <c r="BS13" s="7"/>
      <c r="BT13" s="8">
        <f t="shared" si="0"/>
        <v>6</v>
      </c>
      <c r="BU13" s="7"/>
    </row>
    <row r="14" spans="1:73" ht="15.75" customHeight="1">
      <c r="A14" s="14">
        <v>7</v>
      </c>
      <c r="B14" s="6" t="s">
        <v>64</v>
      </c>
      <c r="C14" s="6" t="s">
        <v>65</v>
      </c>
      <c r="D14" s="5" t="s">
        <v>66</v>
      </c>
      <c r="E14" s="11">
        <v>7</v>
      </c>
      <c r="F14" s="7"/>
      <c r="G14" s="7"/>
      <c r="H14" s="7"/>
      <c r="I14" s="7">
        <v>3</v>
      </c>
      <c r="J14" s="7">
        <v>4</v>
      </c>
      <c r="K14" s="8">
        <f t="shared" si="1"/>
        <v>4</v>
      </c>
      <c r="L14" s="8">
        <f>ROUND((SUM(E14:H14)/1*0.3+J14*0.7),0)</f>
        <v>5</v>
      </c>
      <c r="M14" s="14">
        <v>7</v>
      </c>
      <c r="N14" s="6" t="s">
        <v>64</v>
      </c>
      <c r="O14" s="6" t="s">
        <v>65</v>
      </c>
      <c r="P14" s="5" t="s">
        <v>66</v>
      </c>
      <c r="Q14" s="11">
        <v>7</v>
      </c>
      <c r="R14" s="7"/>
      <c r="S14" s="7"/>
      <c r="T14" s="7"/>
      <c r="U14" s="7">
        <v>6</v>
      </c>
      <c r="V14" s="7"/>
      <c r="W14" s="8">
        <f t="shared" si="2"/>
        <v>6</v>
      </c>
      <c r="X14" s="7"/>
      <c r="Y14" s="14">
        <v>7</v>
      </c>
      <c r="Z14" s="6" t="s">
        <v>64</v>
      </c>
      <c r="AA14" s="6" t="s">
        <v>65</v>
      </c>
      <c r="AB14" s="5" t="s">
        <v>66</v>
      </c>
      <c r="AC14" s="11">
        <v>7</v>
      </c>
      <c r="AD14" s="7"/>
      <c r="AE14" s="7"/>
      <c r="AF14" s="7"/>
      <c r="AG14" s="7">
        <v>0</v>
      </c>
      <c r="AH14" s="7">
        <v>5</v>
      </c>
      <c r="AI14" s="68">
        <f t="shared" si="3"/>
        <v>2</v>
      </c>
      <c r="AJ14" s="8">
        <f>ROUND((SUM(AC14:AF14)/1*0.3+AH14*0.7),0)</f>
        <v>6</v>
      </c>
      <c r="AK14" s="14">
        <v>7</v>
      </c>
      <c r="AL14" s="6" t="s">
        <v>64</v>
      </c>
      <c r="AM14" s="6" t="s">
        <v>65</v>
      </c>
      <c r="AN14" s="5" t="s">
        <v>66</v>
      </c>
      <c r="AO14" s="11">
        <v>7</v>
      </c>
      <c r="AP14" s="7"/>
      <c r="AQ14" s="7"/>
      <c r="AR14" s="7"/>
      <c r="AS14" s="7">
        <v>4</v>
      </c>
      <c r="AT14" s="7"/>
      <c r="AU14" s="8">
        <f t="shared" si="5"/>
        <v>5</v>
      </c>
      <c r="AV14" s="7"/>
      <c r="AW14" s="14">
        <v>7</v>
      </c>
      <c r="AX14" s="6" t="s">
        <v>64</v>
      </c>
      <c r="AY14" s="6" t="s">
        <v>65</v>
      </c>
      <c r="AZ14" s="5" t="s">
        <v>66</v>
      </c>
      <c r="BA14" s="11">
        <v>5</v>
      </c>
      <c r="BB14" s="7">
        <v>7</v>
      </c>
      <c r="BC14" s="7">
        <v>8</v>
      </c>
      <c r="BD14" s="7"/>
      <c r="BE14" s="7">
        <v>5</v>
      </c>
      <c r="BF14" s="7"/>
      <c r="BG14" s="8">
        <f t="shared" si="4"/>
        <v>6</v>
      </c>
      <c r="BH14" s="7"/>
      <c r="BI14" s="14">
        <v>7</v>
      </c>
      <c r="BJ14" s="6" t="s">
        <v>64</v>
      </c>
      <c r="BK14" s="6" t="s">
        <v>65</v>
      </c>
      <c r="BL14" s="5" t="s">
        <v>66</v>
      </c>
      <c r="BM14" s="11">
        <v>7</v>
      </c>
      <c r="BN14" s="7">
        <v>8</v>
      </c>
      <c r="BO14" s="7">
        <v>7</v>
      </c>
      <c r="BP14" s="7">
        <v>8</v>
      </c>
      <c r="BQ14" s="7">
        <v>8</v>
      </c>
      <c r="BR14" s="7">
        <v>5</v>
      </c>
      <c r="BS14" s="7"/>
      <c r="BT14" s="8">
        <f t="shared" si="0"/>
        <v>6</v>
      </c>
      <c r="BU14" s="7"/>
    </row>
    <row r="15" spans="1:73" ht="15.75" customHeight="1">
      <c r="A15" s="14">
        <v>8</v>
      </c>
      <c r="B15" s="6" t="s">
        <v>32</v>
      </c>
      <c r="C15" s="6" t="s">
        <v>67</v>
      </c>
      <c r="D15" s="5" t="s">
        <v>68</v>
      </c>
      <c r="E15" s="11">
        <v>6</v>
      </c>
      <c r="F15" s="7"/>
      <c r="G15" s="7"/>
      <c r="H15" s="7"/>
      <c r="I15" s="7">
        <v>5</v>
      </c>
      <c r="J15" s="7"/>
      <c r="K15" s="8">
        <f t="shared" si="1"/>
        <v>5</v>
      </c>
      <c r="L15" s="7"/>
      <c r="M15" s="14">
        <v>8</v>
      </c>
      <c r="N15" s="6" t="s">
        <v>32</v>
      </c>
      <c r="O15" s="6" t="s">
        <v>67</v>
      </c>
      <c r="P15" s="5" t="s">
        <v>68</v>
      </c>
      <c r="Q15" s="11">
        <v>7</v>
      </c>
      <c r="R15" s="7"/>
      <c r="S15" s="7"/>
      <c r="T15" s="7"/>
      <c r="U15" s="7">
        <v>7</v>
      </c>
      <c r="V15" s="7"/>
      <c r="W15" s="8">
        <f t="shared" si="2"/>
        <v>7</v>
      </c>
      <c r="X15" s="7"/>
      <c r="Y15" s="14">
        <v>8</v>
      </c>
      <c r="Z15" s="6" t="s">
        <v>32</v>
      </c>
      <c r="AA15" s="6" t="s">
        <v>67</v>
      </c>
      <c r="AB15" s="5" t="s">
        <v>68</v>
      </c>
      <c r="AC15" s="11">
        <v>7</v>
      </c>
      <c r="AD15" s="7"/>
      <c r="AE15" s="7"/>
      <c r="AF15" s="7"/>
      <c r="AG15" s="7">
        <v>1</v>
      </c>
      <c r="AH15" s="7">
        <v>5</v>
      </c>
      <c r="AI15" s="68">
        <f t="shared" si="3"/>
        <v>3</v>
      </c>
      <c r="AJ15" s="8">
        <f>ROUND((SUM(AC15:AF15)/1*0.3+AH15*0.7),0)</f>
        <v>6</v>
      </c>
      <c r="AK15" s="14">
        <v>8</v>
      </c>
      <c r="AL15" s="6" t="s">
        <v>32</v>
      </c>
      <c r="AM15" s="6" t="s">
        <v>67</v>
      </c>
      <c r="AN15" s="5" t="s">
        <v>68</v>
      </c>
      <c r="AO15" s="11">
        <v>7</v>
      </c>
      <c r="AP15" s="7"/>
      <c r="AQ15" s="7"/>
      <c r="AR15" s="7"/>
      <c r="AS15" s="7">
        <v>7</v>
      </c>
      <c r="AT15" s="7"/>
      <c r="AU15" s="8">
        <f t="shared" si="5"/>
        <v>7</v>
      </c>
      <c r="AV15" s="7"/>
      <c r="AW15" s="14">
        <v>8</v>
      </c>
      <c r="AX15" s="6" t="s">
        <v>32</v>
      </c>
      <c r="AY15" s="6" t="s">
        <v>67</v>
      </c>
      <c r="AZ15" s="5" t="s">
        <v>68</v>
      </c>
      <c r="BA15" s="11">
        <v>7</v>
      </c>
      <c r="BB15" s="7">
        <v>7</v>
      </c>
      <c r="BC15" s="7">
        <v>8</v>
      </c>
      <c r="BD15" s="7"/>
      <c r="BE15" s="7">
        <v>6</v>
      </c>
      <c r="BF15" s="7"/>
      <c r="BG15" s="8">
        <f t="shared" si="4"/>
        <v>6</v>
      </c>
      <c r="BH15" s="7"/>
      <c r="BI15" s="14">
        <v>8</v>
      </c>
      <c r="BJ15" s="6" t="s">
        <v>32</v>
      </c>
      <c r="BK15" s="6" t="s">
        <v>67</v>
      </c>
      <c r="BL15" s="5" t="s">
        <v>68</v>
      </c>
      <c r="BM15" s="11">
        <v>7</v>
      </c>
      <c r="BN15" s="7">
        <v>8</v>
      </c>
      <c r="BO15" s="7">
        <v>7</v>
      </c>
      <c r="BP15" s="7">
        <v>8</v>
      </c>
      <c r="BQ15" s="7">
        <v>8</v>
      </c>
      <c r="BR15" s="7">
        <v>5</v>
      </c>
      <c r="BS15" s="7"/>
      <c r="BT15" s="8">
        <f t="shared" si="0"/>
        <v>6</v>
      </c>
      <c r="BU15" s="7"/>
    </row>
    <row r="16" spans="1:73" ht="15.75" customHeight="1">
      <c r="A16" s="14">
        <v>9</v>
      </c>
      <c r="B16" s="6" t="s">
        <v>69</v>
      </c>
      <c r="C16" s="6" t="s">
        <v>16</v>
      </c>
      <c r="D16" s="5" t="s">
        <v>70</v>
      </c>
      <c r="E16" s="11">
        <v>7</v>
      </c>
      <c r="F16" s="7"/>
      <c r="G16" s="7"/>
      <c r="H16" s="7"/>
      <c r="I16" s="7">
        <v>5</v>
      </c>
      <c r="J16" s="7"/>
      <c r="K16" s="8">
        <f t="shared" si="1"/>
        <v>6</v>
      </c>
      <c r="L16" s="7"/>
      <c r="M16" s="14">
        <v>9</v>
      </c>
      <c r="N16" s="6" t="s">
        <v>69</v>
      </c>
      <c r="O16" s="6" t="s">
        <v>16</v>
      </c>
      <c r="P16" s="5" t="s">
        <v>70</v>
      </c>
      <c r="Q16" s="11">
        <v>8</v>
      </c>
      <c r="R16" s="7"/>
      <c r="S16" s="7"/>
      <c r="T16" s="7"/>
      <c r="U16" s="7">
        <v>6</v>
      </c>
      <c r="V16" s="7"/>
      <c r="W16" s="8">
        <f t="shared" si="2"/>
        <v>7</v>
      </c>
      <c r="X16" s="7"/>
      <c r="Y16" s="14">
        <v>9</v>
      </c>
      <c r="Z16" s="6" t="s">
        <v>69</v>
      </c>
      <c r="AA16" s="6" t="s">
        <v>16</v>
      </c>
      <c r="AB16" s="5" t="s">
        <v>70</v>
      </c>
      <c r="AC16" s="11">
        <v>7</v>
      </c>
      <c r="AD16" s="7"/>
      <c r="AE16" s="7"/>
      <c r="AF16" s="7"/>
      <c r="AG16" s="7">
        <v>3</v>
      </c>
      <c r="AH16" s="7">
        <v>4</v>
      </c>
      <c r="AI16" s="68">
        <f t="shared" si="3"/>
        <v>4</v>
      </c>
      <c r="AJ16" s="8">
        <f>ROUND((SUM(AC16:AF16)/1*0.3+AH16*0.7),0)</f>
        <v>5</v>
      </c>
      <c r="AK16" s="14">
        <v>9</v>
      </c>
      <c r="AL16" s="6" t="s">
        <v>69</v>
      </c>
      <c r="AM16" s="6" t="s">
        <v>16</v>
      </c>
      <c r="AN16" s="5" t="s">
        <v>70</v>
      </c>
      <c r="AO16" s="11">
        <v>6</v>
      </c>
      <c r="AP16" s="7"/>
      <c r="AQ16" s="7"/>
      <c r="AR16" s="7"/>
      <c r="AS16" s="7">
        <v>6</v>
      </c>
      <c r="AT16" s="7"/>
      <c r="AU16" s="8">
        <f t="shared" si="5"/>
        <v>6</v>
      </c>
      <c r="AV16" s="7"/>
      <c r="AW16" s="14">
        <v>9</v>
      </c>
      <c r="AX16" s="6" t="s">
        <v>69</v>
      </c>
      <c r="AY16" s="6" t="s">
        <v>16</v>
      </c>
      <c r="AZ16" s="5" t="s">
        <v>70</v>
      </c>
      <c r="BA16" s="11">
        <v>6</v>
      </c>
      <c r="BB16" s="7">
        <v>7</v>
      </c>
      <c r="BC16" s="7">
        <v>5</v>
      </c>
      <c r="BD16" s="7"/>
      <c r="BE16" s="7">
        <v>6</v>
      </c>
      <c r="BF16" s="7"/>
      <c r="BG16" s="8">
        <f t="shared" si="4"/>
        <v>6</v>
      </c>
      <c r="BH16" s="7"/>
      <c r="BI16" s="14">
        <v>9</v>
      </c>
      <c r="BJ16" s="6" t="s">
        <v>69</v>
      </c>
      <c r="BK16" s="6" t="s">
        <v>16</v>
      </c>
      <c r="BL16" s="5" t="s">
        <v>70</v>
      </c>
      <c r="BM16" s="11"/>
      <c r="BN16" s="7"/>
      <c r="BO16" s="7"/>
      <c r="BP16" s="7"/>
      <c r="BQ16" s="7"/>
      <c r="BR16" s="7"/>
      <c r="BS16" s="7"/>
      <c r="BT16" s="8">
        <f t="shared" si="0"/>
        <v>0</v>
      </c>
      <c r="BU16" s="7"/>
    </row>
    <row r="17" spans="1:73" ht="15.75" customHeight="1">
      <c r="A17" s="14">
        <v>10</v>
      </c>
      <c r="B17" s="6" t="s">
        <v>71</v>
      </c>
      <c r="C17" s="6" t="s">
        <v>16</v>
      </c>
      <c r="D17" s="5" t="s">
        <v>72</v>
      </c>
      <c r="E17" s="11">
        <v>7</v>
      </c>
      <c r="F17" s="7"/>
      <c r="G17" s="7"/>
      <c r="H17" s="7"/>
      <c r="I17" s="7">
        <v>2</v>
      </c>
      <c r="J17" s="7">
        <v>4</v>
      </c>
      <c r="K17" s="8">
        <f t="shared" si="1"/>
        <v>4</v>
      </c>
      <c r="L17" s="8">
        <f>ROUND((SUM(E17:H17)/1*0.3+J17*0.7),0)</f>
        <v>5</v>
      </c>
      <c r="M17" s="14">
        <v>10</v>
      </c>
      <c r="N17" s="6" t="s">
        <v>71</v>
      </c>
      <c r="O17" s="6" t="s">
        <v>16</v>
      </c>
      <c r="P17" s="5" t="s">
        <v>72</v>
      </c>
      <c r="Q17" s="11">
        <v>8</v>
      </c>
      <c r="R17" s="7"/>
      <c r="S17" s="7"/>
      <c r="T17" s="7"/>
      <c r="U17" s="7">
        <v>8</v>
      </c>
      <c r="V17" s="7"/>
      <c r="W17" s="8">
        <f t="shared" si="2"/>
        <v>8</v>
      </c>
      <c r="X17" s="7"/>
      <c r="Y17" s="14">
        <v>10</v>
      </c>
      <c r="Z17" s="6" t="s">
        <v>71</v>
      </c>
      <c r="AA17" s="6" t="s">
        <v>16</v>
      </c>
      <c r="AB17" s="5" t="s">
        <v>72</v>
      </c>
      <c r="AC17" s="11">
        <v>7</v>
      </c>
      <c r="AD17" s="7"/>
      <c r="AE17" s="7"/>
      <c r="AF17" s="7"/>
      <c r="AG17" s="7">
        <v>5</v>
      </c>
      <c r="AH17" s="7"/>
      <c r="AI17" s="8">
        <f t="shared" si="3"/>
        <v>6</v>
      </c>
      <c r="AJ17" s="7"/>
      <c r="AK17" s="14">
        <v>10</v>
      </c>
      <c r="AL17" s="6" t="s">
        <v>71</v>
      </c>
      <c r="AM17" s="6" t="s">
        <v>16</v>
      </c>
      <c r="AN17" s="5" t="s">
        <v>72</v>
      </c>
      <c r="AO17" s="11">
        <v>8</v>
      </c>
      <c r="AP17" s="7"/>
      <c r="AQ17" s="7"/>
      <c r="AR17" s="7"/>
      <c r="AS17" s="7">
        <v>4</v>
      </c>
      <c r="AT17" s="7"/>
      <c r="AU17" s="8">
        <f t="shared" si="5"/>
        <v>5</v>
      </c>
      <c r="AV17" s="7"/>
      <c r="AW17" s="14">
        <v>10</v>
      </c>
      <c r="AX17" s="6" t="s">
        <v>71</v>
      </c>
      <c r="AY17" s="6" t="s">
        <v>16</v>
      </c>
      <c r="AZ17" s="5" t="s">
        <v>72</v>
      </c>
      <c r="BA17" s="11">
        <v>7</v>
      </c>
      <c r="BB17" s="7">
        <v>6</v>
      </c>
      <c r="BC17" s="7">
        <v>8</v>
      </c>
      <c r="BD17" s="7"/>
      <c r="BE17" s="7">
        <v>7</v>
      </c>
      <c r="BF17" s="7"/>
      <c r="BG17" s="8">
        <f t="shared" si="4"/>
        <v>7</v>
      </c>
      <c r="BH17" s="7"/>
      <c r="BI17" s="14">
        <v>10</v>
      </c>
      <c r="BJ17" s="6" t="s">
        <v>71</v>
      </c>
      <c r="BK17" s="6" t="s">
        <v>16</v>
      </c>
      <c r="BL17" s="5" t="s">
        <v>72</v>
      </c>
      <c r="BM17" s="11">
        <v>7</v>
      </c>
      <c r="BN17" s="7">
        <v>8</v>
      </c>
      <c r="BO17" s="7">
        <v>7</v>
      </c>
      <c r="BP17" s="7">
        <v>8</v>
      </c>
      <c r="BQ17" s="7">
        <v>8</v>
      </c>
      <c r="BR17" s="7">
        <v>4</v>
      </c>
      <c r="BS17" s="7"/>
      <c r="BT17" s="8">
        <f t="shared" si="0"/>
        <v>5</v>
      </c>
      <c r="BU17" s="7"/>
    </row>
    <row r="18" spans="1:73" ht="15.75" customHeight="1">
      <c r="A18" s="14">
        <v>11</v>
      </c>
      <c r="B18" s="6" t="s">
        <v>73</v>
      </c>
      <c r="C18" s="6" t="s">
        <v>17</v>
      </c>
      <c r="D18" s="5" t="s">
        <v>51</v>
      </c>
      <c r="E18" s="11">
        <v>7</v>
      </c>
      <c r="F18" s="7"/>
      <c r="G18" s="7"/>
      <c r="H18" s="7"/>
      <c r="I18" s="7">
        <v>4</v>
      </c>
      <c r="J18" s="7"/>
      <c r="K18" s="8">
        <f t="shared" si="1"/>
        <v>5</v>
      </c>
      <c r="L18" s="7"/>
      <c r="M18" s="14">
        <v>11</v>
      </c>
      <c r="N18" s="6" t="s">
        <v>73</v>
      </c>
      <c r="O18" s="6" t="s">
        <v>17</v>
      </c>
      <c r="P18" s="5" t="s">
        <v>51</v>
      </c>
      <c r="Q18" s="11">
        <v>8</v>
      </c>
      <c r="R18" s="7"/>
      <c r="S18" s="7"/>
      <c r="T18" s="7"/>
      <c r="U18" s="7">
        <v>8</v>
      </c>
      <c r="V18" s="7"/>
      <c r="W18" s="8">
        <f t="shared" si="2"/>
        <v>8</v>
      </c>
      <c r="X18" s="7"/>
      <c r="Y18" s="14">
        <v>11</v>
      </c>
      <c r="Z18" s="6" t="s">
        <v>73</v>
      </c>
      <c r="AA18" s="6" t="s">
        <v>17</v>
      </c>
      <c r="AB18" s="5" t="s">
        <v>51</v>
      </c>
      <c r="AC18" s="11">
        <v>7</v>
      </c>
      <c r="AD18" s="7"/>
      <c r="AE18" s="7"/>
      <c r="AF18" s="7"/>
      <c r="AG18" s="7">
        <v>5</v>
      </c>
      <c r="AH18" s="7"/>
      <c r="AI18" s="8">
        <f t="shared" si="3"/>
        <v>6</v>
      </c>
      <c r="AJ18" s="7"/>
      <c r="AK18" s="14">
        <v>11</v>
      </c>
      <c r="AL18" s="6" t="s">
        <v>73</v>
      </c>
      <c r="AM18" s="6" t="s">
        <v>17</v>
      </c>
      <c r="AN18" s="5" t="s">
        <v>51</v>
      </c>
      <c r="AO18" s="11">
        <v>7</v>
      </c>
      <c r="AP18" s="7"/>
      <c r="AQ18" s="7"/>
      <c r="AR18" s="7"/>
      <c r="AS18" s="7">
        <v>5</v>
      </c>
      <c r="AT18" s="7"/>
      <c r="AU18" s="8">
        <f t="shared" si="5"/>
        <v>6</v>
      </c>
      <c r="AV18" s="7"/>
      <c r="AW18" s="14">
        <v>11</v>
      </c>
      <c r="AX18" s="6" t="s">
        <v>73</v>
      </c>
      <c r="AY18" s="6" t="s">
        <v>17</v>
      </c>
      <c r="AZ18" s="5" t="s">
        <v>51</v>
      </c>
      <c r="BA18" s="11">
        <v>6</v>
      </c>
      <c r="BB18" s="7">
        <v>8</v>
      </c>
      <c r="BC18" s="7">
        <v>7</v>
      </c>
      <c r="BD18" s="7"/>
      <c r="BE18" s="7">
        <v>7</v>
      </c>
      <c r="BF18" s="7"/>
      <c r="BG18" s="8">
        <f t="shared" si="4"/>
        <v>7</v>
      </c>
      <c r="BH18" s="7"/>
      <c r="BI18" s="14">
        <v>11</v>
      </c>
      <c r="BJ18" s="6" t="s">
        <v>73</v>
      </c>
      <c r="BK18" s="6" t="s">
        <v>17</v>
      </c>
      <c r="BL18" s="5" t="s">
        <v>51</v>
      </c>
      <c r="BM18" s="11">
        <v>7</v>
      </c>
      <c r="BN18" s="7">
        <v>8</v>
      </c>
      <c r="BO18" s="7">
        <v>7</v>
      </c>
      <c r="BP18" s="7">
        <v>7</v>
      </c>
      <c r="BQ18" s="7">
        <v>8</v>
      </c>
      <c r="BR18" s="7">
        <v>5</v>
      </c>
      <c r="BS18" s="7"/>
      <c r="BT18" s="8">
        <f t="shared" si="0"/>
        <v>6</v>
      </c>
      <c r="BU18" s="7"/>
    </row>
    <row r="19" spans="1:73" ht="15.75" customHeight="1">
      <c r="A19" s="14">
        <v>12</v>
      </c>
      <c r="B19" s="6" t="s">
        <v>74</v>
      </c>
      <c r="C19" s="6" t="s">
        <v>19</v>
      </c>
      <c r="D19" s="5" t="s">
        <v>75</v>
      </c>
      <c r="E19" s="11">
        <v>7</v>
      </c>
      <c r="F19" s="7"/>
      <c r="G19" s="7"/>
      <c r="H19" s="7"/>
      <c r="I19" s="7">
        <v>5</v>
      </c>
      <c r="J19" s="7"/>
      <c r="K19" s="8">
        <f t="shared" si="1"/>
        <v>6</v>
      </c>
      <c r="L19" s="7"/>
      <c r="M19" s="14">
        <v>12</v>
      </c>
      <c r="N19" s="6" t="s">
        <v>74</v>
      </c>
      <c r="O19" s="6" t="s">
        <v>19</v>
      </c>
      <c r="P19" s="5" t="s">
        <v>75</v>
      </c>
      <c r="Q19" s="11">
        <v>8</v>
      </c>
      <c r="R19" s="7"/>
      <c r="S19" s="7"/>
      <c r="T19" s="7"/>
      <c r="U19" s="7">
        <v>7</v>
      </c>
      <c r="V19" s="7"/>
      <c r="W19" s="8">
        <f t="shared" si="2"/>
        <v>7</v>
      </c>
      <c r="X19" s="7"/>
      <c r="Y19" s="14">
        <v>12</v>
      </c>
      <c r="Z19" s="6" t="s">
        <v>74</v>
      </c>
      <c r="AA19" s="6" t="s">
        <v>19</v>
      </c>
      <c r="AB19" s="5" t="s">
        <v>75</v>
      </c>
      <c r="AC19" s="11">
        <v>7</v>
      </c>
      <c r="AD19" s="7"/>
      <c r="AE19" s="7"/>
      <c r="AF19" s="7"/>
      <c r="AG19" s="7">
        <v>5</v>
      </c>
      <c r="AH19" s="7"/>
      <c r="AI19" s="8">
        <f t="shared" si="3"/>
        <v>6</v>
      </c>
      <c r="AJ19" s="7"/>
      <c r="AK19" s="14">
        <v>12</v>
      </c>
      <c r="AL19" s="6" t="s">
        <v>74</v>
      </c>
      <c r="AM19" s="6" t="s">
        <v>19</v>
      </c>
      <c r="AN19" s="5" t="s">
        <v>75</v>
      </c>
      <c r="AO19" s="11">
        <v>7</v>
      </c>
      <c r="AP19" s="7"/>
      <c r="AQ19" s="7"/>
      <c r="AR19" s="7"/>
      <c r="AS19" s="7">
        <v>7</v>
      </c>
      <c r="AT19" s="7"/>
      <c r="AU19" s="8">
        <f t="shared" si="5"/>
        <v>7</v>
      </c>
      <c r="AV19" s="7"/>
      <c r="AW19" s="14">
        <v>12</v>
      </c>
      <c r="AX19" s="6" t="s">
        <v>74</v>
      </c>
      <c r="AY19" s="6" t="s">
        <v>19</v>
      </c>
      <c r="AZ19" s="5" t="s">
        <v>75</v>
      </c>
      <c r="BA19" s="11">
        <v>7</v>
      </c>
      <c r="BB19" s="7">
        <v>6</v>
      </c>
      <c r="BC19" s="7">
        <v>8</v>
      </c>
      <c r="BD19" s="7"/>
      <c r="BE19" s="7">
        <v>5</v>
      </c>
      <c r="BF19" s="7"/>
      <c r="BG19" s="8">
        <f t="shared" si="4"/>
        <v>6</v>
      </c>
      <c r="BH19" s="7"/>
      <c r="BI19" s="14">
        <v>12</v>
      </c>
      <c r="BJ19" s="6" t="s">
        <v>74</v>
      </c>
      <c r="BK19" s="6" t="s">
        <v>19</v>
      </c>
      <c r="BL19" s="5" t="s">
        <v>75</v>
      </c>
      <c r="BM19" s="11">
        <v>7</v>
      </c>
      <c r="BN19" s="7">
        <v>8</v>
      </c>
      <c r="BO19" s="7">
        <v>7</v>
      </c>
      <c r="BP19" s="7">
        <v>8</v>
      </c>
      <c r="BQ19" s="7">
        <v>7</v>
      </c>
      <c r="BR19" s="7">
        <v>5</v>
      </c>
      <c r="BS19" s="7"/>
      <c r="BT19" s="8">
        <f t="shared" si="0"/>
        <v>6</v>
      </c>
      <c r="BU19" s="7"/>
    </row>
    <row r="20" spans="1:73" ht="15.75" customHeight="1">
      <c r="A20" s="14">
        <v>13</v>
      </c>
      <c r="B20" s="6" t="s">
        <v>18</v>
      </c>
      <c r="C20" s="6" t="s">
        <v>76</v>
      </c>
      <c r="D20" s="5" t="s">
        <v>21</v>
      </c>
      <c r="E20" s="11">
        <v>7</v>
      </c>
      <c r="F20" s="7"/>
      <c r="G20" s="7"/>
      <c r="H20" s="7"/>
      <c r="I20" s="7">
        <v>5</v>
      </c>
      <c r="J20" s="7"/>
      <c r="K20" s="8">
        <f t="shared" si="1"/>
        <v>6</v>
      </c>
      <c r="L20" s="7"/>
      <c r="M20" s="14">
        <v>13</v>
      </c>
      <c r="N20" s="6" t="s">
        <v>18</v>
      </c>
      <c r="O20" s="6" t="s">
        <v>76</v>
      </c>
      <c r="P20" s="5" t="s">
        <v>21</v>
      </c>
      <c r="Q20" s="11">
        <v>7</v>
      </c>
      <c r="R20" s="7"/>
      <c r="S20" s="7"/>
      <c r="T20" s="7"/>
      <c r="U20" s="7">
        <v>8</v>
      </c>
      <c r="V20" s="7"/>
      <c r="W20" s="8">
        <f t="shared" si="2"/>
        <v>8</v>
      </c>
      <c r="X20" s="7"/>
      <c r="Y20" s="14">
        <v>13</v>
      </c>
      <c r="Z20" s="6" t="s">
        <v>18</v>
      </c>
      <c r="AA20" s="6" t="s">
        <v>76</v>
      </c>
      <c r="AB20" s="5" t="s">
        <v>21</v>
      </c>
      <c r="AC20" s="11">
        <v>7</v>
      </c>
      <c r="AD20" s="7"/>
      <c r="AE20" s="7"/>
      <c r="AF20" s="7"/>
      <c r="AG20" s="7">
        <v>6</v>
      </c>
      <c r="AH20" s="7"/>
      <c r="AI20" s="8">
        <f t="shared" si="3"/>
        <v>6</v>
      </c>
      <c r="AJ20" s="7"/>
      <c r="AK20" s="14">
        <v>13</v>
      </c>
      <c r="AL20" s="6" t="s">
        <v>18</v>
      </c>
      <c r="AM20" s="6" t="s">
        <v>76</v>
      </c>
      <c r="AN20" s="5" t="s">
        <v>21</v>
      </c>
      <c r="AO20" s="11">
        <v>6</v>
      </c>
      <c r="AP20" s="7"/>
      <c r="AQ20" s="7"/>
      <c r="AR20" s="7"/>
      <c r="AS20" s="7">
        <v>5</v>
      </c>
      <c r="AT20" s="7"/>
      <c r="AU20" s="8">
        <f t="shared" si="5"/>
        <v>5</v>
      </c>
      <c r="AV20" s="7"/>
      <c r="AW20" s="14">
        <v>13</v>
      </c>
      <c r="AX20" s="6" t="s">
        <v>18</v>
      </c>
      <c r="AY20" s="6" t="s">
        <v>76</v>
      </c>
      <c r="AZ20" s="5" t="s">
        <v>21</v>
      </c>
      <c r="BA20" s="11">
        <v>7</v>
      </c>
      <c r="BB20" s="7">
        <v>7</v>
      </c>
      <c r="BC20" s="7">
        <v>8</v>
      </c>
      <c r="BD20" s="7"/>
      <c r="BE20" s="7">
        <v>8</v>
      </c>
      <c r="BF20" s="7"/>
      <c r="BG20" s="8">
        <f t="shared" si="4"/>
        <v>8</v>
      </c>
      <c r="BH20" s="7"/>
      <c r="BI20" s="14">
        <v>13</v>
      </c>
      <c r="BJ20" s="6" t="s">
        <v>18</v>
      </c>
      <c r="BK20" s="6" t="s">
        <v>76</v>
      </c>
      <c r="BL20" s="5" t="s">
        <v>21</v>
      </c>
      <c r="BM20" s="11">
        <v>7</v>
      </c>
      <c r="BN20" s="7">
        <v>8</v>
      </c>
      <c r="BO20" s="7">
        <v>8</v>
      </c>
      <c r="BP20" s="7">
        <v>8</v>
      </c>
      <c r="BQ20" s="7">
        <v>7</v>
      </c>
      <c r="BR20" s="7">
        <v>5</v>
      </c>
      <c r="BS20" s="7"/>
      <c r="BT20" s="8">
        <f t="shared" si="0"/>
        <v>6</v>
      </c>
      <c r="BU20" s="7"/>
    </row>
    <row r="21" spans="1:73" ht="15.75" customHeight="1">
      <c r="A21" s="14">
        <v>14</v>
      </c>
      <c r="B21" s="6" t="s">
        <v>71</v>
      </c>
      <c r="C21" s="6" t="s">
        <v>20</v>
      </c>
      <c r="D21" s="5" t="s">
        <v>77</v>
      </c>
      <c r="E21" s="11">
        <v>7</v>
      </c>
      <c r="F21" s="7"/>
      <c r="G21" s="7"/>
      <c r="H21" s="7"/>
      <c r="I21" s="7">
        <v>5</v>
      </c>
      <c r="J21" s="7"/>
      <c r="K21" s="8">
        <f t="shared" si="1"/>
        <v>6</v>
      </c>
      <c r="L21" s="7"/>
      <c r="M21" s="14">
        <v>14</v>
      </c>
      <c r="N21" s="6" t="s">
        <v>71</v>
      </c>
      <c r="O21" s="6" t="s">
        <v>20</v>
      </c>
      <c r="P21" s="5" t="s">
        <v>77</v>
      </c>
      <c r="Q21" s="11">
        <v>8</v>
      </c>
      <c r="R21" s="7"/>
      <c r="S21" s="7"/>
      <c r="T21" s="7"/>
      <c r="U21" s="7">
        <v>7</v>
      </c>
      <c r="V21" s="7"/>
      <c r="W21" s="8">
        <f t="shared" si="2"/>
        <v>7</v>
      </c>
      <c r="X21" s="7"/>
      <c r="Y21" s="14">
        <v>14</v>
      </c>
      <c r="Z21" s="6" t="s">
        <v>71</v>
      </c>
      <c r="AA21" s="6" t="s">
        <v>20</v>
      </c>
      <c r="AB21" s="5" t="s">
        <v>77</v>
      </c>
      <c r="AC21" s="11">
        <v>7</v>
      </c>
      <c r="AD21" s="7"/>
      <c r="AE21" s="7"/>
      <c r="AF21" s="7"/>
      <c r="AG21" s="7">
        <v>3</v>
      </c>
      <c r="AH21" s="7">
        <v>6</v>
      </c>
      <c r="AI21" s="68">
        <f t="shared" si="3"/>
        <v>4</v>
      </c>
      <c r="AJ21" s="8">
        <f>ROUND((SUM(AC21:AF21)/1*0.3+AH21*0.7),0)</f>
        <v>6</v>
      </c>
      <c r="AK21" s="14">
        <v>14</v>
      </c>
      <c r="AL21" s="6" t="s">
        <v>71</v>
      </c>
      <c r="AM21" s="6" t="s">
        <v>20</v>
      </c>
      <c r="AN21" s="5" t="s">
        <v>77</v>
      </c>
      <c r="AO21" s="11">
        <v>7</v>
      </c>
      <c r="AP21" s="7"/>
      <c r="AQ21" s="7"/>
      <c r="AR21" s="7"/>
      <c r="AS21" s="7">
        <v>6</v>
      </c>
      <c r="AT21" s="7"/>
      <c r="AU21" s="8">
        <f t="shared" si="5"/>
        <v>6</v>
      </c>
      <c r="AV21" s="7"/>
      <c r="AW21" s="14">
        <v>14</v>
      </c>
      <c r="AX21" s="6" t="s">
        <v>71</v>
      </c>
      <c r="AY21" s="6" t="s">
        <v>20</v>
      </c>
      <c r="AZ21" s="5" t="s">
        <v>77</v>
      </c>
      <c r="BA21" s="11">
        <v>7</v>
      </c>
      <c r="BB21" s="7">
        <v>7</v>
      </c>
      <c r="BC21" s="7">
        <v>8</v>
      </c>
      <c r="BD21" s="7"/>
      <c r="BE21" s="7">
        <v>6</v>
      </c>
      <c r="BF21" s="7"/>
      <c r="BG21" s="8">
        <f t="shared" si="4"/>
        <v>6</v>
      </c>
      <c r="BH21" s="7"/>
      <c r="BI21" s="14">
        <v>14</v>
      </c>
      <c r="BJ21" s="6" t="s">
        <v>71</v>
      </c>
      <c r="BK21" s="6" t="s">
        <v>20</v>
      </c>
      <c r="BL21" s="5" t="s">
        <v>77</v>
      </c>
      <c r="BM21" s="11">
        <v>7</v>
      </c>
      <c r="BN21" s="7">
        <v>8</v>
      </c>
      <c r="BO21" s="7">
        <v>7</v>
      </c>
      <c r="BP21" s="7">
        <v>8</v>
      </c>
      <c r="BQ21" s="7">
        <v>8</v>
      </c>
      <c r="BR21" s="7">
        <v>4</v>
      </c>
      <c r="BS21" s="7"/>
      <c r="BT21" s="8">
        <f t="shared" si="0"/>
        <v>5</v>
      </c>
      <c r="BU21" s="7"/>
    </row>
    <row r="22" spans="1:73" ht="15.75" customHeight="1">
      <c r="A22" s="14">
        <v>15</v>
      </c>
      <c r="B22" s="6" t="s">
        <v>15</v>
      </c>
      <c r="C22" s="6" t="s">
        <v>26</v>
      </c>
      <c r="D22" s="5" t="s">
        <v>78</v>
      </c>
      <c r="E22" s="11">
        <v>6</v>
      </c>
      <c r="F22" s="7"/>
      <c r="G22" s="7"/>
      <c r="H22" s="7"/>
      <c r="I22" s="7"/>
      <c r="J22" s="7">
        <v>4</v>
      </c>
      <c r="K22" s="8">
        <f t="shared" si="1"/>
        <v>2</v>
      </c>
      <c r="L22" s="8">
        <f>ROUND((SUM(E22:H22)/1*0.3+J22*0.7),0)</f>
        <v>5</v>
      </c>
      <c r="M22" s="14">
        <v>15</v>
      </c>
      <c r="N22" s="6" t="s">
        <v>15</v>
      </c>
      <c r="O22" s="6" t="s">
        <v>26</v>
      </c>
      <c r="P22" s="5" t="s">
        <v>78</v>
      </c>
      <c r="Q22" s="11">
        <v>7</v>
      </c>
      <c r="R22" s="7"/>
      <c r="S22" s="7"/>
      <c r="T22" s="7"/>
      <c r="U22" s="7"/>
      <c r="V22" s="7"/>
      <c r="W22" s="8">
        <f t="shared" si="2"/>
        <v>2</v>
      </c>
      <c r="X22" s="7"/>
      <c r="Y22" s="14">
        <v>15</v>
      </c>
      <c r="Z22" s="6" t="s">
        <v>15</v>
      </c>
      <c r="AA22" s="6" t="s">
        <v>26</v>
      </c>
      <c r="AB22" s="5" t="s">
        <v>78</v>
      </c>
      <c r="AC22" s="11">
        <v>7</v>
      </c>
      <c r="AD22" s="7"/>
      <c r="AE22" s="7"/>
      <c r="AF22" s="7"/>
      <c r="AG22" s="7">
        <v>4</v>
      </c>
      <c r="AH22" s="7"/>
      <c r="AI22" s="8">
        <f t="shared" si="3"/>
        <v>5</v>
      </c>
      <c r="AJ22" s="7"/>
      <c r="AK22" s="14">
        <v>15</v>
      </c>
      <c r="AL22" s="6" t="s">
        <v>15</v>
      </c>
      <c r="AM22" s="6" t="s">
        <v>26</v>
      </c>
      <c r="AN22" s="5" t="s">
        <v>78</v>
      </c>
      <c r="AO22" s="11">
        <v>7</v>
      </c>
      <c r="AP22" s="7"/>
      <c r="AQ22" s="7"/>
      <c r="AR22" s="7"/>
      <c r="AS22" s="7">
        <v>4</v>
      </c>
      <c r="AT22" s="7"/>
      <c r="AU22" s="8">
        <f t="shared" si="5"/>
        <v>5</v>
      </c>
      <c r="AV22" s="7"/>
      <c r="AW22" s="14">
        <v>15</v>
      </c>
      <c r="AX22" s="6" t="s">
        <v>15</v>
      </c>
      <c r="AY22" s="6" t="s">
        <v>26</v>
      </c>
      <c r="AZ22" s="5" t="s">
        <v>78</v>
      </c>
      <c r="BA22" s="11">
        <v>5</v>
      </c>
      <c r="BB22" s="7">
        <v>7</v>
      </c>
      <c r="BC22" s="7">
        <v>8</v>
      </c>
      <c r="BD22" s="7"/>
      <c r="BE22" s="7">
        <v>5</v>
      </c>
      <c r="BF22" s="7"/>
      <c r="BG22" s="8">
        <f t="shared" si="4"/>
        <v>6</v>
      </c>
      <c r="BH22" s="7"/>
      <c r="BI22" s="14">
        <v>15</v>
      </c>
      <c r="BJ22" s="6" t="s">
        <v>15</v>
      </c>
      <c r="BK22" s="6" t="s">
        <v>26</v>
      </c>
      <c r="BL22" s="5" t="s">
        <v>78</v>
      </c>
      <c r="BM22" s="11">
        <v>7</v>
      </c>
      <c r="BN22" s="7">
        <v>8</v>
      </c>
      <c r="BO22" s="7">
        <v>7</v>
      </c>
      <c r="BP22" s="7">
        <v>8</v>
      </c>
      <c r="BQ22" s="7">
        <v>7</v>
      </c>
      <c r="BR22" s="7">
        <v>4</v>
      </c>
      <c r="BS22" s="7"/>
      <c r="BT22" s="8">
        <f t="shared" si="0"/>
        <v>5</v>
      </c>
      <c r="BU22" s="7"/>
    </row>
    <row r="23" spans="1:73" ht="15.75" customHeight="1">
      <c r="A23" s="14">
        <v>16</v>
      </c>
      <c r="B23" s="6" t="s">
        <v>22</v>
      </c>
      <c r="C23" s="6" t="s">
        <v>24</v>
      </c>
      <c r="D23" s="5" t="s">
        <v>79</v>
      </c>
      <c r="E23" s="11">
        <v>7</v>
      </c>
      <c r="F23" s="7"/>
      <c r="G23" s="7"/>
      <c r="H23" s="7"/>
      <c r="I23" s="7">
        <v>6</v>
      </c>
      <c r="J23" s="7"/>
      <c r="K23" s="8">
        <f t="shared" si="1"/>
        <v>6</v>
      </c>
      <c r="L23" s="7"/>
      <c r="M23" s="14">
        <v>16</v>
      </c>
      <c r="N23" s="6" t="s">
        <v>22</v>
      </c>
      <c r="O23" s="6" t="s">
        <v>24</v>
      </c>
      <c r="P23" s="5" t="s">
        <v>79</v>
      </c>
      <c r="Q23" s="11">
        <v>6</v>
      </c>
      <c r="R23" s="7"/>
      <c r="S23" s="7"/>
      <c r="T23" s="7"/>
      <c r="U23" s="7">
        <v>7</v>
      </c>
      <c r="V23" s="7"/>
      <c r="W23" s="8">
        <f t="shared" si="2"/>
        <v>7</v>
      </c>
      <c r="X23" s="7"/>
      <c r="Y23" s="14">
        <v>16</v>
      </c>
      <c r="Z23" s="6" t="s">
        <v>22</v>
      </c>
      <c r="AA23" s="6" t="s">
        <v>24</v>
      </c>
      <c r="AB23" s="5" t="s">
        <v>79</v>
      </c>
      <c r="AC23" s="11">
        <v>7</v>
      </c>
      <c r="AD23" s="7"/>
      <c r="AE23" s="7"/>
      <c r="AF23" s="7"/>
      <c r="AG23" s="7">
        <v>4</v>
      </c>
      <c r="AH23" s="7"/>
      <c r="AI23" s="8">
        <f t="shared" si="3"/>
        <v>5</v>
      </c>
      <c r="AJ23" s="7"/>
      <c r="AK23" s="14">
        <v>16</v>
      </c>
      <c r="AL23" s="6" t="s">
        <v>22</v>
      </c>
      <c r="AM23" s="6" t="s">
        <v>24</v>
      </c>
      <c r="AN23" s="5" t="s">
        <v>79</v>
      </c>
      <c r="AO23" s="11">
        <v>6</v>
      </c>
      <c r="AP23" s="7"/>
      <c r="AQ23" s="7"/>
      <c r="AR23" s="7"/>
      <c r="AS23" s="7">
        <v>9</v>
      </c>
      <c r="AT23" s="7"/>
      <c r="AU23" s="8">
        <f t="shared" si="5"/>
        <v>8</v>
      </c>
      <c r="AV23" s="7"/>
      <c r="AW23" s="14">
        <v>16</v>
      </c>
      <c r="AX23" s="6" t="s">
        <v>22</v>
      </c>
      <c r="AY23" s="6" t="s">
        <v>24</v>
      </c>
      <c r="AZ23" s="5" t="s">
        <v>79</v>
      </c>
      <c r="BA23" s="11">
        <v>7</v>
      </c>
      <c r="BB23" s="7">
        <v>7</v>
      </c>
      <c r="BC23" s="7">
        <v>8</v>
      </c>
      <c r="BD23" s="7"/>
      <c r="BE23" s="7">
        <v>6</v>
      </c>
      <c r="BF23" s="7"/>
      <c r="BG23" s="8">
        <f t="shared" si="4"/>
        <v>6</v>
      </c>
      <c r="BH23" s="7"/>
      <c r="BI23" s="14">
        <v>16</v>
      </c>
      <c r="BJ23" s="6" t="s">
        <v>22</v>
      </c>
      <c r="BK23" s="6" t="s">
        <v>24</v>
      </c>
      <c r="BL23" s="5" t="s">
        <v>79</v>
      </c>
      <c r="BM23" s="11">
        <v>7</v>
      </c>
      <c r="BN23" s="7">
        <v>8</v>
      </c>
      <c r="BO23" s="7">
        <v>7</v>
      </c>
      <c r="BP23" s="7">
        <v>8</v>
      </c>
      <c r="BQ23" s="7">
        <v>7</v>
      </c>
      <c r="BR23" s="7">
        <v>4</v>
      </c>
      <c r="BS23" s="7"/>
      <c r="BT23" s="8">
        <f t="shared" si="0"/>
        <v>5</v>
      </c>
      <c r="BU23" s="7"/>
    </row>
    <row r="24" spans="1:73" ht="15.75" customHeight="1">
      <c r="A24" s="14">
        <v>17</v>
      </c>
      <c r="B24" s="6" t="s">
        <v>22</v>
      </c>
      <c r="C24" s="6" t="s">
        <v>24</v>
      </c>
      <c r="D24" s="5" t="s">
        <v>80</v>
      </c>
      <c r="E24" s="11">
        <v>7</v>
      </c>
      <c r="F24" s="7"/>
      <c r="G24" s="7"/>
      <c r="H24" s="7"/>
      <c r="I24" s="7">
        <v>5</v>
      </c>
      <c r="J24" s="7"/>
      <c r="K24" s="8">
        <f t="shared" si="1"/>
        <v>6</v>
      </c>
      <c r="L24" s="7"/>
      <c r="M24" s="14">
        <v>17</v>
      </c>
      <c r="N24" s="6" t="s">
        <v>22</v>
      </c>
      <c r="O24" s="6" t="s">
        <v>24</v>
      </c>
      <c r="P24" s="5" t="s">
        <v>80</v>
      </c>
      <c r="Q24" s="11">
        <v>8</v>
      </c>
      <c r="R24" s="7"/>
      <c r="S24" s="7"/>
      <c r="T24" s="7"/>
      <c r="U24" s="7">
        <v>6</v>
      </c>
      <c r="V24" s="7"/>
      <c r="W24" s="8">
        <f t="shared" si="2"/>
        <v>7</v>
      </c>
      <c r="X24" s="7"/>
      <c r="Y24" s="14">
        <v>17</v>
      </c>
      <c r="Z24" s="6" t="s">
        <v>22</v>
      </c>
      <c r="AA24" s="6" t="s">
        <v>24</v>
      </c>
      <c r="AB24" s="5" t="s">
        <v>80</v>
      </c>
      <c r="AC24" s="11">
        <v>7</v>
      </c>
      <c r="AD24" s="7"/>
      <c r="AE24" s="7"/>
      <c r="AF24" s="7"/>
      <c r="AG24" s="7">
        <v>3</v>
      </c>
      <c r="AH24" s="7">
        <v>4</v>
      </c>
      <c r="AI24" s="68">
        <f t="shared" si="3"/>
        <v>4</v>
      </c>
      <c r="AJ24" s="8">
        <f>ROUND((SUM(AC24:AF24)/1*0.3+AH24*0.7),0)</f>
        <v>5</v>
      </c>
      <c r="AK24" s="14">
        <v>17</v>
      </c>
      <c r="AL24" s="6" t="s">
        <v>22</v>
      </c>
      <c r="AM24" s="6" t="s">
        <v>24</v>
      </c>
      <c r="AN24" s="5" t="s">
        <v>80</v>
      </c>
      <c r="AO24" s="11">
        <v>7</v>
      </c>
      <c r="AP24" s="7"/>
      <c r="AQ24" s="7"/>
      <c r="AR24" s="7"/>
      <c r="AS24" s="7">
        <v>5</v>
      </c>
      <c r="AT24" s="7"/>
      <c r="AU24" s="8">
        <f t="shared" si="5"/>
        <v>6</v>
      </c>
      <c r="AV24" s="7"/>
      <c r="AW24" s="14">
        <v>17</v>
      </c>
      <c r="AX24" s="6" t="s">
        <v>22</v>
      </c>
      <c r="AY24" s="6" t="s">
        <v>24</v>
      </c>
      <c r="AZ24" s="5" t="s">
        <v>80</v>
      </c>
      <c r="BA24" s="11">
        <v>6</v>
      </c>
      <c r="BB24" s="7">
        <v>7</v>
      </c>
      <c r="BC24" s="7">
        <v>8</v>
      </c>
      <c r="BD24" s="7"/>
      <c r="BE24" s="7">
        <v>6</v>
      </c>
      <c r="BF24" s="7"/>
      <c r="BG24" s="8">
        <f t="shared" si="4"/>
        <v>6</v>
      </c>
      <c r="BH24" s="7"/>
      <c r="BI24" s="14">
        <v>17</v>
      </c>
      <c r="BJ24" s="6" t="s">
        <v>22</v>
      </c>
      <c r="BK24" s="6" t="s">
        <v>24</v>
      </c>
      <c r="BL24" s="5" t="s">
        <v>80</v>
      </c>
      <c r="BM24" s="11">
        <v>7</v>
      </c>
      <c r="BN24" s="7">
        <v>8</v>
      </c>
      <c r="BO24" s="7">
        <v>7</v>
      </c>
      <c r="BP24" s="7">
        <v>8</v>
      </c>
      <c r="BQ24" s="7">
        <v>7</v>
      </c>
      <c r="BR24" s="7">
        <v>4</v>
      </c>
      <c r="BS24" s="7"/>
      <c r="BT24" s="8">
        <f t="shared" si="0"/>
        <v>5</v>
      </c>
      <c r="BU24" s="7"/>
    </row>
    <row r="25" spans="1:73" ht="15.75" customHeight="1">
      <c r="A25" s="14">
        <v>18</v>
      </c>
      <c r="B25" s="6" t="s">
        <v>15</v>
      </c>
      <c r="C25" s="6" t="s">
        <v>24</v>
      </c>
      <c r="D25" s="5" t="s">
        <v>81</v>
      </c>
      <c r="E25" s="11">
        <v>7</v>
      </c>
      <c r="F25" s="7"/>
      <c r="G25" s="7"/>
      <c r="H25" s="7"/>
      <c r="I25" s="7">
        <v>5</v>
      </c>
      <c r="J25" s="7"/>
      <c r="K25" s="8">
        <f t="shared" si="1"/>
        <v>6</v>
      </c>
      <c r="L25" s="7"/>
      <c r="M25" s="14">
        <v>18</v>
      </c>
      <c r="N25" s="6" t="s">
        <v>15</v>
      </c>
      <c r="O25" s="6" t="s">
        <v>24</v>
      </c>
      <c r="P25" s="5" t="s">
        <v>81</v>
      </c>
      <c r="Q25" s="11">
        <v>8</v>
      </c>
      <c r="R25" s="7"/>
      <c r="S25" s="7"/>
      <c r="T25" s="7"/>
      <c r="U25" s="7">
        <v>7</v>
      </c>
      <c r="V25" s="7"/>
      <c r="W25" s="8">
        <f t="shared" si="2"/>
        <v>7</v>
      </c>
      <c r="X25" s="7"/>
      <c r="Y25" s="14">
        <v>18</v>
      </c>
      <c r="Z25" s="6" t="s">
        <v>15</v>
      </c>
      <c r="AA25" s="6" t="s">
        <v>24</v>
      </c>
      <c r="AB25" s="5" t="s">
        <v>81</v>
      </c>
      <c r="AC25" s="11">
        <v>9</v>
      </c>
      <c r="AD25" s="7"/>
      <c r="AE25" s="7"/>
      <c r="AF25" s="7"/>
      <c r="AG25" s="7">
        <v>5</v>
      </c>
      <c r="AH25" s="7"/>
      <c r="AI25" s="8">
        <f t="shared" si="3"/>
        <v>6</v>
      </c>
      <c r="AJ25" s="7"/>
      <c r="AK25" s="14">
        <v>18</v>
      </c>
      <c r="AL25" s="6" t="s">
        <v>15</v>
      </c>
      <c r="AM25" s="6" t="s">
        <v>24</v>
      </c>
      <c r="AN25" s="5" t="s">
        <v>81</v>
      </c>
      <c r="AO25" s="11">
        <v>9</v>
      </c>
      <c r="AP25" s="7"/>
      <c r="AQ25" s="7"/>
      <c r="AR25" s="7"/>
      <c r="AS25" s="7">
        <v>7</v>
      </c>
      <c r="AT25" s="7"/>
      <c r="AU25" s="8">
        <f t="shared" si="5"/>
        <v>8</v>
      </c>
      <c r="AV25" s="7"/>
      <c r="AW25" s="14">
        <v>18</v>
      </c>
      <c r="AX25" s="6" t="s">
        <v>15</v>
      </c>
      <c r="AY25" s="6" t="s">
        <v>24</v>
      </c>
      <c r="AZ25" s="5" t="s">
        <v>81</v>
      </c>
      <c r="BA25" s="11">
        <v>7</v>
      </c>
      <c r="BB25" s="7">
        <v>7</v>
      </c>
      <c r="BC25" s="7">
        <v>8</v>
      </c>
      <c r="BD25" s="7"/>
      <c r="BE25" s="7">
        <v>8</v>
      </c>
      <c r="BF25" s="7"/>
      <c r="BG25" s="8">
        <f t="shared" si="4"/>
        <v>8</v>
      </c>
      <c r="BH25" s="7"/>
      <c r="BI25" s="14">
        <v>18</v>
      </c>
      <c r="BJ25" s="6" t="s">
        <v>15</v>
      </c>
      <c r="BK25" s="6" t="s">
        <v>24</v>
      </c>
      <c r="BL25" s="5" t="s">
        <v>81</v>
      </c>
      <c r="BM25" s="11">
        <v>8</v>
      </c>
      <c r="BN25" s="7">
        <v>8</v>
      </c>
      <c r="BO25" s="7">
        <v>8</v>
      </c>
      <c r="BP25" s="7">
        <v>9</v>
      </c>
      <c r="BQ25" s="7">
        <v>8</v>
      </c>
      <c r="BR25" s="7">
        <v>6</v>
      </c>
      <c r="BS25" s="7"/>
      <c r="BT25" s="8">
        <f t="shared" si="0"/>
        <v>7</v>
      </c>
      <c r="BU25" s="7"/>
    </row>
    <row r="26" spans="1:73" ht="15.75" customHeight="1">
      <c r="A26" s="14">
        <v>19</v>
      </c>
      <c r="B26" s="6" t="s">
        <v>18</v>
      </c>
      <c r="C26" s="6" t="s">
        <v>24</v>
      </c>
      <c r="D26" s="5" t="s">
        <v>82</v>
      </c>
      <c r="E26" s="11">
        <v>7</v>
      </c>
      <c r="F26" s="7"/>
      <c r="G26" s="7"/>
      <c r="H26" s="7"/>
      <c r="I26" s="7">
        <v>5</v>
      </c>
      <c r="J26" s="7"/>
      <c r="K26" s="8">
        <f t="shared" si="1"/>
        <v>6</v>
      </c>
      <c r="L26" s="7"/>
      <c r="M26" s="14">
        <v>19</v>
      </c>
      <c r="N26" s="6" t="s">
        <v>18</v>
      </c>
      <c r="O26" s="6" t="s">
        <v>24</v>
      </c>
      <c r="P26" s="5" t="s">
        <v>82</v>
      </c>
      <c r="Q26" s="11">
        <v>8</v>
      </c>
      <c r="R26" s="7"/>
      <c r="S26" s="7"/>
      <c r="T26" s="7"/>
      <c r="U26" s="7">
        <v>4</v>
      </c>
      <c r="V26" s="7"/>
      <c r="W26" s="8">
        <f t="shared" si="2"/>
        <v>5</v>
      </c>
      <c r="X26" s="7"/>
      <c r="Y26" s="14">
        <v>19</v>
      </c>
      <c r="Z26" s="6" t="s">
        <v>18</v>
      </c>
      <c r="AA26" s="6" t="s">
        <v>24</v>
      </c>
      <c r="AB26" s="5" t="s">
        <v>82</v>
      </c>
      <c r="AC26" s="11">
        <v>7</v>
      </c>
      <c r="AD26" s="7"/>
      <c r="AE26" s="7"/>
      <c r="AF26" s="7"/>
      <c r="AG26" s="7">
        <v>4</v>
      </c>
      <c r="AH26" s="7"/>
      <c r="AI26" s="8">
        <f t="shared" si="3"/>
        <v>5</v>
      </c>
      <c r="AJ26" s="7"/>
      <c r="AK26" s="14">
        <v>19</v>
      </c>
      <c r="AL26" s="6" t="s">
        <v>18</v>
      </c>
      <c r="AM26" s="6" t="s">
        <v>24</v>
      </c>
      <c r="AN26" s="5" t="s">
        <v>82</v>
      </c>
      <c r="AO26" s="11">
        <v>9</v>
      </c>
      <c r="AP26" s="7"/>
      <c r="AQ26" s="7"/>
      <c r="AR26" s="7"/>
      <c r="AS26" s="66">
        <v>3</v>
      </c>
      <c r="AT26" s="7">
        <v>5</v>
      </c>
      <c r="AU26" s="68">
        <f t="shared" si="5"/>
        <v>5</v>
      </c>
      <c r="AV26" s="8">
        <f>ROUND((SUM(AO26:AR26)/1*0.3+AT26*0.7),0)</f>
        <v>6</v>
      </c>
      <c r="AW26" s="14">
        <v>19</v>
      </c>
      <c r="AX26" s="6" t="s">
        <v>18</v>
      </c>
      <c r="AY26" s="6" t="s">
        <v>24</v>
      </c>
      <c r="AZ26" s="5" t="s">
        <v>82</v>
      </c>
      <c r="BA26" s="11">
        <v>7</v>
      </c>
      <c r="BB26" s="7">
        <v>8</v>
      </c>
      <c r="BC26" s="7">
        <v>8</v>
      </c>
      <c r="BD26" s="7"/>
      <c r="BE26" s="7">
        <v>6</v>
      </c>
      <c r="BF26" s="7"/>
      <c r="BG26" s="8">
        <f t="shared" si="4"/>
        <v>7</v>
      </c>
      <c r="BH26" s="7"/>
      <c r="BI26" s="14">
        <v>19</v>
      </c>
      <c r="BJ26" s="6" t="s">
        <v>18</v>
      </c>
      <c r="BK26" s="6" t="s">
        <v>24</v>
      </c>
      <c r="BL26" s="5" t="s">
        <v>82</v>
      </c>
      <c r="BM26" s="11">
        <v>8</v>
      </c>
      <c r="BN26" s="7">
        <v>8</v>
      </c>
      <c r="BO26" s="7">
        <v>7</v>
      </c>
      <c r="BP26" s="7">
        <v>7</v>
      </c>
      <c r="BQ26" s="7">
        <v>8</v>
      </c>
      <c r="BR26" s="7">
        <v>4</v>
      </c>
      <c r="BS26" s="7"/>
      <c r="BT26" s="8">
        <f t="shared" si="0"/>
        <v>5</v>
      </c>
      <c r="BU26" s="7"/>
    </row>
    <row r="27" spans="1:73" ht="15.75" customHeight="1">
      <c r="A27" s="14">
        <v>20</v>
      </c>
      <c r="B27" s="6" t="s">
        <v>15</v>
      </c>
      <c r="C27" s="6" t="s">
        <v>83</v>
      </c>
      <c r="D27" s="5" t="s">
        <v>84</v>
      </c>
      <c r="E27" s="11">
        <v>6</v>
      </c>
      <c r="F27" s="7"/>
      <c r="G27" s="7"/>
      <c r="H27" s="7"/>
      <c r="I27" s="7">
        <v>4</v>
      </c>
      <c r="J27" s="7"/>
      <c r="K27" s="8">
        <f t="shared" si="1"/>
        <v>5</v>
      </c>
      <c r="L27" s="7"/>
      <c r="M27" s="14">
        <v>20</v>
      </c>
      <c r="N27" s="6" t="s">
        <v>15</v>
      </c>
      <c r="O27" s="6" t="s">
        <v>83</v>
      </c>
      <c r="P27" s="5" t="s">
        <v>84</v>
      </c>
      <c r="Q27" s="11">
        <v>8</v>
      </c>
      <c r="R27" s="7"/>
      <c r="S27" s="7"/>
      <c r="T27" s="7"/>
      <c r="U27" s="7">
        <v>6</v>
      </c>
      <c r="V27" s="7"/>
      <c r="W27" s="8">
        <f t="shared" si="2"/>
        <v>7</v>
      </c>
      <c r="X27" s="7"/>
      <c r="Y27" s="14">
        <v>20</v>
      </c>
      <c r="Z27" s="6" t="s">
        <v>15</v>
      </c>
      <c r="AA27" s="6" t="s">
        <v>83</v>
      </c>
      <c r="AB27" s="5" t="s">
        <v>84</v>
      </c>
      <c r="AC27" s="11">
        <v>7</v>
      </c>
      <c r="AD27" s="7"/>
      <c r="AE27" s="7"/>
      <c r="AF27" s="7"/>
      <c r="AG27" s="7">
        <v>4</v>
      </c>
      <c r="AH27" s="7"/>
      <c r="AI27" s="8">
        <f t="shared" si="3"/>
        <v>5</v>
      </c>
      <c r="AJ27" s="7"/>
      <c r="AK27" s="14">
        <v>20</v>
      </c>
      <c r="AL27" s="6" t="s">
        <v>15</v>
      </c>
      <c r="AM27" s="6" t="s">
        <v>83</v>
      </c>
      <c r="AN27" s="5" t="s">
        <v>84</v>
      </c>
      <c r="AO27" s="11">
        <v>7</v>
      </c>
      <c r="AP27" s="7"/>
      <c r="AQ27" s="7"/>
      <c r="AR27" s="7"/>
      <c r="AS27" s="7">
        <v>8</v>
      </c>
      <c r="AT27" s="7"/>
      <c r="AU27" s="8">
        <f t="shared" si="5"/>
        <v>8</v>
      </c>
      <c r="AV27" s="7"/>
      <c r="AW27" s="14">
        <v>20</v>
      </c>
      <c r="AX27" s="6" t="s">
        <v>15</v>
      </c>
      <c r="AY27" s="6" t="s">
        <v>83</v>
      </c>
      <c r="AZ27" s="5" t="s">
        <v>84</v>
      </c>
      <c r="BA27" s="11">
        <v>6</v>
      </c>
      <c r="BB27" s="7">
        <v>7</v>
      </c>
      <c r="BC27" s="7">
        <v>8</v>
      </c>
      <c r="BD27" s="7"/>
      <c r="BE27" s="7">
        <v>6</v>
      </c>
      <c r="BF27" s="7"/>
      <c r="BG27" s="8">
        <f t="shared" si="4"/>
        <v>6</v>
      </c>
      <c r="BH27" s="7"/>
      <c r="BI27" s="14">
        <v>20</v>
      </c>
      <c r="BJ27" s="6" t="s">
        <v>15</v>
      </c>
      <c r="BK27" s="6" t="s">
        <v>83</v>
      </c>
      <c r="BL27" s="5" t="s">
        <v>84</v>
      </c>
      <c r="BM27" s="11">
        <v>8</v>
      </c>
      <c r="BN27" s="7">
        <v>7</v>
      </c>
      <c r="BO27" s="7">
        <v>7</v>
      </c>
      <c r="BP27" s="7">
        <v>7</v>
      </c>
      <c r="BQ27" s="7">
        <v>8</v>
      </c>
      <c r="BR27" s="7">
        <v>4</v>
      </c>
      <c r="BS27" s="7"/>
      <c r="BT27" s="8">
        <f t="shared" si="0"/>
        <v>5</v>
      </c>
      <c r="BU27" s="7"/>
    </row>
    <row r="28" spans="1:73" ht="15.75" customHeight="1">
      <c r="A28" s="14">
        <v>21</v>
      </c>
      <c r="B28" s="6" t="s">
        <v>85</v>
      </c>
      <c r="C28" s="6" t="s">
        <v>23</v>
      </c>
      <c r="D28" s="5" t="s">
        <v>86</v>
      </c>
      <c r="E28" s="11">
        <v>7</v>
      </c>
      <c r="F28" s="7"/>
      <c r="G28" s="7"/>
      <c r="H28" s="7"/>
      <c r="I28" s="7">
        <v>6</v>
      </c>
      <c r="J28" s="7"/>
      <c r="K28" s="8">
        <f t="shared" si="1"/>
        <v>6</v>
      </c>
      <c r="L28" s="7"/>
      <c r="M28" s="14">
        <v>21</v>
      </c>
      <c r="N28" s="6" t="s">
        <v>85</v>
      </c>
      <c r="O28" s="6" t="s">
        <v>23</v>
      </c>
      <c r="P28" s="5" t="s">
        <v>86</v>
      </c>
      <c r="Q28" s="11">
        <v>8</v>
      </c>
      <c r="R28" s="7"/>
      <c r="S28" s="7"/>
      <c r="T28" s="7"/>
      <c r="U28" s="7">
        <v>7</v>
      </c>
      <c r="V28" s="7"/>
      <c r="W28" s="8">
        <f t="shared" si="2"/>
        <v>7</v>
      </c>
      <c r="X28" s="7"/>
      <c r="Y28" s="14">
        <v>21</v>
      </c>
      <c r="Z28" s="6" t="s">
        <v>85</v>
      </c>
      <c r="AA28" s="6" t="s">
        <v>23</v>
      </c>
      <c r="AB28" s="5" t="s">
        <v>86</v>
      </c>
      <c r="AC28" s="11">
        <v>7</v>
      </c>
      <c r="AD28" s="7"/>
      <c r="AE28" s="7"/>
      <c r="AF28" s="7"/>
      <c r="AG28" s="7">
        <v>5</v>
      </c>
      <c r="AH28" s="7"/>
      <c r="AI28" s="8">
        <f t="shared" si="3"/>
        <v>6</v>
      </c>
      <c r="AJ28" s="7"/>
      <c r="AK28" s="14">
        <v>21</v>
      </c>
      <c r="AL28" s="6" t="s">
        <v>85</v>
      </c>
      <c r="AM28" s="6" t="s">
        <v>23</v>
      </c>
      <c r="AN28" s="5" t="s">
        <v>86</v>
      </c>
      <c r="AO28" s="11">
        <v>8</v>
      </c>
      <c r="AP28" s="7"/>
      <c r="AQ28" s="7"/>
      <c r="AR28" s="7"/>
      <c r="AS28" s="7">
        <v>8</v>
      </c>
      <c r="AT28" s="7"/>
      <c r="AU28" s="8">
        <f t="shared" si="5"/>
        <v>8</v>
      </c>
      <c r="AV28" s="7"/>
      <c r="AW28" s="14">
        <v>21</v>
      </c>
      <c r="AX28" s="6" t="s">
        <v>85</v>
      </c>
      <c r="AY28" s="6" t="s">
        <v>23</v>
      </c>
      <c r="AZ28" s="5" t="s">
        <v>86</v>
      </c>
      <c r="BA28" s="11">
        <v>5</v>
      </c>
      <c r="BB28" s="7">
        <v>6</v>
      </c>
      <c r="BC28" s="7">
        <v>7</v>
      </c>
      <c r="BD28" s="7"/>
      <c r="BE28" s="7">
        <v>4</v>
      </c>
      <c r="BF28" s="7"/>
      <c r="BG28" s="8">
        <f t="shared" si="4"/>
        <v>5</v>
      </c>
      <c r="BH28" s="7"/>
      <c r="BI28" s="14">
        <v>21</v>
      </c>
      <c r="BJ28" s="6" t="s">
        <v>85</v>
      </c>
      <c r="BK28" s="6" t="s">
        <v>23</v>
      </c>
      <c r="BL28" s="5" t="s">
        <v>86</v>
      </c>
      <c r="BM28" s="11">
        <v>8</v>
      </c>
      <c r="BN28" s="7">
        <v>8</v>
      </c>
      <c r="BO28" s="7">
        <v>8</v>
      </c>
      <c r="BP28" s="7">
        <v>8</v>
      </c>
      <c r="BQ28" s="7">
        <v>9</v>
      </c>
      <c r="BR28" s="7">
        <v>5</v>
      </c>
      <c r="BS28" s="7"/>
      <c r="BT28" s="8">
        <f t="shared" si="0"/>
        <v>6</v>
      </c>
      <c r="BU28" s="7"/>
    </row>
    <row r="29" spans="1:73" ht="15.75" customHeight="1">
      <c r="A29" s="14">
        <v>22</v>
      </c>
      <c r="B29" s="6" t="s">
        <v>87</v>
      </c>
      <c r="C29" s="6" t="s">
        <v>25</v>
      </c>
      <c r="D29" s="5" t="s">
        <v>88</v>
      </c>
      <c r="E29" s="11">
        <v>7</v>
      </c>
      <c r="F29" s="7"/>
      <c r="G29" s="7"/>
      <c r="H29" s="7"/>
      <c r="I29" s="7">
        <v>5</v>
      </c>
      <c r="J29" s="7"/>
      <c r="K29" s="8">
        <f t="shared" si="1"/>
        <v>6</v>
      </c>
      <c r="L29" s="7"/>
      <c r="M29" s="14">
        <v>22</v>
      </c>
      <c r="N29" s="6" t="s">
        <v>87</v>
      </c>
      <c r="O29" s="6" t="s">
        <v>25</v>
      </c>
      <c r="P29" s="5" t="s">
        <v>88</v>
      </c>
      <c r="Q29" s="11">
        <v>8</v>
      </c>
      <c r="R29" s="7"/>
      <c r="S29" s="7"/>
      <c r="T29" s="7"/>
      <c r="U29" s="7">
        <v>8</v>
      </c>
      <c r="V29" s="7"/>
      <c r="W29" s="8">
        <f t="shared" si="2"/>
        <v>8</v>
      </c>
      <c r="X29" s="7"/>
      <c r="Y29" s="14">
        <v>22</v>
      </c>
      <c r="Z29" s="6" t="s">
        <v>87</v>
      </c>
      <c r="AA29" s="6" t="s">
        <v>25</v>
      </c>
      <c r="AB29" s="5" t="s">
        <v>88</v>
      </c>
      <c r="AC29" s="11">
        <v>7</v>
      </c>
      <c r="AD29" s="7"/>
      <c r="AE29" s="7"/>
      <c r="AF29" s="7"/>
      <c r="AG29" s="7">
        <v>4</v>
      </c>
      <c r="AH29" s="7"/>
      <c r="AI29" s="8">
        <f t="shared" si="3"/>
        <v>5</v>
      </c>
      <c r="AJ29" s="7"/>
      <c r="AK29" s="14">
        <v>22</v>
      </c>
      <c r="AL29" s="6" t="s">
        <v>87</v>
      </c>
      <c r="AM29" s="6" t="s">
        <v>25</v>
      </c>
      <c r="AN29" s="5" t="s">
        <v>88</v>
      </c>
      <c r="AO29" s="11">
        <v>7</v>
      </c>
      <c r="AP29" s="7"/>
      <c r="AQ29" s="7"/>
      <c r="AR29" s="7"/>
      <c r="AS29" s="7">
        <v>7</v>
      </c>
      <c r="AT29" s="7"/>
      <c r="AU29" s="8">
        <f t="shared" si="5"/>
        <v>7</v>
      </c>
      <c r="AV29" s="7"/>
      <c r="AW29" s="14">
        <v>22</v>
      </c>
      <c r="AX29" s="6" t="s">
        <v>87</v>
      </c>
      <c r="AY29" s="6" t="s">
        <v>25</v>
      </c>
      <c r="AZ29" s="5" t="s">
        <v>88</v>
      </c>
      <c r="BA29" s="11">
        <v>6</v>
      </c>
      <c r="BB29" s="7">
        <v>7</v>
      </c>
      <c r="BC29" s="7">
        <v>8</v>
      </c>
      <c r="BD29" s="7"/>
      <c r="BE29" s="7">
        <v>8</v>
      </c>
      <c r="BF29" s="7"/>
      <c r="BG29" s="8">
        <f t="shared" si="4"/>
        <v>8</v>
      </c>
      <c r="BH29" s="7"/>
      <c r="BI29" s="14">
        <v>22</v>
      </c>
      <c r="BJ29" s="6" t="s">
        <v>87</v>
      </c>
      <c r="BK29" s="6" t="s">
        <v>25</v>
      </c>
      <c r="BL29" s="5" t="s">
        <v>88</v>
      </c>
      <c r="BM29" s="11">
        <v>7</v>
      </c>
      <c r="BN29" s="7">
        <v>8</v>
      </c>
      <c r="BO29" s="7">
        <v>7</v>
      </c>
      <c r="BP29" s="7">
        <v>7</v>
      </c>
      <c r="BQ29" s="7">
        <v>8</v>
      </c>
      <c r="BR29" s="7">
        <v>4</v>
      </c>
      <c r="BS29" s="7"/>
      <c r="BT29" s="8">
        <f t="shared" si="0"/>
        <v>5</v>
      </c>
      <c r="BU29" s="7"/>
    </row>
    <row r="30" spans="1:73" ht="15.75" customHeight="1">
      <c r="A30" s="14">
        <v>23</v>
      </c>
      <c r="B30" s="6" t="s">
        <v>89</v>
      </c>
      <c r="C30" s="6" t="s">
        <v>90</v>
      </c>
      <c r="D30" s="5" t="s">
        <v>91</v>
      </c>
      <c r="E30" s="11">
        <v>6</v>
      </c>
      <c r="F30" s="7"/>
      <c r="G30" s="7"/>
      <c r="H30" s="7"/>
      <c r="I30" s="7">
        <v>6</v>
      </c>
      <c r="J30" s="7"/>
      <c r="K30" s="8">
        <f t="shared" si="1"/>
        <v>6</v>
      </c>
      <c r="L30" s="7"/>
      <c r="M30" s="14">
        <v>23</v>
      </c>
      <c r="N30" s="6" t="s">
        <v>89</v>
      </c>
      <c r="O30" s="6" t="s">
        <v>90</v>
      </c>
      <c r="P30" s="5" t="s">
        <v>91</v>
      </c>
      <c r="Q30" s="11">
        <v>8</v>
      </c>
      <c r="R30" s="7"/>
      <c r="S30" s="7"/>
      <c r="T30" s="7"/>
      <c r="U30" s="7">
        <v>6</v>
      </c>
      <c r="V30" s="7"/>
      <c r="W30" s="8">
        <f t="shared" si="2"/>
        <v>7</v>
      </c>
      <c r="X30" s="7"/>
      <c r="Y30" s="14">
        <v>23</v>
      </c>
      <c r="Z30" s="6" t="s">
        <v>89</v>
      </c>
      <c r="AA30" s="6" t="s">
        <v>90</v>
      </c>
      <c r="AB30" s="5" t="s">
        <v>91</v>
      </c>
      <c r="AC30" s="11">
        <v>7</v>
      </c>
      <c r="AD30" s="7"/>
      <c r="AE30" s="7"/>
      <c r="AF30" s="7"/>
      <c r="AG30" s="7">
        <v>5</v>
      </c>
      <c r="AH30" s="7"/>
      <c r="AI30" s="8">
        <f t="shared" si="3"/>
        <v>6</v>
      </c>
      <c r="AJ30" s="7"/>
      <c r="AK30" s="14">
        <v>23</v>
      </c>
      <c r="AL30" s="6" t="s">
        <v>89</v>
      </c>
      <c r="AM30" s="6" t="s">
        <v>90</v>
      </c>
      <c r="AN30" s="5" t="s">
        <v>91</v>
      </c>
      <c r="AO30" s="11">
        <v>8</v>
      </c>
      <c r="AP30" s="7"/>
      <c r="AQ30" s="7"/>
      <c r="AR30" s="7"/>
      <c r="AS30" s="7">
        <v>6</v>
      </c>
      <c r="AT30" s="7"/>
      <c r="AU30" s="8">
        <f t="shared" si="5"/>
        <v>7</v>
      </c>
      <c r="AV30" s="7"/>
      <c r="AW30" s="14">
        <v>23</v>
      </c>
      <c r="AX30" s="6" t="s">
        <v>89</v>
      </c>
      <c r="AY30" s="6" t="s">
        <v>90</v>
      </c>
      <c r="AZ30" s="5" t="s">
        <v>91</v>
      </c>
      <c r="BA30" s="11">
        <v>6</v>
      </c>
      <c r="BB30" s="7">
        <v>7</v>
      </c>
      <c r="BC30" s="7">
        <v>8</v>
      </c>
      <c r="BD30" s="7"/>
      <c r="BE30" s="7">
        <v>6</v>
      </c>
      <c r="BF30" s="7"/>
      <c r="BG30" s="8">
        <f t="shared" si="4"/>
        <v>6</v>
      </c>
      <c r="BH30" s="7"/>
      <c r="BI30" s="14">
        <v>23</v>
      </c>
      <c r="BJ30" s="6" t="s">
        <v>89</v>
      </c>
      <c r="BK30" s="6" t="s">
        <v>90</v>
      </c>
      <c r="BL30" s="5" t="s">
        <v>91</v>
      </c>
      <c r="BM30" s="11">
        <v>7</v>
      </c>
      <c r="BN30" s="7">
        <v>7</v>
      </c>
      <c r="BO30" s="7">
        <v>7</v>
      </c>
      <c r="BP30" s="7">
        <v>7</v>
      </c>
      <c r="BQ30" s="7">
        <v>7</v>
      </c>
      <c r="BR30" s="7">
        <v>4</v>
      </c>
      <c r="BS30" s="7"/>
      <c r="BT30" s="8">
        <f t="shared" si="0"/>
        <v>5</v>
      </c>
      <c r="BU30" s="7"/>
    </row>
    <row r="31" spans="1:73" ht="15.75" customHeight="1">
      <c r="A31" s="14">
        <v>24</v>
      </c>
      <c r="B31" s="6" t="s">
        <v>92</v>
      </c>
      <c r="C31" s="6" t="s">
        <v>27</v>
      </c>
      <c r="D31" s="5" t="s">
        <v>93</v>
      </c>
      <c r="E31" s="11">
        <v>7</v>
      </c>
      <c r="F31" s="7"/>
      <c r="G31" s="7"/>
      <c r="H31" s="7"/>
      <c r="I31" s="7">
        <v>4</v>
      </c>
      <c r="J31" s="7"/>
      <c r="K31" s="8">
        <f t="shared" si="1"/>
        <v>5</v>
      </c>
      <c r="L31" s="7"/>
      <c r="M31" s="14">
        <v>24</v>
      </c>
      <c r="N31" s="6" t="s">
        <v>92</v>
      </c>
      <c r="O31" s="6" t="s">
        <v>27</v>
      </c>
      <c r="P31" s="5" t="s">
        <v>93</v>
      </c>
      <c r="Q31" s="11">
        <v>7</v>
      </c>
      <c r="R31" s="7"/>
      <c r="S31" s="7"/>
      <c r="T31" s="7"/>
      <c r="U31" s="7">
        <v>6</v>
      </c>
      <c r="V31" s="7"/>
      <c r="W31" s="8">
        <f t="shared" si="2"/>
        <v>6</v>
      </c>
      <c r="X31" s="7"/>
      <c r="Y31" s="14">
        <v>24</v>
      </c>
      <c r="Z31" s="6" t="s">
        <v>92</v>
      </c>
      <c r="AA31" s="6" t="s">
        <v>27</v>
      </c>
      <c r="AB31" s="5" t="s">
        <v>93</v>
      </c>
      <c r="AC31" s="11">
        <v>7</v>
      </c>
      <c r="AD31" s="7"/>
      <c r="AE31" s="7"/>
      <c r="AF31" s="7"/>
      <c r="AG31" s="7">
        <v>5</v>
      </c>
      <c r="AH31" s="7"/>
      <c r="AI31" s="8">
        <f t="shared" si="3"/>
        <v>6</v>
      </c>
      <c r="AJ31" s="7"/>
      <c r="AK31" s="14">
        <v>24</v>
      </c>
      <c r="AL31" s="6" t="s">
        <v>92</v>
      </c>
      <c r="AM31" s="6" t="s">
        <v>27</v>
      </c>
      <c r="AN31" s="5" t="s">
        <v>93</v>
      </c>
      <c r="AO31" s="11">
        <v>6</v>
      </c>
      <c r="AP31" s="7"/>
      <c r="AQ31" s="7"/>
      <c r="AR31" s="7"/>
      <c r="AS31" s="7">
        <v>8</v>
      </c>
      <c r="AT31" s="7"/>
      <c r="AU31" s="8">
        <f t="shared" si="5"/>
        <v>7</v>
      </c>
      <c r="AV31" s="7"/>
      <c r="AW31" s="14">
        <v>24</v>
      </c>
      <c r="AX31" s="6" t="s">
        <v>92</v>
      </c>
      <c r="AY31" s="6" t="s">
        <v>27</v>
      </c>
      <c r="AZ31" s="5" t="s">
        <v>93</v>
      </c>
      <c r="BA31" s="11">
        <v>7</v>
      </c>
      <c r="BB31" s="7">
        <v>6</v>
      </c>
      <c r="BC31" s="7">
        <v>8</v>
      </c>
      <c r="BD31" s="7"/>
      <c r="BE31" s="7">
        <v>6</v>
      </c>
      <c r="BF31" s="7"/>
      <c r="BG31" s="8">
        <f t="shared" si="4"/>
        <v>6</v>
      </c>
      <c r="BH31" s="7"/>
      <c r="BI31" s="14">
        <v>24</v>
      </c>
      <c r="BJ31" s="6" t="s">
        <v>92</v>
      </c>
      <c r="BK31" s="6" t="s">
        <v>27</v>
      </c>
      <c r="BL31" s="5" t="s">
        <v>93</v>
      </c>
      <c r="BM31" s="11">
        <v>8</v>
      </c>
      <c r="BN31" s="7">
        <v>8</v>
      </c>
      <c r="BO31" s="7">
        <v>7</v>
      </c>
      <c r="BP31" s="7">
        <v>7</v>
      </c>
      <c r="BQ31" s="7">
        <v>8</v>
      </c>
      <c r="BR31" s="7">
        <v>4</v>
      </c>
      <c r="BS31" s="7"/>
      <c r="BT31" s="8">
        <f t="shared" si="0"/>
        <v>5</v>
      </c>
      <c r="BU31" s="7"/>
    </row>
    <row r="32" spans="1:73" ht="15.75" customHeight="1">
      <c r="A32" s="14">
        <v>25</v>
      </c>
      <c r="B32" s="6" t="s">
        <v>15</v>
      </c>
      <c r="C32" s="6" t="s">
        <v>27</v>
      </c>
      <c r="D32" s="5" t="s">
        <v>94</v>
      </c>
      <c r="E32" s="11">
        <v>6</v>
      </c>
      <c r="F32" s="7"/>
      <c r="G32" s="7"/>
      <c r="H32" s="7"/>
      <c r="I32" s="7">
        <v>7</v>
      </c>
      <c r="J32" s="7"/>
      <c r="K32" s="8">
        <f t="shared" si="1"/>
        <v>7</v>
      </c>
      <c r="L32" s="7"/>
      <c r="M32" s="14">
        <v>25</v>
      </c>
      <c r="N32" s="6" t="s">
        <v>15</v>
      </c>
      <c r="O32" s="6" t="s">
        <v>27</v>
      </c>
      <c r="P32" s="5" t="s">
        <v>94</v>
      </c>
      <c r="Q32" s="11">
        <v>8</v>
      </c>
      <c r="R32" s="7"/>
      <c r="S32" s="7"/>
      <c r="T32" s="7"/>
      <c r="U32" s="7">
        <v>8</v>
      </c>
      <c r="V32" s="7"/>
      <c r="W32" s="8">
        <f t="shared" si="2"/>
        <v>8</v>
      </c>
      <c r="X32" s="7"/>
      <c r="Y32" s="14">
        <v>25</v>
      </c>
      <c r="Z32" s="6" t="s">
        <v>15</v>
      </c>
      <c r="AA32" s="6" t="s">
        <v>27</v>
      </c>
      <c r="AB32" s="5" t="s">
        <v>94</v>
      </c>
      <c r="AC32" s="11">
        <v>9</v>
      </c>
      <c r="AD32" s="7"/>
      <c r="AE32" s="7"/>
      <c r="AF32" s="7"/>
      <c r="AG32" s="7">
        <v>4</v>
      </c>
      <c r="AH32" s="7"/>
      <c r="AI32" s="8">
        <f t="shared" si="3"/>
        <v>6</v>
      </c>
      <c r="AJ32" s="7"/>
      <c r="AK32" s="14">
        <v>25</v>
      </c>
      <c r="AL32" s="6" t="s">
        <v>15</v>
      </c>
      <c r="AM32" s="6" t="s">
        <v>27</v>
      </c>
      <c r="AN32" s="5" t="s">
        <v>94</v>
      </c>
      <c r="AO32" s="11">
        <v>8</v>
      </c>
      <c r="AP32" s="7"/>
      <c r="AQ32" s="7"/>
      <c r="AR32" s="7"/>
      <c r="AS32" s="7">
        <v>7</v>
      </c>
      <c r="AT32" s="7"/>
      <c r="AU32" s="8">
        <f t="shared" si="5"/>
        <v>7</v>
      </c>
      <c r="AV32" s="7"/>
      <c r="AW32" s="14">
        <v>25</v>
      </c>
      <c r="AX32" s="6" t="s">
        <v>15</v>
      </c>
      <c r="AY32" s="6" t="s">
        <v>27</v>
      </c>
      <c r="AZ32" s="5" t="s">
        <v>94</v>
      </c>
      <c r="BA32" s="11">
        <v>6</v>
      </c>
      <c r="BB32" s="7">
        <v>7</v>
      </c>
      <c r="BC32" s="7">
        <v>8</v>
      </c>
      <c r="BD32" s="7"/>
      <c r="BE32" s="7">
        <v>8</v>
      </c>
      <c r="BF32" s="7"/>
      <c r="BG32" s="8">
        <f t="shared" si="4"/>
        <v>8</v>
      </c>
      <c r="BH32" s="7"/>
      <c r="BI32" s="14">
        <v>25</v>
      </c>
      <c r="BJ32" s="6" t="s">
        <v>15</v>
      </c>
      <c r="BK32" s="6" t="s">
        <v>27</v>
      </c>
      <c r="BL32" s="5" t="s">
        <v>94</v>
      </c>
      <c r="BM32" s="11">
        <v>7</v>
      </c>
      <c r="BN32" s="7">
        <v>8</v>
      </c>
      <c r="BO32" s="7">
        <v>8</v>
      </c>
      <c r="BP32" s="7">
        <v>7</v>
      </c>
      <c r="BQ32" s="7">
        <v>8</v>
      </c>
      <c r="BR32" s="7">
        <v>6</v>
      </c>
      <c r="BS32" s="7"/>
      <c r="BT32" s="8">
        <f t="shared" si="0"/>
        <v>6</v>
      </c>
      <c r="BU32" s="7"/>
    </row>
    <row r="33" spans="1:73" ht="15.75" customHeight="1">
      <c r="A33" s="14">
        <v>26</v>
      </c>
      <c r="B33" s="6" t="s">
        <v>95</v>
      </c>
      <c r="C33" s="6" t="s">
        <v>27</v>
      </c>
      <c r="D33" s="5" t="s">
        <v>96</v>
      </c>
      <c r="E33" s="11">
        <v>7</v>
      </c>
      <c r="F33" s="7"/>
      <c r="G33" s="7"/>
      <c r="H33" s="7"/>
      <c r="I33" s="7">
        <v>4</v>
      </c>
      <c r="J33" s="7"/>
      <c r="K33" s="8">
        <f t="shared" si="1"/>
        <v>5</v>
      </c>
      <c r="L33" s="7"/>
      <c r="M33" s="14">
        <v>26</v>
      </c>
      <c r="N33" s="6" t="s">
        <v>95</v>
      </c>
      <c r="O33" s="6" t="s">
        <v>27</v>
      </c>
      <c r="P33" s="5" t="s">
        <v>96</v>
      </c>
      <c r="Q33" s="11">
        <v>7</v>
      </c>
      <c r="R33" s="7"/>
      <c r="S33" s="7"/>
      <c r="T33" s="7"/>
      <c r="U33" s="7">
        <v>7</v>
      </c>
      <c r="V33" s="7"/>
      <c r="W33" s="8">
        <f t="shared" si="2"/>
        <v>7</v>
      </c>
      <c r="X33" s="7"/>
      <c r="Y33" s="14">
        <v>26</v>
      </c>
      <c r="Z33" s="6" t="s">
        <v>95</v>
      </c>
      <c r="AA33" s="6" t="s">
        <v>27</v>
      </c>
      <c r="AB33" s="5" t="s">
        <v>96</v>
      </c>
      <c r="AC33" s="11">
        <v>7</v>
      </c>
      <c r="AD33" s="7"/>
      <c r="AE33" s="7"/>
      <c r="AF33" s="7"/>
      <c r="AG33" s="7">
        <v>5</v>
      </c>
      <c r="AH33" s="7"/>
      <c r="AI33" s="8">
        <f t="shared" si="3"/>
        <v>6</v>
      </c>
      <c r="AJ33" s="7"/>
      <c r="AK33" s="14">
        <v>26</v>
      </c>
      <c r="AL33" s="6" t="s">
        <v>95</v>
      </c>
      <c r="AM33" s="6" t="s">
        <v>27</v>
      </c>
      <c r="AN33" s="5" t="s">
        <v>96</v>
      </c>
      <c r="AO33" s="11">
        <v>8</v>
      </c>
      <c r="AP33" s="7"/>
      <c r="AQ33" s="7"/>
      <c r="AR33" s="7"/>
      <c r="AS33" s="7">
        <v>6</v>
      </c>
      <c r="AT33" s="7"/>
      <c r="AU33" s="8">
        <f t="shared" si="5"/>
        <v>7</v>
      </c>
      <c r="AV33" s="7"/>
      <c r="AW33" s="14">
        <v>26</v>
      </c>
      <c r="AX33" s="6" t="s">
        <v>95</v>
      </c>
      <c r="AY33" s="6" t="s">
        <v>27</v>
      </c>
      <c r="AZ33" s="5" t="s">
        <v>96</v>
      </c>
      <c r="BA33" s="11">
        <v>6</v>
      </c>
      <c r="BB33" s="7">
        <v>7</v>
      </c>
      <c r="BC33" s="7">
        <v>8</v>
      </c>
      <c r="BD33" s="7"/>
      <c r="BE33" s="7">
        <v>7</v>
      </c>
      <c r="BF33" s="7"/>
      <c r="BG33" s="8">
        <f t="shared" si="4"/>
        <v>7</v>
      </c>
      <c r="BH33" s="7"/>
      <c r="BI33" s="14">
        <v>26</v>
      </c>
      <c r="BJ33" s="6" t="s">
        <v>95</v>
      </c>
      <c r="BK33" s="6" t="s">
        <v>27</v>
      </c>
      <c r="BL33" s="5" t="s">
        <v>96</v>
      </c>
      <c r="BM33" s="11">
        <v>7</v>
      </c>
      <c r="BN33" s="7">
        <v>8</v>
      </c>
      <c r="BO33" s="7">
        <v>7</v>
      </c>
      <c r="BP33" s="7">
        <v>7</v>
      </c>
      <c r="BQ33" s="7">
        <v>7</v>
      </c>
      <c r="BR33" s="7">
        <v>4</v>
      </c>
      <c r="BS33" s="7"/>
      <c r="BT33" s="8">
        <f t="shared" si="0"/>
        <v>5</v>
      </c>
      <c r="BU33" s="7"/>
    </row>
    <row r="34" spans="1:73" ht="15.75" customHeight="1">
      <c r="A34" s="14">
        <v>27</v>
      </c>
      <c r="B34" s="6" t="s">
        <v>15</v>
      </c>
      <c r="C34" s="6" t="s">
        <v>97</v>
      </c>
      <c r="D34" s="5" t="s">
        <v>36</v>
      </c>
      <c r="E34" s="11">
        <v>7</v>
      </c>
      <c r="F34" s="7"/>
      <c r="G34" s="7"/>
      <c r="H34" s="7"/>
      <c r="I34" s="7">
        <v>4</v>
      </c>
      <c r="J34" s="7"/>
      <c r="K34" s="8">
        <f t="shared" si="1"/>
        <v>5</v>
      </c>
      <c r="L34" s="7"/>
      <c r="M34" s="14">
        <v>27</v>
      </c>
      <c r="N34" s="6" t="s">
        <v>15</v>
      </c>
      <c r="O34" s="6" t="s">
        <v>97</v>
      </c>
      <c r="P34" s="5" t="s">
        <v>36</v>
      </c>
      <c r="Q34" s="11">
        <v>6</v>
      </c>
      <c r="R34" s="7"/>
      <c r="S34" s="7"/>
      <c r="T34" s="7"/>
      <c r="U34" s="7">
        <v>7</v>
      </c>
      <c r="V34" s="7"/>
      <c r="W34" s="8">
        <f t="shared" si="2"/>
        <v>7</v>
      </c>
      <c r="X34" s="7"/>
      <c r="Y34" s="14">
        <v>27</v>
      </c>
      <c r="Z34" s="6" t="s">
        <v>15</v>
      </c>
      <c r="AA34" s="6" t="s">
        <v>97</v>
      </c>
      <c r="AB34" s="5" t="s">
        <v>36</v>
      </c>
      <c r="AC34" s="11">
        <v>7</v>
      </c>
      <c r="AD34" s="7"/>
      <c r="AE34" s="7"/>
      <c r="AF34" s="7"/>
      <c r="AG34" s="7">
        <v>5</v>
      </c>
      <c r="AH34" s="7"/>
      <c r="AI34" s="8">
        <f t="shared" si="3"/>
        <v>6</v>
      </c>
      <c r="AJ34" s="7"/>
      <c r="AK34" s="14">
        <v>27</v>
      </c>
      <c r="AL34" s="6" t="s">
        <v>15</v>
      </c>
      <c r="AM34" s="6" t="s">
        <v>97</v>
      </c>
      <c r="AN34" s="5" t="s">
        <v>36</v>
      </c>
      <c r="AO34" s="11">
        <v>8</v>
      </c>
      <c r="AP34" s="7"/>
      <c r="AQ34" s="7"/>
      <c r="AR34" s="7"/>
      <c r="AS34" s="7">
        <v>7</v>
      </c>
      <c r="AT34" s="7"/>
      <c r="AU34" s="8">
        <f t="shared" si="5"/>
        <v>7</v>
      </c>
      <c r="AV34" s="7"/>
      <c r="AW34" s="14">
        <v>27</v>
      </c>
      <c r="AX34" s="6" t="s">
        <v>15</v>
      </c>
      <c r="AY34" s="6" t="s">
        <v>97</v>
      </c>
      <c r="AZ34" s="5" t="s">
        <v>36</v>
      </c>
      <c r="BA34" s="11">
        <v>7</v>
      </c>
      <c r="BB34" s="7">
        <v>7</v>
      </c>
      <c r="BC34" s="7">
        <v>8</v>
      </c>
      <c r="BD34" s="7"/>
      <c r="BE34" s="7">
        <v>6</v>
      </c>
      <c r="BF34" s="7"/>
      <c r="BG34" s="8">
        <f t="shared" si="4"/>
        <v>6</v>
      </c>
      <c r="BH34" s="7"/>
      <c r="BI34" s="14">
        <v>27</v>
      </c>
      <c r="BJ34" s="6" t="s">
        <v>15</v>
      </c>
      <c r="BK34" s="6" t="s">
        <v>97</v>
      </c>
      <c r="BL34" s="5" t="s">
        <v>36</v>
      </c>
      <c r="BM34" s="11">
        <v>7</v>
      </c>
      <c r="BN34" s="7">
        <v>8</v>
      </c>
      <c r="BO34" s="7">
        <v>7</v>
      </c>
      <c r="BP34" s="7">
        <v>8</v>
      </c>
      <c r="BQ34" s="7">
        <v>8</v>
      </c>
      <c r="BR34" s="7">
        <v>5</v>
      </c>
      <c r="BS34" s="7"/>
      <c r="BT34" s="8">
        <f t="shared" si="0"/>
        <v>6</v>
      </c>
      <c r="BU34" s="7"/>
    </row>
    <row r="35" spans="1:73" ht="15.75" customHeight="1">
      <c r="A35" s="14">
        <v>28</v>
      </c>
      <c r="B35" s="6" t="s">
        <v>98</v>
      </c>
      <c r="C35" s="6" t="s">
        <v>99</v>
      </c>
      <c r="D35" s="5" t="s">
        <v>100</v>
      </c>
      <c r="E35" s="11">
        <v>8</v>
      </c>
      <c r="F35" s="7"/>
      <c r="G35" s="7"/>
      <c r="H35" s="7"/>
      <c r="I35" s="66">
        <v>3</v>
      </c>
      <c r="J35" s="7">
        <v>4</v>
      </c>
      <c r="K35" s="8">
        <f t="shared" si="1"/>
        <v>5</v>
      </c>
      <c r="L35" s="8">
        <f>ROUND((SUM(E35:H35)/1*0.3+J35*0.7),0)</f>
        <v>5</v>
      </c>
      <c r="M35" s="14">
        <v>28</v>
      </c>
      <c r="N35" s="6" t="s">
        <v>98</v>
      </c>
      <c r="O35" s="6" t="s">
        <v>99</v>
      </c>
      <c r="P35" s="5" t="s">
        <v>100</v>
      </c>
      <c r="Q35" s="11">
        <v>8</v>
      </c>
      <c r="R35" s="7"/>
      <c r="S35" s="7"/>
      <c r="T35" s="7"/>
      <c r="U35" s="7">
        <v>5</v>
      </c>
      <c r="V35" s="7"/>
      <c r="W35" s="8">
        <f t="shared" si="2"/>
        <v>6</v>
      </c>
      <c r="X35" s="7"/>
      <c r="Y35" s="14">
        <v>28</v>
      </c>
      <c r="Z35" s="6" t="s">
        <v>98</v>
      </c>
      <c r="AA35" s="6" t="s">
        <v>99</v>
      </c>
      <c r="AB35" s="5" t="s">
        <v>100</v>
      </c>
      <c r="AC35" s="11">
        <v>7</v>
      </c>
      <c r="AD35" s="7"/>
      <c r="AE35" s="7"/>
      <c r="AF35" s="7"/>
      <c r="AG35" s="7">
        <v>2</v>
      </c>
      <c r="AH35" s="7">
        <v>5</v>
      </c>
      <c r="AI35" s="68">
        <f t="shared" si="3"/>
        <v>4</v>
      </c>
      <c r="AJ35" s="8">
        <f>ROUND((SUM(AC35:AF35)/1*0.3+AH35*0.7),0)</f>
        <v>6</v>
      </c>
      <c r="AK35" s="14">
        <v>28</v>
      </c>
      <c r="AL35" s="6" t="s">
        <v>98</v>
      </c>
      <c r="AM35" s="6" t="s">
        <v>99</v>
      </c>
      <c r="AN35" s="5" t="s">
        <v>100</v>
      </c>
      <c r="AO35" s="11">
        <v>8</v>
      </c>
      <c r="AP35" s="7"/>
      <c r="AQ35" s="7"/>
      <c r="AR35" s="7"/>
      <c r="AS35" s="7">
        <v>9</v>
      </c>
      <c r="AT35" s="7"/>
      <c r="AU35" s="8">
        <f t="shared" si="5"/>
        <v>9</v>
      </c>
      <c r="AV35" s="7"/>
      <c r="AW35" s="14">
        <v>28</v>
      </c>
      <c r="AX35" s="6" t="s">
        <v>98</v>
      </c>
      <c r="AY35" s="6" t="s">
        <v>99</v>
      </c>
      <c r="AZ35" s="5" t="s">
        <v>100</v>
      </c>
      <c r="BA35" s="11">
        <v>5</v>
      </c>
      <c r="BB35" s="7">
        <v>7</v>
      </c>
      <c r="BC35" s="7">
        <v>7</v>
      </c>
      <c r="BD35" s="7"/>
      <c r="BE35" s="7">
        <v>7</v>
      </c>
      <c r="BF35" s="7"/>
      <c r="BG35" s="8">
        <f t="shared" si="4"/>
        <v>7</v>
      </c>
      <c r="BH35" s="7"/>
      <c r="BI35" s="14">
        <v>28</v>
      </c>
      <c r="BJ35" s="6" t="s">
        <v>98</v>
      </c>
      <c r="BK35" s="6" t="s">
        <v>99</v>
      </c>
      <c r="BL35" s="5" t="s">
        <v>100</v>
      </c>
      <c r="BM35" s="11">
        <v>8</v>
      </c>
      <c r="BN35" s="7">
        <v>8</v>
      </c>
      <c r="BO35" s="7">
        <v>8</v>
      </c>
      <c r="BP35" s="7">
        <v>8</v>
      </c>
      <c r="BQ35" s="7">
        <v>8</v>
      </c>
      <c r="BR35" s="7">
        <v>5</v>
      </c>
      <c r="BS35" s="7"/>
      <c r="BT35" s="8">
        <f t="shared" si="0"/>
        <v>6</v>
      </c>
      <c r="BU35" s="7"/>
    </row>
    <row r="36" spans="1:73" ht="15.75" customHeight="1">
      <c r="A36" s="14">
        <v>29</v>
      </c>
      <c r="B36" s="6" t="s">
        <v>101</v>
      </c>
      <c r="C36" s="6" t="s">
        <v>28</v>
      </c>
      <c r="D36" s="5" t="s">
        <v>102</v>
      </c>
      <c r="E36" s="11">
        <v>8</v>
      </c>
      <c r="F36" s="7"/>
      <c r="G36" s="7"/>
      <c r="H36" s="7"/>
      <c r="I36" s="7">
        <v>5</v>
      </c>
      <c r="J36" s="7"/>
      <c r="K36" s="8">
        <f t="shared" si="1"/>
        <v>6</v>
      </c>
      <c r="L36" s="7"/>
      <c r="M36" s="14">
        <v>29</v>
      </c>
      <c r="N36" s="6" t="s">
        <v>101</v>
      </c>
      <c r="O36" s="6" t="s">
        <v>28</v>
      </c>
      <c r="P36" s="5" t="s">
        <v>102</v>
      </c>
      <c r="Q36" s="11">
        <v>7</v>
      </c>
      <c r="R36" s="7"/>
      <c r="S36" s="7"/>
      <c r="T36" s="7"/>
      <c r="U36" s="7">
        <v>7</v>
      </c>
      <c r="V36" s="7"/>
      <c r="W36" s="8">
        <f t="shared" si="2"/>
        <v>7</v>
      </c>
      <c r="X36" s="7"/>
      <c r="Y36" s="14">
        <v>29</v>
      </c>
      <c r="Z36" s="6" t="s">
        <v>101</v>
      </c>
      <c r="AA36" s="6" t="s">
        <v>28</v>
      </c>
      <c r="AB36" s="5" t="s">
        <v>102</v>
      </c>
      <c r="AC36" s="11">
        <v>7</v>
      </c>
      <c r="AD36" s="7"/>
      <c r="AE36" s="7"/>
      <c r="AF36" s="7"/>
      <c r="AG36" s="7">
        <v>4</v>
      </c>
      <c r="AH36" s="7"/>
      <c r="AI36" s="8">
        <f t="shared" si="3"/>
        <v>5</v>
      </c>
      <c r="AJ36" s="7"/>
      <c r="AK36" s="14">
        <v>29</v>
      </c>
      <c r="AL36" s="6" t="s">
        <v>101</v>
      </c>
      <c r="AM36" s="6" t="s">
        <v>28</v>
      </c>
      <c r="AN36" s="5" t="s">
        <v>102</v>
      </c>
      <c r="AO36" s="11">
        <v>8</v>
      </c>
      <c r="AP36" s="7"/>
      <c r="AQ36" s="7"/>
      <c r="AR36" s="7"/>
      <c r="AS36" s="7">
        <v>7</v>
      </c>
      <c r="AT36" s="7"/>
      <c r="AU36" s="8">
        <f t="shared" si="5"/>
        <v>7</v>
      </c>
      <c r="AV36" s="7"/>
      <c r="AW36" s="14">
        <v>29</v>
      </c>
      <c r="AX36" s="6" t="s">
        <v>101</v>
      </c>
      <c r="AY36" s="6" t="s">
        <v>28</v>
      </c>
      <c r="AZ36" s="5" t="s">
        <v>102</v>
      </c>
      <c r="BA36" s="11">
        <v>6</v>
      </c>
      <c r="BB36" s="7">
        <v>7</v>
      </c>
      <c r="BC36" s="7">
        <v>8</v>
      </c>
      <c r="BD36" s="7"/>
      <c r="BE36" s="7">
        <v>7</v>
      </c>
      <c r="BF36" s="7"/>
      <c r="BG36" s="8">
        <f t="shared" si="4"/>
        <v>7</v>
      </c>
      <c r="BH36" s="7"/>
      <c r="BI36" s="14">
        <v>29</v>
      </c>
      <c r="BJ36" s="6" t="s">
        <v>101</v>
      </c>
      <c r="BK36" s="6" t="s">
        <v>28</v>
      </c>
      <c r="BL36" s="5" t="s">
        <v>102</v>
      </c>
      <c r="BM36" s="11">
        <v>8</v>
      </c>
      <c r="BN36" s="7">
        <v>8</v>
      </c>
      <c r="BO36" s="7">
        <v>8</v>
      </c>
      <c r="BP36" s="7">
        <v>7</v>
      </c>
      <c r="BQ36" s="7">
        <v>8</v>
      </c>
      <c r="BR36" s="7">
        <v>7</v>
      </c>
      <c r="BS36" s="7"/>
      <c r="BT36" s="8">
        <f t="shared" si="0"/>
        <v>7</v>
      </c>
      <c r="BU36" s="7"/>
    </row>
    <row r="37" spans="1:73" ht="15.75" customHeight="1">
      <c r="A37" s="14">
        <v>30</v>
      </c>
      <c r="B37" s="6" t="s">
        <v>18</v>
      </c>
      <c r="C37" s="6" t="s">
        <v>29</v>
      </c>
      <c r="D37" s="5" t="s">
        <v>103</v>
      </c>
      <c r="E37" s="11">
        <v>8</v>
      </c>
      <c r="F37" s="7"/>
      <c r="G37" s="7"/>
      <c r="H37" s="7"/>
      <c r="I37" s="7">
        <v>6</v>
      </c>
      <c r="J37" s="7"/>
      <c r="K37" s="8">
        <f t="shared" si="1"/>
        <v>7</v>
      </c>
      <c r="L37" s="7"/>
      <c r="M37" s="14">
        <v>30</v>
      </c>
      <c r="N37" s="6" t="s">
        <v>18</v>
      </c>
      <c r="O37" s="6" t="s">
        <v>29</v>
      </c>
      <c r="P37" s="5" t="s">
        <v>103</v>
      </c>
      <c r="Q37" s="11">
        <v>6</v>
      </c>
      <c r="R37" s="7"/>
      <c r="S37" s="7"/>
      <c r="T37" s="7"/>
      <c r="U37" s="7">
        <v>8</v>
      </c>
      <c r="V37" s="7"/>
      <c r="W37" s="8">
        <f t="shared" si="2"/>
        <v>7</v>
      </c>
      <c r="X37" s="7"/>
      <c r="Y37" s="14">
        <v>30</v>
      </c>
      <c r="Z37" s="6" t="s">
        <v>18</v>
      </c>
      <c r="AA37" s="6" t="s">
        <v>29</v>
      </c>
      <c r="AB37" s="5" t="s">
        <v>103</v>
      </c>
      <c r="AC37" s="11">
        <v>7</v>
      </c>
      <c r="AD37" s="7"/>
      <c r="AE37" s="7"/>
      <c r="AF37" s="7"/>
      <c r="AG37" s="7">
        <v>5</v>
      </c>
      <c r="AH37" s="7"/>
      <c r="AI37" s="8">
        <f t="shared" si="3"/>
        <v>6</v>
      </c>
      <c r="AJ37" s="7"/>
      <c r="AK37" s="14">
        <v>30</v>
      </c>
      <c r="AL37" s="6" t="s">
        <v>18</v>
      </c>
      <c r="AM37" s="6" t="s">
        <v>29</v>
      </c>
      <c r="AN37" s="5" t="s">
        <v>103</v>
      </c>
      <c r="AO37" s="11">
        <v>8</v>
      </c>
      <c r="AP37" s="7"/>
      <c r="AQ37" s="7"/>
      <c r="AR37" s="7"/>
      <c r="AS37" s="7">
        <v>8</v>
      </c>
      <c r="AT37" s="7"/>
      <c r="AU37" s="8">
        <f t="shared" si="5"/>
        <v>8</v>
      </c>
      <c r="AV37" s="7"/>
      <c r="AW37" s="14">
        <v>30</v>
      </c>
      <c r="AX37" s="6" t="s">
        <v>18</v>
      </c>
      <c r="AY37" s="6" t="s">
        <v>29</v>
      </c>
      <c r="AZ37" s="5" t="s">
        <v>103</v>
      </c>
      <c r="BA37" s="11">
        <v>6</v>
      </c>
      <c r="BB37" s="7">
        <v>7</v>
      </c>
      <c r="BC37" s="7">
        <v>8</v>
      </c>
      <c r="BD37" s="7"/>
      <c r="BE37" s="7">
        <v>7</v>
      </c>
      <c r="BF37" s="7"/>
      <c r="BG37" s="8">
        <f t="shared" si="4"/>
        <v>7</v>
      </c>
      <c r="BH37" s="7"/>
      <c r="BI37" s="14">
        <v>30</v>
      </c>
      <c r="BJ37" s="6" t="s">
        <v>18</v>
      </c>
      <c r="BK37" s="6" t="s">
        <v>29</v>
      </c>
      <c r="BL37" s="5" t="s">
        <v>103</v>
      </c>
      <c r="BM37" s="11">
        <v>8</v>
      </c>
      <c r="BN37" s="7">
        <v>9</v>
      </c>
      <c r="BO37" s="7">
        <v>8</v>
      </c>
      <c r="BP37" s="7">
        <v>8</v>
      </c>
      <c r="BQ37" s="7">
        <v>8</v>
      </c>
      <c r="BR37" s="7">
        <v>6</v>
      </c>
      <c r="BS37" s="7"/>
      <c r="BT37" s="8">
        <f t="shared" si="0"/>
        <v>7</v>
      </c>
      <c r="BU37" s="7"/>
    </row>
    <row r="38" spans="1:73" ht="15.75" customHeight="1">
      <c r="A38" s="14">
        <v>31</v>
      </c>
      <c r="B38" s="6" t="s">
        <v>15</v>
      </c>
      <c r="C38" s="6" t="s">
        <v>104</v>
      </c>
      <c r="D38" s="5" t="s">
        <v>105</v>
      </c>
      <c r="E38" s="11">
        <v>8</v>
      </c>
      <c r="F38" s="7"/>
      <c r="G38" s="7"/>
      <c r="H38" s="7"/>
      <c r="I38" s="66">
        <v>3</v>
      </c>
      <c r="J38" s="7">
        <v>4</v>
      </c>
      <c r="K38" s="8">
        <f t="shared" si="1"/>
        <v>5</v>
      </c>
      <c r="L38" s="8">
        <f>ROUND((SUM(E38:H38)/1*0.3+J38*0.7),0)</f>
        <v>5</v>
      </c>
      <c r="M38" s="14">
        <v>31</v>
      </c>
      <c r="N38" s="6" t="s">
        <v>15</v>
      </c>
      <c r="O38" s="6" t="s">
        <v>104</v>
      </c>
      <c r="P38" s="5" t="s">
        <v>105</v>
      </c>
      <c r="Q38" s="11">
        <v>8</v>
      </c>
      <c r="R38" s="7"/>
      <c r="S38" s="7"/>
      <c r="T38" s="7"/>
      <c r="U38" s="7">
        <v>6</v>
      </c>
      <c r="V38" s="7"/>
      <c r="W38" s="8">
        <f t="shared" si="2"/>
        <v>7</v>
      </c>
      <c r="X38" s="7"/>
      <c r="Y38" s="14">
        <v>31</v>
      </c>
      <c r="Z38" s="6" t="s">
        <v>15</v>
      </c>
      <c r="AA38" s="6" t="s">
        <v>104</v>
      </c>
      <c r="AB38" s="5" t="s">
        <v>105</v>
      </c>
      <c r="AC38" s="11">
        <v>9</v>
      </c>
      <c r="AD38" s="7"/>
      <c r="AE38" s="7"/>
      <c r="AF38" s="7"/>
      <c r="AG38" s="7">
        <v>5</v>
      </c>
      <c r="AH38" s="7"/>
      <c r="AI38" s="8">
        <f t="shared" si="3"/>
        <v>6</v>
      </c>
      <c r="AJ38" s="7"/>
      <c r="AK38" s="14">
        <v>31</v>
      </c>
      <c r="AL38" s="6" t="s">
        <v>15</v>
      </c>
      <c r="AM38" s="6" t="s">
        <v>104</v>
      </c>
      <c r="AN38" s="5" t="s">
        <v>105</v>
      </c>
      <c r="AO38" s="11">
        <v>9</v>
      </c>
      <c r="AP38" s="7"/>
      <c r="AQ38" s="7"/>
      <c r="AR38" s="7"/>
      <c r="AS38" s="7">
        <v>5</v>
      </c>
      <c r="AT38" s="7"/>
      <c r="AU38" s="8">
        <f t="shared" si="5"/>
        <v>6</v>
      </c>
      <c r="AV38" s="7"/>
      <c r="AW38" s="14">
        <v>31</v>
      </c>
      <c r="AX38" s="6" t="s">
        <v>15</v>
      </c>
      <c r="AY38" s="6" t="s">
        <v>104</v>
      </c>
      <c r="AZ38" s="5" t="s">
        <v>105</v>
      </c>
      <c r="BA38" s="11">
        <v>5</v>
      </c>
      <c r="BB38" s="7">
        <v>7</v>
      </c>
      <c r="BC38" s="7">
        <v>7</v>
      </c>
      <c r="BD38" s="7"/>
      <c r="BE38" s="7">
        <v>5</v>
      </c>
      <c r="BF38" s="7"/>
      <c r="BG38" s="8">
        <f t="shared" si="4"/>
        <v>5</v>
      </c>
      <c r="BH38" s="7"/>
      <c r="BI38" s="14">
        <v>31</v>
      </c>
      <c r="BJ38" s="6" t="s">
        <v>15</v>
      </c>
      <c r="BK38" s="6" t="s">
        <v>104</v>
      </c>
      <c r="BL38" s="5" t="s">
        <v>105</v>
      </c>
      <c r="BM38" s="11">
        <v>7</v>
      </c>
      <c r="BN38" s="7">
        <v>7</v>
      </c>
      <c r="BO38" s="7">
        <v>7</v>
      </c>
      <c r="BP38" s="7">
        <v>7</v>
      </c>
      <c r="BQ38" s="7">
        <v>7</v>
      </c>
      <c r="BR38" s="7">
        <v>2</v>
      </c>
      <c r="BS38" s="7">
        <v>4</v>
      </c>
      <c r="BT38" s="68">
        <f t="shared" si="0"/>
        <v>4</v>
      </c>
      <c r="BU38" s="8">
        <f>ROUND((SUM(BM38:BQ38)/5*0.3+BS38*0.7),0)</f>
        <v>5</v>
      </c>
    </row>
    <row r="39" spans="1:73" ht="15.75" customHeight="1">
      <c r="A39" s="5">
        <v>32</v>
      </c>
      <c r="B39" s="6" t="s">
        <v>106</v>
      </c>
      <c r="C39" s="6" t="s">
        <v>176</v>
      </c>
      <c r="D39" s="5" t="s">
        <v>107</v>
      </c>
      <c r="E39" s="11">
        <v>7</v>
      </c>
      <c r="F39" s="7"/>
      <c r="G39" s="7"/>
      <c r="H39" s="7"/>
      <c r="I39" s="7">
        <v>5</v>
      </c>
      <c r="J39" s="7"/>
      <c r="K39" s="8">
        <f t="shared" si="1"/>
        <v>6</v>
      </c>
      <c r="L39" s="7"/>
      <c r="M39" s="5">
        <v>32</v>
      </c>
      <c r="N39" s="6" t="s">
        <v>106</v>
      </c>
      <c r="O39" s="6" t="s">
        <v>176</v>
      </c>
      <c r="P39" s="5" t="s">
        <v>107</v>
      </c>
      <c r="Q39" s="11">
        <v>7</v>
      </c>
      <c r="R39" s="7"/>
      <c r="S39" s="7"/>
      <c r="T39" s="7"/>
      <c r="U39" s="7">
        <v>7</v>
      </c>
      <c r="V39" s="7"/>
      <c r="W39" s="8">
        <f t="shared" si="2"/>
        <v>7</v>
      </c>
      <c r="X39" s="7"/>
      <c r="Y39" s="5">
        <v>32</v>
      </c>
      <c r="Z39" s="6" t="s">
        <v>106</v>
      </c>
      <c r="AA39" s="6" t="s">
        <v>176</v>
      </c>
      <c r="AB39" s="5" t="s">
        <v>107</v>
      </c>
      <c r="AC39" s="11">
        <v>7</v>
      </c>
      <c r="AD39" s="7"/>
      <c r="AE39" s="7"/>
      <c r="AF39" s="7"/>
      <c r="AG39" s="7">
        <v>6</v>
      </c>
      <c r="AH39" s="7"/>
      <c r="AI39" s="8">
        <f t="shared" si="3"/>
        <v>6</v>
      </c>
      <c r="AJ39" s="7"/>
      <c r="AK39" s="5">
        <v>32</v>
      </c>
      <c r="AL39" s="6" t="s">
        <v>106</v>
      </c>
      <c r="AM39" s="6" t="s">
        <v>176</v>
      </c>
      <c r="AN39" s="5" t="s">
        <v>107</v>
      </c>
      <c r="AO39" s="11">
        <v>7</v>
      </c>
      <c r="AP39" s="7"/>
      <c r="AQ39" s="7"/>
      <c r="AR39" s="7"/>
      <c r="AS39" s="7">
        <v>5</v>
      </c>
      <c r="AT39" s="7"/>
      <c r="AU39" s="8">
        <f t="shared" si="5"/>
        <v>6</v>
      </c>
      <c r="AV39" s="7"/>
      <c r="AW39" s="5">
        <v>32</v>
      </c>
      <c r="AX39" s="6" t="s">
        <v>106</v>
      </c>
      <c r="AY39" s="6" t="s">
        <v>176</v>
      </c>
      <c r="AZ39" s="5" t="s">
        <v>107</v>
      </c>
      <c r="BA39" s="11">
        <v>7</v>
      </c>
      <c r="BB39" s="7">
        <v>6</v>
      </c>
      <c r="BC39" s="7">
        <v>8</v>
      </c>
      <c r="BD39" s="7"/>
      <c r="BE39" s="7">
        <v>8</v>
      </c>
      <c r="BF39" s="7"/>
      <c r="BG39" s="8">
        <f t="shared" si="4"/>
        <v>8</v>
      </c>
      <c r="BH39" s="7"/>
      <c r="BI39" s="5">
        <v>32</v>
      </c>
      <c r="BJ39" s="6" t="s">
        <v>106</v>
      </c>
      <c r="BK39" s="6" t="s">
        <v>176</v>
      </c>
      <c r="BL39" s="5" t="s">
        <v>107</v>
      </c>
      <c r="BM39" s="11">
        <v>7</v>
      </c>
      <c r="BN39" s="7">
        <v>8</v>
      </c>
      <c r="BO39" s="7">
        <v>7</v>
      </c>
      <c r="BP39" s="7">
        <v>8</v>
      </c>
      <c r="BQ39" s="7">
        <v>7</v>
      </c>
      <c r="BR39" s="7">
        <v>4</v>
      </c>
      <c r="BS39" s="7"/>
      <c r="BT39" s="8">
        <f t="shared" si="0"/>
        <v>5</v>
      </c>
      <c r="BU39" s="7"/>
    </row>
    <row r="40" spans="1:73" ht="15.75" customHeight="1">
      <c r="A40" s="5">
        <v>33</v>
      </c>
      <c r="B40" s="6" t="s">
        <v>108</v>
      </c>
      <c r="C40" s="6" t="s">
        <v>31</v>
      </c>
      <c r="D40" s="5" t="s">
        <v>109</v>
      </c>
      <c r="E40" s="11">
        <v>8</v>
      </c>
      <c r="F40" s="7"/>
      <c r="G40" s="7"/>
      <c r="H40" s="7"/>
      <c r="I40" s="7">
        <v>8</v>
      </c>
      <c r="J40" s="7"/>
      <c r="K40" s="8">
        <f t="shared" si="1"/>
        <v>8</v>
      </c>
      <c r="L40" s="7"/>
      <c r="M40" s="5">
        <v>33</v>
      </c>
      <c r="N40" s="6" t="s">
        <v>108</v>
      </c>
      <c r="O40" s="6" t="s">
        <v>31</v>
      </c>
      <c r="P40" s="5" t="s">
        <v>109</v>
      </c>
      <c r="Q40" s="11">
        <v>6</v>
      </c>
      <c r="R40" s="7"/>
      <c r="S40" s="7"/>
      <c r="T40" s="7"/>
      <c r="U40" s="7">
        <v>6</v>
      </c>
      <c r="V40" s="7"/>
      <c r="W40" s="8">
        <f t="shared" si="2"/>
        <v>6</v>
      </c>
      <c r="X40" s="7"/>
      <c r="Y40" s="5">
        <v>33</v>
      </c>
      <c r="Z40" s="6" t="s">
        <v>108</v>
      </c>
      <c r="AA40" s="6" t="s">
        <v>31</v>
      </c>
      <c r="AB40" s="5" t="s">
        <v>109</v>
      </c>
      <c r="AC40" s="11">
        <v>7</v>
      </c>
      <c r="AD40" s="7"/>
      <c r="AE40" s="7"/>
      <c r="AF40" s="7"/>
      <c r="AG40" s="7">
        <v>6</v>
      </c>
      <c r="AH40" s="7"/>
      <c r="AI40" s="8">
        <f t="shared" si="3"/>
        <v>6</v>
      </c>
      <c r="AJ40" s="7"/>
      <c r="AK40" s="5">
        <v>33</v>
      </c>
      <c r="AL40" s="6" t="s">
        <v>108</v>
      </c>
      <c r="AM40" s="6" t="s">
        <v>31</v>
      </c>
      <c r="AN40" s="5" t="s">
        <v>109</v>
      </c>
      <c r="AO40" s="11">
        <v>8</v>
      </c>
      <c r="AP40" s="7"/>
      <c r="AQ40" s="7"/>
      <c r="AR40" s="7"/>
      <c r="AS40" s="7">
        <v>6</v>
      </c>
      <c r="AT40" s="7"/>
      <c r="AU40" s="8">
        <f t="shared" si="5"/>
        <v>7</v>
      </c>
      <c r="AV40" s="7"/>
      <c r="AW40" s="5">
        <v>33</v>
      </c>
      <c r="AX40" s="6" t="s">
        <v>108</v>
      </c>
      <c r="AY40" s="6" t="s">
        <v>31</v>
      </c>
      <c r="AZ40" s="5" t="s">
        <v>109</v>
      </c>
      <c r="BA40" s="11">
        <v>6</v>
      </c>
      <c r="BB40" s="7">
        <v>7</v>
      </c>
      <c r="BC40" s="7">
        <v>8</v>
      </c>
      <c r="BD40" s="7"/>
      <c r="BE40" s="7">
        <v>7</v>
      </c>
      <c r="BF40" s="7"/>
      <c r="BG40" s="8">
        <f t="shared" si="4"/>
        <v>7</v>
      </c>
      <c r="BH40" s="7"/>
      <c r="BI40" s="5">
        <v>33</v>
      </c>
      <c r="BJ40" s="6" t="s">
        <v>108</v>
      </c>
      <c r="BK40" s="6" t="s">
        <v>31</v>
      </c>
      <c r="BL40" s="5" t="s">
        <v>109</v>
      </c>
      <c r="BM40" s="11">
        <v>7</v>
      </c>
      <c r="BN40" s="7">
        <v>8</v>
      </c>
      <c r="BO40" s="7">
        <v>7</v>
      </c>
      <c r="BP40" s="7">
        <v>8</v>
      </c>
      <c r="BQ40" s="7">
        <v>8</v>
      </c>
      <c r="BR40" s="7">
        <v>5</v>
      </c>
      <c r="BS40" s="7"/>
      <c r="BT40" s="8">
        <f t="shared" si="0"/>
        <v>6</v>
      </c>
      <c r="BU40" s="7"/>
    </row>
    <row r="41" spans="1:73" ht="15.75" customHeight="1">
      <c r="A41" s="5">
        <v>34</v>
      </c>
      <c r="B41" s="6" t="s">
        <v>22</v>
      </c>
      <c r="C41" s="6" t="s">
        <v>110</v>
      </c>
      <c r="D41" s="5" t="s">
        <v>111</v>
      </c>
      <c r="E41" s="11">
        <v>7</v>
      </c>
      <c r="F41" s="7"/>
      <c r="G41" s="7"/>
      <c r="H41" s="7"/>
      <c r="I41" s="7">
        <v>4</v>
      </c>
      <c r="J41" s="7"/>
      <c r="K41" s="8">
        <f t="shared" si="1"/>
        <v>5</v>
      </c>
      <c r="L41" s="7"/>
      <c r="M41" s="5">
        <v>34</v>
      </c>
      <c r="N41" s="6" t="s">
        <v>22</v>
      </c>
      <c r="O41" s="6" t="s">
        <v>110</v>
      </c>
      <c r="P41" s="5" t="s">
        <v>111</v>
      </c>
      <c r="Q41" s="11">
        <v>8</v>
      </c>
      <c r="R41" s="7"/>
      <c r="S41" s="7"/>
      <c r="T41" s="7"/>
      <c r="U41" s="7">
        <v>9</v>
      </c>
      <c r="V41" s="7"/>
      <c r="W41" s="8">
        <f t="shared" si="2"/>
        <v>9</v>
      </c>
      <c r="X41" s="7"/>
      <c r="Y41" s="5">
        <v>34</v>
      </c>
      <c r="Z41" s="6" t="s">
        <v>22</v>
      </c>
      <c r="AA41" s="6" t="s">
        <v>110</v>
      </c>
      <c r="AB41" s="5" t="s">
        <v>111</v>
      </c>
      <c r="AC41" s="11">
        <v>9</v>
      </c>
      <c r="AD41" s="7"/>
      <c r="AE41" s="7"/>
      <c r="AF41" s="7"/>
      <c r="AG41" s="7">
        <v>5</v>
      </c>
      <c r="AH41" s="7"/>
      <c r="AI41" s="8">
        <f t="shared" si="3"/>
        <v>6</v>
      </c>
      <c r="AJ41" s="7"/>
      <c r="AK41" s="5">
        <v>34</v>
      </c>
      <c r="AL41" s="6" t="s">
        <v>22</v>
      </c>
      <c r="AM41" s="6" t="s">
        <v>110</v>
      </c>
      <c r="AN41" s="5" t="s">
        <v>111</v>
      </c>
      <c r="AO41" s="11">
        <v>9</v>
      </c>
      <c r="AP41" s="7"/>
      <c r="AQ41" s="7"/>
      <c r="AR41" s="7"/>
      <c r="AS41" s="7">
        <v>8</v>
      </c>
      <c r="AT41" s="7"/>
      <c r="AU41" s="8">
        <f t="shared" si="5"/>
        <v>8</v>
      </c>
      <c r="AV41" s="7"/>
      <c r="AW41" s="5">
        <v>34</v>
      </c>
      <c r="AX41" s="6" t="s">
        <v>22</v>
      </c>
      <c r="AY41" s="6" t="s">
        <v>110</v>
      </c>
      <c r="AZ41" s="5" t="s">
        <v>111</v>
      </c>
      <c r="BA41" s="11">
        <v>7</v>
      </c>
      <c r="BB41" s="7">
        <v>6</v>
      </c>
      <c r="BC41" s="7">
        <v>8</v>
      </c>
      <c r="BD41" s="7"/>
      <c r="BE41" s="7">
        <v>7</v>
      </c>
      <c r="BF41" s="7"/>
      <c r="BG41" s="8">
        <f t="shared" si="4"/>
        <v>7</v>
      </c>
      <c r="BH41" s="7"/>
      <c r="BI41" s="5">
        <v>34</v>
      </c>
      <c r="BJ41" s="6" t="s">
        <v>22</v>
      </c>
      <c r="BK41" s="6" t="s">
        <v>110</v>
      </c>
      <c r="BL41" s="5" t="s">
        <v>111</v>
      </c>
      <c r="BM41" s="11">
        <v>7</v>
      </c>
      <c r="BN41" s="7">
        <v>8</v>
      </c>
      <c r="BO41" s="7">
        <v>8</v>
      </c>
      <c r="BP41" s="7">
        <v>7</v>
      </c>
      <c r="BQ41" s="7">
        <v>8</v>
      </c>
      <c r="BR41" s="7">
        <v>7</v>
      </c>
      <c r="BS41" s="7"/>
      <c r="BT41" s="8">
        <f t="shared" si="0"/>
        <v>7</v>
      </c>
      <c r="BU41" s="7"/>
    </row>
    <row r="42" spans="1:73" ht="15.75" customHeight="1">
      <c r="A42" s="5">
        <v>35</v>
      </c>
      <c r="B42" s="6" t="s">
        <v>112</v>
      </c>
      <c r="C42" s="6" t="s">
        <v>33</v>
      </c>
      <c r="D42" s="5" t="s">
        <v>113</v>
      </c>
      <c r="E42" s="11">
        <v>6</v>
      </c>
      <c r="F42" s="7"/>
      <c r="G42" s="7"/>
      <c r="H42" s="7"/>
      <c r="I42" s="7">
        <v>4</v>
      </c>
      <c r="J42" s="7"/>
      <c r="K42" s="8">
        <f t="shared" si="1"/>
        <v>5</v>
      </c>
      <c r="L42" s="7"/>
      <c r="M42" s="5">
        <v>35</v>
      </c>
      <c r="N42" s="6" t="s">
        <v>112</v>
      </c>
      <c r="O42" s="6" t="s">
        <v>33</v>
      </c>
      <c r="P42" s="5" t="s">
        <v>113</v>
      </c>
      <c r="Q42" s="11">
        <v>6</v>
      </c>
      <c r="R42" s="7"/>
      <c r="S42" s="7"/>
      <c r="T42" s="7"/>
      <c r="U42" s="7">
        <v>8</v>
      </c>
      <c r="V42" s="7"/>
      <c r="W42" s="8">
        <f t="shared" si="2"/>
        <v>7</v>
      </c>
      <c r="X42" s="7"/>
      <c r="Y42" s="5">
        <v>35</v>
      </c>
      <c r="Z42" s="6" t="s">
        <v>112</v>
      </c>
      <c r="AA42" s="6" t="s">
        <v>33</v>
      </c>
      <c r="AB42" s="5" t="s">
        <v>113</v>
      </c>
      <c r="AC42" s="11">
        <v>7</v>
      </c>
      <c r="AD42" s="7"/>
      <c r="AE42" s="7"/>
      <c r="AF42" s="7"/>
      <c r="AG42" s="7">
        <v>3</v>
      </c>
      <c r="AH42" s="7">
        <v>4</v>
      </c>
      <c r="AI42" s="68">
        <f t="shared" si="3"/>
        <v>4</v>
      </c>
      <c r="AJ42" s="8">
        <f>ROUND((SUM(AC42:AF42)/1*0.3+AH42*0.7),0)</f>
        <v>5</v>
      </c>
      <c r="AK42" s="5">
        <v>35</v>
      </c>
      <c r="AL42" s="6" t="s">
        <v>112</v>
      </c>
      <c r="AM42" s="6" t="s">
        <v>33</v>
      </c>
      <c r="AN42" s="5" t="s">
        <v>113</v>
      </c>
      <c r="AO42" s="11">
        <v>6</v>
      </c>
      <c r="AP42" s="7"/>
      <c r="AQ42" s="7"/>
      <c r="AR42" s="7"/>
      <c r="AS42" s="7">
        <v>4</v>
      </c>
      <c r="AT42" s="7"/>
      <c r="AU42" s="8">
        <f t="shared" si="5"/>
        <v>5</v>
      </c>
      <c r="AV42" s="7"/>
      <c r="AW42" s="5">
        <v>35</v>
      </c>
      <c r="AX42" s="6" t="s">
        <v>112</v>
      </c>
      <c r="AY42" s="6" t="s">
        <v>33</v>
      </c>
      <c r="AZ42" s="5" t="s">
        <v>113</v>
      </c>
      <c r="BA42" s="11">
        <v>6</v>
      </c>
      <c r="BB42" s="7">
        <v>7</v>
      </c>
      <c r="BC42" s="7">
        <v>8</v>
      </c>
      <c r="BD42" s="7"/>
      <c r="BE42" s="7">
        <v>7</v>
      </c>
      <c r="BF42" s="7"/>
      <c r="BG42" s="8">
        <f t="shared" si="4"/>
        <v>7</v>
      </c>
      <c r="BH42" s="7"/>
      <c r="BI42" s="5">
        <v>35</v>
      </c>
      <c r="BJ42" s="6" t="s">
        <v>112</v>
      </c>
      <c r="BK42" s="6" t="s">
        <v>33</v>
      </c>
      <c r="BL42" s="5" t="s">
        <v>113</v>
      </c>
      <c r="BM42" s="11">
        <v>7</v>
      </c>
      <c r="BN42" s="7">
        <v>8</v>
      </c>
      <c r="BO42" s="7">
        <v>7</v>
      </c>
      <c r="BP42" s="7">
        <v>7</v>
      </c>
      <c r="BQ42" s="7">
        <v>8</v>
      </c>
      <c r="BR42" s="7">
        <v>4</v>
      </c>
      <c r="BS42" s="7"/>
      <c r="BT42" s="8">
        <f t="shared" si="0"/>
        <v>5</v>
      </c>
      <c r="BU42" s="7"/>
    </row>
    <row r="43" spans="1:73" ht="15.75" customHeight="1">
      <c r="A43" s="5">
        <v>36</v>
      </c>
      <c r="B43" s="6" t="s">
        <v>174</v>
      </c>
      <c r="C43" s="6" t="s">
        <v>33</v>
      </c>
      <c r="D43" s="5" t="s">
        <v>114</v>
      </c>
      <c r="E43" s="11">
        <v>7</v>
      </c>
      <c r="F43" s="7"/>
      <c r="G43" s="7"/>
      <c r="H43" s="7"/>
      <c r="I43" s="7">
        <v>4</v>
      </c>
      <c r="J43" s="7"/>
      <c r="K43" s="8">
        <f t="shared" si="1"/>
        <v>5</v>
      </c>
      <c r="L43" s="7"/>
      <c r="M43" s="5">
        <v>36</v>
      </c>
      <c r="N43" s="6" t="s">
        <v>174</v>
      </c>
      <c r="O43" s="6" t="s">
        <v>33</v>
      </c>
      <c r="P43" s="5" t="s">
        <v>114</v>
      </c>
      <c r="Q43" s="11">
        <v>7</v>
      </c>
      <c r="R43" s="7"/>
      <c r="S43" s="7"/>
      <c r="T43" s="7"/>
      <c r="U43" s="7">
        <v>5</v>
      </c>
      <c r="V43" s="7"/>
      <c r="W43" s="8">
        <f t="shared" si="2"/>
        <v>6</v>
      </c>
      <c r="X43" s="7"/>
      <c r="Y43" s="5">
        <v>36</v>
      </c>
      <c r="Z43" s="6" t="s">
        <v>174</v>
      </c>
      <c r="AA43" s="6" t="s">
        <v>33</v>
      </c>
      <c r="AB43" s="5" t="s">
        <v>114</v>
      </c>
      <c r="AC43" s="11">
        <v>7</v>
      </c>
      <c r="AD43" s="7"/>
      <c r="AE43" s="7"/>
      <c r="AF43" s="7"/>
      <c r="AG43" s="7">
        <v>5</v>
      </c>
      <c r="AH43" s="7"/>
      <c r="AI43" s="8">
        <f t="shared" si="3"/>
        <v>6</v>
      </c>
      <c r="AJ43" s="7"/>
      <c r="AK43" s="5">
        <v>36</v>
      </c>
      <c r="AL43" s="6" t="s">
        <v>174</v>
      </c>
      <c r="AM43" s="6" t="s">
        <v>33</v>
      </c>
      <c r="AN43" s="5" t="s">
        <v>114</v>
      </c>
      <c r="AO43" s="11">
        <v>8</v>
      </c>
      <c r="AP43" s="7"/>
      <c r="AQ43" s="7"/>
      <c r="AR43" s="7"/>
      <c r="AS43" s="7">
        <v>6</v>
      </c>
      <c r="AT43" s="7"/>
      <c r="AU43" s="8">
        <f aca="true" t="shared" si="6" ref="AU43:AU68">ROUND((SUM(AO43:AR43)/1*0.3+AS43*0.7),0)</f>
        <v>7</v>
      </c>
      <c r="AV43" s="7"/>
      <c r="AW43" s="5">
        <v>36</v>
      </c>
      <c r="AX43" s="6" t="s">
        <v>174</v>
      </c>
      <c r="AY43" s="6" t="s">
        <v>33</v>
      </c>
      <c r="AZ43" s="5" t="s">
        <v>114</v>
      </c>
      <c r="BA43" s="11">
        <v>5</v>
      </c>
      <c r="BB43" s="7">
        <v>7</v>
      </c>
      <c r="BC43" s="7">
        <v>8</v>
      </c>
      <c r="BD43" s="7"/>
      <c r="BE43" s="7">
        <v>7</v>
      </c>
      <c r="BF43" s="7"/>
      <c r="BG43" s="8">
        <f t="shared" si="4"/>
        <v>7</v>
      </c>
      <c r="BH43" s="7"/>
      <c r="BI43" s="5">
        <v>36</v>
      </c>
      <c r="BJ43" s="6" t="s">
        <v>174</v>
      </c>
      <c r="BK43" s="6" t="s">
        <v>33</v>
      </c>
      <c r="BL43" s="5" t="s">
        <v>114</v>
      </c>
      <c r="BM43" s="11">
        <v>7</v>
      </c>
      <c r="BN43" s="7">
        <v>8</v>
      </c>
      <c r="BO43" s="7">
        <v>7</v>
      </c>
      <c r="BP43" s="7">
        <v>8</v>
      </c>
      <c r="BQ43" s="7">
        <v>7</v>
      </c>
      <c r="BR43" s="7">
        <v>6</v>
      </c>
      <c r="BS43" s="7"/>
      <c r="BT43" s="8">
        <f t="shared" si="0"/>
        <v>6</v>
      </c>
      <c r="BU43" s="7"/>
    </row>
    <row r="44" spans="1:73" ht="15.75" customHeight="1">
      <c r="A44" s="5">
        <v>37</v>
      </c>
      <c r="B44" s="6" t="s">
        <v>18</v>
      </c>
      <c r="C44" s="6" t="s">
        <v>33</v>
      </c>
      <c r="D44" s="5" t="s">
        <v>115</v>
      </c>
      <c r="E44" s="11">
        <v>7</v>
      </c>
      <c r="F44" s="7"/>
      <c r="G44" s="7"/>
      <c r="H44" s="7"/>
      <c r="I44" s="7">
        <v>4</v>
      </c>
      <c r="J44" s="7"/>
      <c r="K44" s="8">
        <f t="shared" si="1"/>
        <v>5</v>
      </c>
      <c r="L44" s="7"/>
      <c r="M44" s="5">
        <v>37</v>
      </c>
      <c r="N44" s="6" t="s">
        <v>18</v>
      </c>
      <c r="O44" s="6" t="s">
        <v>33</v>
      </c>
      <c r="P44" s="5" t="s">
        <v>115</v>
      </c>
      <c r="Q44" s="11">
        <v>7</v>
      </c>
      <c r="R44" s="7"/>
      <c r="S44" s="7"/>
      <c r="T44" s="7"/>
      <c r="U44" s="7">
        <v>6</v>
      </c>
      <c r="V44" s="7"/>
      <c r="W44" s="8">
        <f t="shared" si="2"/>
        <v>6</v>
      </c>
      <c r="X44" s="7"/>
      <c r="Y44" s="5">
        <v>37</v>
      </c>
      <c r="Z44" s="6" t="s">
        <v>18</v>
      </c>
      <c r="AA44" s="6" t="s">
        <v>33</v>
      </c>
      <c r="AB44" s="5" t="s">
        <v>115</v>
      </c>
      <c r="AC44" s="11">
        <v>7</v>
      </c>
      <c r="AD44" s="7"/>
      <c r="AE44" s="7"/>
      <c r="AF44" s="7"/>
      <c r="AG44" s="7">
        <v>6</v>
      </c>
      <c r="AH44" s="7"/>
      <c r="AI44" s="8">
        <f t="shared" si="3"/>
        <v>6</v>
      </c>
      <c r="AJ44" s="7"/>
      <c r="AK44" s="5">
        <v>37</v>
      </c>
      <c r="AL44" s="6" t="s">
        <v>18</v>
      </c>
      <c r="AM44" s="6" t="s">
        <v>33</v>
      </c>
      <c r="AN44" s="5" t="s">
        <v>115</v>
      </c>
      <c r="AO44" s="11">
        <v>7</v>
      </c>
      <c r="AP44" s="7"/>
      <c r="AQ44" s="7"/>
      <c r="AR44" s="7"/>
      <c r="AS44" s="7">
        <v>5</v>
      </c>
      <c r="AT44" s="7"/>
      <c r="AU44" s="8">
        <f t="shared" si="6"/>
        <v>6</v>
      </c>
      <c r="AV44" s="7"/>
      <c r="AW44" s="5">
        <v>37</v>
      </c>
      <c r="AX44" s="6" t="s">
        <v>18</v>
      </c>
      <c r="AY44" s="6" t="s">
        <v>33</v>
      </c>
      <c r="AZ44" s="5" t="s">
        <v>115</v>
      </c>
      <c r="BA44" s="11">
        <v>7</v>
      </c>
      <c r="BB44" s="7">
        <v>6</v>
      </c>
      <c r="BC44" s="7">
        <v>8</v>
      </c>
      <c r="BD44" s="7"/>
      <c r="BE44" s="7">
        <v>4</v>
      </c>
      <c r="BF44" s="7"/>
      <c r="BG44" s="8">
        <f t="shared" si="4"/>
        <v>5</v>
      </c>
      <c r="BH44" s="7"/>
      <c r="BI44" s="5">
        <v>37</v>
      </c>
      <c r="BJ44" s="6" t="s">
        <v>18</v>
      </c>
      <c r="BK44" s="6" t="s">
        <v>33</v>
      </c>
      <c r="BL44" s="5" t="s">
        <v>115</v>
      </c>
      <c r="BM44" s="11">
        <v>7</v>
      </c>
      <c r="BN44" s="7">
        <v>8</v>
      </c>
      <c r="BO44" s="7">
        <v>8</v>
      </c>
      <c r="BP44" s="7">
        <v>7</v>
      </c>
      <c r="BQ44" s="7">
        <v>8</v>
      </c>
      <c r="BR44" s="7">
        <v>6</v>
      </c>
      <c r="BS44" s="7"/>
      <c r="BT44" s="8">
        <f t="shared" si="0"/>
        <v>6</v>
      </c>
      <c r="BU44" s="7"/>
    </row>
    <row r="45" spans="1:73" ht="15.75" customHeight="1">
      <c r="A45" s="5">
        <v>38</v>
      </c>
      <c r="B45" s="6" t="s">
        <v>30</v>
      </c>
      <c r="C45" s="6" t="s">
        <v>116</v>
      </c>
      <c r="D45" s="5" t="s">
        <v>117</v>
      </c>
      <c r="E45" s="11">
        <v>7</v>
      </c>
      <c r="F45" s="7"/>
      <c r="G45" s="7"/>
      <c r="H45" s="7"/>
      <c r="I45" s="7">
        <v>5</v>
      </c>
      <c r="J45" s="7"/>
      <c r="K45" s="8">
        <f t="shared" si="1"/>
        <v>6</v>
      </c>
      <c r="L45" s="7"/>
      <c r="M45" s="5">
        <v>38</v>
      </c>
      <c r="N45" s="6" t="s">
        <v>30</v>
      </c>
      <c r="O45" s="6" t="s">
        <v>116</v>
      </c>
      <c r="P45" s="5" t="s">
        <v>117</v>
      </c>
      <c r="Q45" s="11">
        <v>8</v>
      </c>
      <c r="R45" s="7"/>
      <c r="S45" s="7"/>
      <c r="T45" s="7"/>
      <c r="U45" s="7">
        <v>6</v>
      </c>
      <c r="V45" s="7"/>
      <c r="W45" s="8">
        <f t="shared" si="2"/>
        <v>7</v>
      </c>
      <c r="X45" s="7"/>
      <c r="Y45" s="5">
        <v>38</v>
      </c>
      <c r="Z45" s="6" t="s">
        <v>30</v>
      </c>
      <c r="AA45" s="6" t="s">
        <v>116</v>
      </c>
      <c r="AB45" s="5" t="s">
        <v>117</v>
      </c>
      <c r="AC45" s="11">
        <v>9</v>
      </c>
      <c r="AD45" s="7"/>
      <c r="AE45" s="7"/>
      <c r="AF45" s="7"/>
      <c r="AG45" s="7">
        <v>5</v>
      </c>
      <c r="AH45" s="7"/>
      <c r="AI45" s="8">
        <f t="shared" si="3"/>
        <v>6</v>
      </c>
      <c r="AJ45" s="7"/>
      <c r="AK45" s="5">
        <v>38</v>
      </c>
      <c r="AL45" s="6" t="s">
        <v>30</v>
      </c>
      <c r="AM45" s="6" t="s">
        <v>116</v>
      </c>
      <c r="AN45" s="5" t="s">
        <v>117</v>
      </c>
      <c r="AO45" s="11">
        <v>8</v>
      </c>
      <c r="AP45" s="7"/>
      <c r="AQ45" s="7"/>
      <c r="AR45" s="7"/>
      <c r="AS45" s="7">
        <v>6</v>
      </c>
      <c r="AT45" s="7"/>
      <c r="AU45" s="8">
        <f t="shared" si="6"/>
        <v>7</v>
      </c>
      <c r="AV45" s="7"/>
      <c r="AW45" s="5">
        <v>38</v>
      </c>
      <c r="AX45" s="6" t="s">
        <v>30</v>
      </c>
      <c r="AY45" s="6" t="s">
        <v>116</v>
      </c>
      <c r="AZ45" s="5" t="s">
        <v>117</v>
      </c>
      <c r="BA45" s="11">
        <v>7</v>
      </c>
      <c r="BB45" s="7">
        <v>6</v>
      </c>
      <c r="BC45" s="7">
        <v>8</v>
      </c>
      <c r="BD45" s="7"/>
      <c r="BE45" s="7">
        <v>8</v>
      </c>
      <c r="BF45" s="7"/>
      <c r="BG45" s="8">
        <f t="shared" si="4"/>
        <v>8</v>
      </c>
      <c r="BH45" s="7"/>
      <c r="BI45" s="5">
        <v>38</v>
      </c>
      <c r="BJ45" s="6" t="s">
        <v>30</v>
      </c>
      <c r="BK45" s="6" t="s">
        <v>116</v>
      </c>
      <c r="BL45" s="5" t="s">
        <v>117</v>
      </c>
      <c r="BM45" s="11">
        <v>8</v>
      </c>
      <c r="BN45" s="7">
        <v>8</v>
      </c>
      <c r="BO45" s="7">
        <v>7</v>
      </c>
      <c r="BP45" s="7">
        <v>8</v>
      </c>
      <c r="BQ45" s="7">
        <v>7</v>
      </c>
      <c r="BR45" s="7">
        <v>6</v>
      </c>
      <c r="BS45" s="7"/>
      <c r="BT45" s="8">
        <f t="shared" si="0"/>
        <v>6</v>
      </c>
      <c r="BU45" s="7"/>
    </row>
    <row r="46" spans="1:73" ht="15.75" customHeight="1">
      <c r="A46" s="5">
        <v>39</v>
      </c>
      <c r="B46" s="6" t="s">
        <v>85</v>
      </c>
      <c r="C46" s="6" t="s">
        <v>34</v>
      </c>
      <c r="D46" s="5" t="s">
        <v>118</v>
      </c>
      <c r="E46" s="11">
        <v>7</v>
      </c>
      <c r="F46" s="7"/>
      <c r="G46" s="7"/>
      <c r="H46" s="7"/>
      <c r="I46" s="7">
        <v>8</v>
      </c>
      <c r="J46" s="7"/>
      <c r="K46" s="8">
        <f t="shared" si="1"/>
        <v>8</v>
      </c>
      <c r="L46" s="7"/>
      <c r="M46" s="5">
        <v>39</v>
      </c>
      <c r="N46" s="6" t="s">
        <v>85</v>
      </c>
      <c r="O46" s="6" t="s">
        <v>34</v>
      </c>
      <c r="P46" s="5" t="s">
        <v>118</v>
      </c>
      <c r="Q46" s="11">
        <v>7</v>
      </c>
      <c r="R46" s="7"/>
      <c r="S46" s="7"/>
      <c r="T46" s="7"/>
      <c r="U46" s="7">
        <v>8</v>
      </c>
      <c r="V46" s="7"/>
      <c r="W46" s="8">
        <f t="shared" si="2"/>
        <v>8</v>
      </c>
      <c r="X46" s="7"/>
      <c r="Y46" s="5">
        <v>39</v>
      </c>
      <c r="Z46" s="6" t="s">
        <v>85</v>
      </c>
      <c r="AA46" s="6" t="s">
        <v>34</v>
      </c>
      <c r="AB46" s="5" t="s">
        <v>118</v>
      </c>
      <c r="AC46" s="11">
        <v>7</v>
      </c>
      <c r="AD46" s="7"/>
      <c r="AE46" s="7"/>
      <c r="AF46" s="7"/>
      <c r="AG46" s="7">
        <v>4</v>
      </c>
      <c r="AH46" s="7"/>
      <c r="AI46" s="8">
        <f t="shared" si="3"/>
        <v>5</v>
      </c>
      <c r="AJ46" s="7"/>
      <c r="AK46" s="5">
        <v>39</v>
      </c>
      <c r="AL46" s="6" t="s">
        <v>85</v>
      </c>
      <c r="AM46" s="6" t="s">
        <v>34</v>
      </c>
      <c r="AN46" s="5" t="s">
        <v>118</v>
      </c>
      <c r="AO46" s="11">
        <v>7</v>
      </c>
      <c r="AP46" s="7"/>
      <c r="AQ46" s="7"/>
      <c r="AR46" s="7"/>
      <c r="AS46" s="7">
        <v>5</v>
      </c>
      <c r="AT46" s="7"/>
      <c r="AU46" s="8">
        <f t="shared" si="6"/>
        <v>6</v>
      </c>
      <c r="AV46" s="7"/>
      <c r="AW46" s="5">
        <v>39</v>
      </c>
      <c r="AX46" s="6" t="s">
        <v>85</v>
      </c>
      <c r="AY46" s="6" t="s">
        <v>34</v>
      </c>
      <c r="AZ46" s="5" t="s">
        <v>118</v>
      </c>
      <c r="BA46" s="11">
        <v>7</v>
      </c>
      <c r="BB46" s="7">
        <v>8</v>
      </c>
      <c r="BC46" s="7">
        <v>8</v>
      </c>
      <c r="BD46" s="7"/>
      <c r="BE46" s="7">
        <v>7</v>
      </c>
      <c r="BF46" s="7"/>
      <c r="BG46" s="8">
        <f t="shared" si="4"/>
        <v>7</v>
      </c>
      <c r="BH46" s="7"/>
      <c r="BI46" s="5">
        <v>39</v>
      </c>
      <c r="BJ46" s="6" t="s">
        <v>85</v>
      </c>
      <c r="BK46" s="6" t="s">
        <v>34</v>
      </c>
      <c r="BL46" s="5" t="s">
        <v>118</v>
      </c>
      <c r="BM46" s="11">
        <v>7</v>
      </c>
      <c r="BN46" s="7">
        <v>8</v>
      </c>
      <c r="BO46" s="7">
        <v>7</v>
      </c>
      <c r="BP46" s="7">
        <v>7</v>
      </c>
      <c r="BQ46" s="7">
        <v>8</v>
      </c>
      <c r="BR46" s="7">
        <v>6</v>
      </c>
      <c r="BS46" s="7"/>
      <c r="BT46" s="8">
        <f t="shared" si="0"/>
        <v>6</v>
      </c>
      <c r="BU46" s="7"/>
    </row>
    <row r="47" spans="1:73" ht="15.75" customHeight="1">
      <c r="A47" s="5">
        <v>40</v>
      </c>
      <c r="B47" s="6" t="s">
        <v>18</v>
      </c>
      <c r="C47" s="6" t="s">
        <v>35</v>
      </c>
      <c r="D47" s="5" t="s">
        <v>119</v>
      </c>
      <c r="E47" s="11">
        <v>7</v>
      </c>
      <c r="F47" s="7"/>
      <c r="G47" s="7"/>
      <c r="H47" s="7"/>
      <c r="I47" s="7">
        <v>5</v>
      </c>
      <c r="J47" s="7"/>
      <c r="K47" s="8">
        <f t="shared" si="1"/>
        <v>6</v>
      </c>
      <c r="L47" s="7"/>
      <c r="M47" s="5">
        <v>40</v>
      </c>
      <c r="N47" s="6" t="s">
        <v>18</v>
      </c>
      <c r="O47" s="6" t="s">
        <v>35</v>
      </c>
      <c r="P47" s="5" t="s">
        <v>119</v>
      </c>
      <c r="Q47" s="11">
        <v>7</v>
      </c>
      <c r="R47" s="7"/>
      <c r="S47" s="7"/>
      <c r="T47" s="7"/>
      <c r="U47" s="7">
        <v>6</v>
      </c>
      <c r="V47" s="7"/>
      <c r="W47" s="8">
        <f t="shared" si="2"/>
        <v>6</v>
      </c>
      <c r="X47" s="7"/>
      <c r="Y47" s="5">
        <v>40</v>
      </c>
      <c r="Z47" s="6" t="s">
        <v>18</v>
      </c>
      <c r="AA47" s="6" t="s">
        <v>35</v>
      </c>
      <c r="AB47" s="5" t="s">
        <v>119</v>
      </c>
      <c r="AC47" s="11">
        <v>7</v>
      </c>
      <c r="AD47" s="7"/>
      <c r="AE47" s="7"/>
      <c r="AF47" s="7"/>
      <c r="AG47" s="7">
        <v>5</v>
      </c>
      <c r="AH47" s="7"/>
      <c r="AI47" s="8">
        <f t="shared" si="3"/>
        <v>6</v>
      </c>
      <c r="AJ47" s="7"/>
      <c r="AK47" s="5">
        <v>40</v>
      </c>
      <c r="AL47" s="6" t="s">
        <v>18</v>
      </c>
      <c r="AM47" s="6" t="s">
        <v>35</v>
      </c>
      <c r="AN47" s="5" t="s">
        <v>119</v>
      </c>
      <c r="AO47" s="11">
        <v>7</v>
      </c>
      <c r="AP47" s="7"/>
      <c r="AQ47" s="7"/>
      <c r="AR47" s="7"/>
      <c r="AS47" s="7">
        <v>8</v>
      </c>
      <c r="AT47" s="7"/>
      <c r="AU47" s="8">
        <f t="shared" si="6"/>
        <v>8</v>
      </c>
      <c r="AV47" s="7"/>
      <c r="AW47" s="5">
        <v>40</v>
      </c>
      <c r="AX47" s="6" t="s">
        <v>18</v>
      </c>
      <c r="AY47" s="6" t="s">
        <v>35</v>
      </c>
      <c r="AZ47" s="5" t="s">
        <v>119</v>
      </c>
      <c r="BA47" s="11">
        <v>7</v>
      </c>
      <c r="BB47" s="7">
        <v>7</v>
      </c>
      <c r="BC47" s="7">
        <v>8</v>
      </c>
      <c r="BD47" s="7"/>
      <c r="BE47" s="7">
        <v>7</v>
      </c>
      <c r="BF47" s="7"/>
      <c r="BG47" s="8">
        <f t="shared" si="4"/>
        <v>7</v>
      </c>
      <c r="BH47" s="7"/>
      <c r="BI47" s="5">
        <v>40</v>
      </c>
      <c r="BJ47" s="6" t="s">
        <v>18</v>
      </c>
      <c r="BK47" s="6" t="s">
        <v>35</v>
      </c>
      <c r="BL47" s="5" t="s">
        <v>119</v>
      </c>
      <c r="BM47" s="11">
        <v>7</v>
      </c>
      <c r="BN47" s="7">
        <v>8</v>
      </c>
      <c r="BO47" s="7">
        <v>7</v>
      </c>
      <c r="BP47" s="7">
        <v>8</v>
      </c>
      <c r="BQ47" s="7">
        <v>8</v>
      </c>
      <c r="BR47" s="7">
        <v>5</v>
      </c>
      <c r="BS47" s="7"/>
      <c r="BT47" s="8">
        <f t="shared" si="0"/>
        <v>6</v>
      </c>
      <c r="BU47" s="7"/>
    </row>
    <row r="48" spans="1:73" ht="15.75" customHeight="1">
      <c r="A48" s="5">
        <v>41</v>
      </c>
      <c r="B48" s="6" t="s">
        <v>43</v>
      </c>
      <c r="C48" s="6" t="s">
        <v>120</v>
      </c>
      <c r="D48" s="5" t="s">
        <v>121</v>
      </c>
      <c r="E48" s="11">
        <v>8</v>
      </c>
      <c r="F48" s="7"/>
      <c r="G48" s="7"/>
      <c r="H48" s="7"/>
      <c r="I48" s="7">
        <v>4</v>
      </c>
      <c r="J48" s="7"/>
      <c r="K48" s="8">
        <f t="shared" si="1"/>
        <v>5</v>
      </c>
      <c r="L48" s="7"/>
      <c r="M48" s="5">
        <v>41</v>
      </c>
      <c r="N48" s="6" t="s">
        <v>43</v>
      </c>
      <c r="O48" s="6" t="s">
        <v>120</v>
      </c>
      <c r="P48" s="5" t="s">
        <v>121</v>
      </c>
      <c r="Q48" s="11">
        <v>8</v>
      </c>
      <c r="R48" s="7"/>
      <c r="S48" s="7"/>
      <c r="T48" s="7"/>
      <c r="U48" s="7">
        <v>8</v>
      </c>
      <c r="V48" s="7"/>
      <c r="W48" s="8">
        <f t="shared" si="2"/>
        <v>8</v>
      </c>
      <c r="X48" s="7"/>
      <c r="Y48" s="5">
        <v>41</v>
      </c>
      <c r="Z48" s="6" t="s">
        <v>43</v>
      </c>
      <c r="AA48" s="6" t="s">
        <v>120</v>
      </c>
      <c r="AB48" s="5" t="s">
        <v>121</v>
      </c>
      <c r="AC48" s="11">
        <v>9</v>
      </c>
      <c r="AD48" s="7"/>
      <c r="AE48" s="7"/>
      <c r="AF48" s="7"/>
      <c r="AG48" s="7">
        <v>6</v>
      </c>
      <c r="AH48" s="7"/>
      <c r="AI48" s="8">
        <f t="shared" si="3"/>
        <v>7</v>
      </c>
      <c r="AJ48" s="7"/>
      <c r="AK48" s="5">
        <v>41</v>
      </c>
      <c r="AL48" s="6" t="s">
        <v>43</v>
      </c>
      <c r="AM48" s="6" t="s">
        <v>120</v>
      </c>
      <c r="AN48" s="5" t="s">
        <v>121</v>
      </c>
      <c r="AO48" s="11">
        <v>9</v>
      </c>
      <c r="AP48" s="7"/>
      <c r="AQ48" s="7"/>
      <c r="AR48" s="7"/>
      <c r="AS48" s="7">
        <v>8</v>
      </c>
      <c r="AT48" s="7"/>
      <c r="AU48" s="8">
        <f t="shared" si="6"/>
        <v>8</v>
      </c>
      <c r="AV48" s="7"/>
      <c r="AW48" s="5">
        <v>41</v>
      </c>
      <c r="AX48" s="6" t="s">
        <v>43</v>
      </c>
      <c r="AY48" s="6" t="s">
        <v>120</v>
      </c>
      <c r="AZ48" s="5" t="s">
        <v>121</v>
      </c>
      <c r="BA48" s="11">
        <v>5</v>
      </c>
      <c r="BB48" s="7">
        <v>7</v>
      </c>
      <c r="BC48" s="7">
        <v>7</v>
      </c>
      <c r="BD48" s="7"/>
      <c r="BE48" s="7">
        <v>5</v>
      </c>
      <c r="BF48" s="7"/>
      <c r="BG48" s="8">
        <f t="shared" si="4"/>
        <v>5</v>
      </c>
      <c r="BH48" s="7"/>
      <c r="BI48" s="5">
        <v>41</v>
      </c>
      <c r="BJ48" s="6" t="s">
        <v>43</v>
      </c>
      <c r="BK48" s="6" t="s">
        <v>120</v>
      </c>
      <c r="BL48" s="5" t="s">
        <v>121</v>
      </c>
      <c r="BM48" s="11">
        <v>7</v>
      </c>
      <c r="BN48" s="7">
        <v>8</v>
      </c>
      <c r="BO48" s="7">
        <v>8</v>
      </c>
      <c r="BP48" s="7">
        <v>7</v>
      </c>
      <c r="BQ48" s="7">
        <v>8</v>
      </c>
      <c r="BR48" s="7">
        <v>7</v>
      </c>
      <c r="BS48" s="7"/>
      <c r="BT48" s="8">
        <f t="shared" si="0"/>
        <v>7</v>
      </c>
      <c r="BU48" s="7"/>
    </row>
    <row r="49" spans="1:73" ht="15.75" customHeight="1">
      <c r="A49" s="5">
        <v>42</v>
      </c>
      <c r="B49" s="6" t="s">
        <v>15</v>
      </c>
      <c r="C49" s="6" t="s">
        <v>122</v>
      </c>
      <c r="D49" s="5" t="s">
        <v>123</v>
      </c>
      <c r="E49" s="11">
        <v>0</v>
      </c>
      <c r="F49" s="7"/>
      <c r="G49" s="7"/>
      <c r="H49" s="7"/>
      <c r="I49" s="7"/>
      <c r="J49" s="7"/>
      <c r="K49" s="8">
        <f t="shared" si="1"/>
        <v>0</v>
      </c>
      <c r="L49" s="7"/>
      <c r="M49" s="5">
        <v>42</v>
      </c>
      <c r="N49" s="6" t="s">
        <v>15</v>
      </c>
      <c r="O49" s="6" t="s">
        <v>122</v>
      </c>
      <c r="P49" s="5" t="s">
        <v>123</v>
      </c>
      <c r="Q49" s="11">
        <v>6</v>
      </c>
      <c r="R49" s="7"/>
      <c r="S49" s="7"/>
      <c r="T49" s="7"/>
      <c r="U49" s="7">
        <v>4</v>
      </c>
      <c r="V49" s="7"/>
      <c r="W49" s="8">
        <f t="shared" si="2"/>
        <v>5</v>
      </c>
      <c r="X49" s="7"/>
      <c r="Y49" s="5">
        <v>42</v>
      </c>
      <c r="Z49" s="6" t="s">
        <v>15</v>
      </c>
      <c r="AA49" s="6" t="s">
        <v>122</v>
      </c>
      <c r="AB49" s="5" t="s">
        <v>123</v>
      </c>
      <c r="AC49" s="11">
        <v>7</v>
      </c>
      <c r="AD49" s="7"/>
      <c r="AE49" s="7"/>
      <c r="AF49" s="7"/>
      <c r="AG49" s="7">
        <v>5</v>
      </c>
      <c r="AH49" s="7"/>
      <c r="AI49" s="8">
        <f t="shared" si="3"/>
        <v>6</v>
      </c>
      <c r="AJ49" s="7"/>
      <c r="AK49" s="5">
        <v>42</v>
      </c>
      <c r="AL49" s="6" t="s">
        <v>15</v>
      </c>
      <c r="AM49" s="6" t="s">
        <v>122</v>
      </c>
      <c r="AN49" s="5" t="s">
        <v>123</v>
      </c>
      <c r="AO49" s="11">
        <v>7</v>
      </c>
      <c r="AP49" s="7"/>
      <c r="AQ49" s="7"/>
      <c r="AR49" s="7"/>
      <c r="AS49" s="7">
        <v>7</v>
      </c>
      <c r="AT49" s="7"/>
      <c r="AU49" s="8">
        <f t="shared" si="6"/>
        <v>7</v>
      </c>
      <c r="AV49" s="7"/>
      <c r="AW49" s="5">
        <v>42</v>
      </c>
      <c r="AX49" s="6" t="s">
        <v>15</v>
      </c>
      <c r="AY49" s="6" t="s">
        <v>122</v>
      </c>
      <c r="AZ49" s="5" t="s">
        <v>123</v>
      </c>
      <c r="BA49" s="11">
        <v>7</v>
      </c>
      <c r="BB49" s="7">
        <v>6</v>
      </c>
      <c r="BC49" s="7">
        <v>7</v>
      </c>
      <c r="BD49" s="7"/>
      <c r="BE49" s="7">
        <v>5</v>
      </c>
      <c r="BF49" s="7"/>
      <c r="BG49" s="8">
        <f t="shared" si="4"/>
        <v>6</v>
      </c>
      <c r="BH49" s="7"/>
      <c r="BI49" s="5">
        <v>42</v>
      </c>
      <c r="BJ49" s="6" t="s">
        <v>15</v>
      </c>
      <c r="BK49" s="6" t="s">
        <v>122</v>
      </c>
      <c r="BL49" s="5" t="s">
        <v>123</v>
      </c>
      <c r="BM49" s="11">
        <v>7</v>
      </c>
      <c r="BN49" s="7">
        <v>8</v>
      </c>
      <c r="BO49" s="7">
        <v>7</v>
      </c>
      <c r="BP49" s="7">
        <v>7</v>
      </c>
      <c r="BQ49" s="7">
        <v>8</v>
      </c>
      <c r="BR49" s="7"/>
      <c r="BS49" s="7"/>
      <c r="BT49" s="8"/>
      <c r="BU49" s="7"/>
    </row>
    <row r="50" spans="1:73" ht="15.75" customHeight="1">
      <c r="A50" s="5">
        <v>43</v>
      </c>
      <c r="B50" s="6" t="s">
        <v>124</v>
      </c>
      <c r="C50" s="6" t="s">
        <v>37</v>
      </c>
      <c r="D50" s="5" t="s">
        <v>125</v>
      </c>
      <c r="E50" s="11">
        <v>7</v>
      </c>
      <c r="F50" s="7"/>
      <c r="G50" s="7"/>
      <c r="H50" s="7"/>
      <c r="I50" s="7">
        <v>5</v>
      </c>
      <c r="J50" s="7"/>
      <c r="K50" s="8">
        <f t="shared" si="1"/>
        <v>6</v>
      </c>
      <c r="L50" s="7"/>
      <c r="M50" s="5">
        <v>43</v>
      </c>
      <c r="N50" s="6" t="s">
        <v>124</v>
      </c>
      <c r="O50" s="6" t="s">
        <v>37</v>
      </c>
      <c r="P50" s="5" t="s">
        <v>125</v>
      </c>
      <c r="Q50" s="11">
        <v>8</v>
      </c>
      <c r="R50" s="7"/>
      <c r="S50" s="7"/>
      <c r="T50" s="7"/>
      <c r="U50" s="7">
        <v>5</v>
      </c>
      <c r="V50" s="7"/>
      <c r="W50" s="8">
        <f t="shared" si="2"/>
        <v>6</v>
      </c>
      <c r="X50" s="7"/>
      <c r="Y50" s="5">
        <v>43</v>
      </c>
      <c r="Z50" s="6" t="s">
        <v>124</v>
      </c>
      <c r="AA50" s="6" t="s">
        <v>37</v>
      </c>
      <c r="AB50" s="5" t="s">
        <v>125</v>
      </c>
      <c r="AC50" s="11">
        <v>7</v>
      </c>
      <c r="AD50" s="7"/>
      <c r="AE50" s="7"/>
      <c r="AF50" s="7"/>
      <c r="AG50" s="7">
        <v>6</v>
      </c>
      <c r="AH50" s="7"/>
      <c r="AI50" s="8">
        <f t="shared" si="3"/>
        <v>6</v>
      </c>
      <c r="AJ50" s="7"/>
      <c r="AK50" s="5">
        <v>43</v>
      </c>
      <c r="AL50" s="6" t="s">
        <v>124</v>
      </c>
      <c r="AM50" s="6" t="s">
        <v>37</v>
      </c>
      <c r="AN50" s="5" t="s">
        <v>125</v>
      </c>
      <c r="AO50" s="11">
        <v>7</v>
      </c>
      <c r="AP50" s="7"/>
      <c r="AQ50" s="7"/>
      <c r="AR50" s="7"/>
      <c r="AS50" s="7">
        <v>7</v>
      </c>
      <c r="AT50" s="7"/>
      <c r="AU50" s="8">
        <f t="shared" si="6"/>
        <v>7</v>
      </c>
      <c r="AV50" s="7"/>
      <c r="AW50" s="5">
        <v>43</v>
      </c>
      <c r="AX50" s="6" t="s">
        <v>124</v>
      </c>
      <c r="AY50" s="6" t="s">
        <v>37</v>
      </c>
      <c r="AZ50" s="5" t="s">
        <v>125</v>
      </c>
      <c r="BA50" s="11">
        <v>8</v>
      </c>
      <c r="BB50" s="7">
        <v>7</v>
      </c>
      <c r="BC50" s="7">
        <v>7</v>
      </c>
      <c r="BD50" s="7"/>
      <c r="BE50" s="7">
        <v>7</v>
      </c>
      <c r="BF50" s="7"/>
      <c r="BG50" s="8">
        <f t="shared" si="4"/>
        <v>7</v>
      </c>
      <c r="BH50" s="7"/>
      <c r="BI50" s="5">
        <v>43</v>
      </c>
      <c r="BJ50" s="6" t="s">
        <v>124</v>
      </c>
      <c r="BK50" s="6" t="s">
        <v>37</v>
      </c>
      <c r="BL50" s="5" t="s">
        <v>125</v>
      </c>
      <c r="BM50" s="11">
        <v>7</v>
      </c>
      <c r="BN50" s="7">
        <v>8</v>
      </c>
      <c r="BO50" s="7">
        <v>8</v>
      </c>
      <c r="BP50" s="7">
        <v>8</v>
      </c>
      <c r="BQ50" s="7">
        <v>8</v>
      </c>
      <c r="BR50" s="7">
        <v>4</v>
      </c>
      <c r="BS50" s="7"/>
      <c r="BT50" s="8">
        <f>ROUND((SUM(BM50:BQ50)/5*0.3+BR50*0.7),0)</f>
        <v>5</v>
      </c>
      <c r="BU50" s="7"/>
    </row>
    <row r="51" spans="1:73" ht="15.75" customHeight="1">
      <c r="A51" s="5">
        <v>44</v>
      </c>
      <c r="B51" s="6" t="s">
        <v>126</v>
      </c>
      <c r="C51" s="6" t="s">
        <v>37</v>
      </c>
      <c r="D51" s="5" t="s">
        <v>127</v>
      </c>
      <c r="E51" s="11">
        <v>8</v>
      </c>
      <c r="F51" s="7"/>
      <c r="G51" s="7"/>
      <c r="H51" s="7"/>
      <c r="I51" s="7">
        <v>7</v>
      </c>
      <c r="J51" s="7"/>
      <c r="K51" s="8">
        <f t="shared" si="1"/>
        <v>7</v>
      </c>
      <c r="L51" s="7"/>
      <c r="M51" s="5">
        <v>44</v>
      </c>
      <c r="N51" s="6" t="s">
        <v>126</v>
      </c>
      <c r="O51" s="6" t="s">
        <v>37</v>
      </c>
      <c r="P51" s="5" t="s">
        <v>127</v>
      </c>
      <c r="Q51" s="11">
        <v>6</v>
      </c>
      <c r="R51" s="7"/>
      <c r="S51" s="7"/>
      <c r="T51" s="7"/>
      <c r="U51" s="7">
        <v>5</v>
      </c>
      <c r="V51" s="7"/>
      <c r="W51" s="8">
        <f t="shared" si="2"/>
        <v>5</v>
      </c>
      <c r="X51" s="7"/>
      <c r="Y51" s="5">
        <v>44</v>
      </c>
      <c r="Z51" s="6" t="s">
        <v>126</v>
      </c>
      <c r="AA51" s="6" t="s">
        <v>37</v>
      </c>
      <c r="AB51" s="5" t="s">
        <v>127</v>
      </c>
      <c r="AC51" s="11">
        <v>8</v>
      </c>
      <c r="AD51" s="7"/>
      <c r="AE51" s="7"/>
      <c r="AF51" s="7"/>
      <c r="AG51" s="7">
        <v>5</v>
      </c>
      <c r="AH51" s="7"/>
      <c r="AI51" s="8">
        <f t="shared" si="3"/>
        <v>6</v>
      </c>
      <c r="AJ51" s="7"/>
      <c r="AK51" s="5">
        <v>44</v>
      </c>
      <c r="AL51" s="6" t="s">
        <v>126</v>
      </c>
      <c r="AM51" s="6" t="s">
        <v>37</v>
      </c>
      <c r="AN51" s="5" t="s">
        <v>127</v>
      </c>
      <c r="AO51" s="11">
        <v>10</v>
      </c>
      <c r="AP51" s="7"/>
      <c r="AQ51" s="7"/>
      <c r="AR51" s="7"/>
      <c r="AS51" s="7">
        <v>6</v>
      </c>
      <c r="AT51" s="7"/>
      <c r="AU51" s="8">
        <f t="shared" si="6"/>
        <v>7</v>
      </c>
      <c r="AV51" s="7"/>
      <c r="AW51" s="5">
        <v>44</v>
      </c>
      <c r="AX51" s="6" t="s">
        <v>126</v>
      </c>
      <c r="AY51" s="6" t="s">
        <v>37</v>
      </c>
      <c r="AZ51" s="5" t="s">
        <v>127</v>
      </c>
      <c r="BA51" s="11">
        <v>7</v>
      </c>
      <c r="BB51" s="7">
        <v>7</v>
      </c>
      <c r="BC51" s="7">
        <v>8</v>
      </c>
      <c r="BD51" s="7"/>
      <c r="BE51" s="7">
        <v>5</v>
      </c>
      <c r="BF51" s="7"/>
      <c r="BG51" s="8">
        <f t="shared" si="4"/>
        <v>6</v>
      </c>
      <c r="BH51" s="7"/>
      <c r="BI51" s="5">
        <v>44</v>
      </c>
      <c r="BJ51" s="6" t="s">
        <v>126</v>
      </c>
      <c r="BK51" s="6" t="s">
        <v>37</v>
      </c>
      <c r="BL51" s="5" t="s">
        <v>127</v>
      </c>
      <c r="BM51" s="11">
        <v>7</v>
      </c>
      <c r="BN51" s="7">
        <v>8</v>
      </c>
      <c r="BO51" s="7">
        <v>8</v>
      </c>
      <c r="BP51" s="7">
        <v>8</v>
      </c>
      <c r="BQ51" s="7">
        <v>8</v>
      </c>
      <c r="BR51" s="7">
        <v>5</v>
      </c>
      <c r="BS51" s="7"/>
      <c r="BT51" s="8">
        <f>ROUND((SUM(BM51:BQ51)/5*0.3+BR51*0.7),0)</f>
        <v>6</v>
      </c>
      <c r="BU51" s="7"/>
    </row>
    <row r="52" spans="1:73" ht="15.75" customHeight="1">
      <c r="A52" s="5">
        <v>45</v>
      </c>
      <c r="B52" s="6" t="s">
        <v>22</v>
      </c>
      <c r="C52" s="6" t="s">
        <v>128</v>
      </c>
      <c r="D52" s="5" t="s">
        <v>129</v>
      </c>
      <c r="E52" s="11">
        <v>8</v>
      </c>
      <c r="F52" s="7"/>
      <c r="G52" s="7"/>
      <c r="H52" s="7"/>
      <c r="I52" s="7">
        <v>6</v>
      </c>
      <c r="J52" s="7"/>
      <c r="K52" s="8">
        <f t="shared" si="1"/>
        <v>7</v>
      </c>
      <c r="L52" s="7"/>
      <c r="M52" s="5">
        <v>45</v>
      </c>
      <c r="N52" s="6" t="s">
        <v>22</v>
      </c>
      <c r="O52" s="6" t="s">
        <v>128</v>
      </c>
      <c r="P52" s="5" t="s">
        <v>129</v>
      </c>
      <c r="Q52" s="11">
        <v>8</v>
      </c>
      <c r="R52" s="7"/>
      <c r="S52" s="7"/>
      <c r="T52" s="7"/>
      <c r="U52" s="7">
        <v>5</v>
      </c>
      <c r="V52" s="7"/>
      <c r="W52" s="8">
        <f t="shared" si="2"/>
        <v>6</v>
      </c>
      <c r="X52" s="7"/>
      <c r="Y52" s="5">
        <v>45</v>
      </c>
      <c r="Z52" s="6" t="s">
        <v>22</v>
      </c>
      <c r="AA52" s="6" t="s">
        <v>128</v>
      </c>
      <c r="AB52" s="5" t="s">
        <v>129</v>
      </c>
      <c r="AC52" s="11">
        <v>9</v>
      </c>
      <c r="AD52" s="7"/>
      <c r="AE52" s="7"/>
      <c r="AF52" s="7"/>
      <c r="AG52" s="7">
        <v>6</v>
      </c>
      <c r="AH52" s="7"/>
      <c r="AI52" s="8">
        <f t="shared" si="3"/>
        <v>7</v>
      </c>
      <c r="AJ52" s="7"/>
      <c r="AK52" s="5">
        <v>45</v>
      </c>
      <c r="AL52" s="6" t="s">
        <v>22</v>
      </c>
      <c r="AM52" s="6" t="s">
        <v>128</v>
      </c>
      <c r="AN52" s="5" t="s">
        <v>129</v>
      </c>
      <c r="AO52" s="11">
        <v>9</v>
      </c>
      <c r="AP52" s="7"/>
      <c r="AQ52" s="7"/>
      <c r="AR52" s="7"/>
      <c r="AS52" s="7">
        <v>8</v>
      </c>
      <c r="AT52" s="7"/>
      <c r="AU52" s="8">
        <f t="shared" si="6"/>
        <v>8</v>
      </c>
      <c r="AV52" s="7"/>
      <c r="AW52" s="5">
        <v>45</v>
      </c>
      <c r="AX52" s="6" t="s">
        <v>22</v>
      </c>
      <c r="AY52" s="6" t="s">
        <v>128</v>
      </c>
      <c r="AZ52" s="5" t="s">
        <v>129</v>
      </c>
      <c r="BA52" s="11">
        <v>7</v>
      </c>
      <c r="BB52" s="7">
        <v>7</v>
      </c>
      <c r="BC52" s="7">
        <v>7</v>
      </c>
      <c r="BD52" s="7"/>
      <c r="BE52" s="7">
        <v>7</v>
      </c>
      <c r="BF52" s="7"/>
      <c r="BG52" s="8">
        <f t="shared" si="4"/>
        <v>7</v>
      </c>
      <c r="BH52" s="7"/>
      <c r="BI52" s="5">
        <v>45</v>
      </c>
      <c r="BJ52" s="6" t="s">
        <v>22</v>
      </c>
      <c r="BK52" s="6" t="s">
        <v>128</v>
      </c>
      <c r="BL52" s="5" t="s">
        <v>129</v>
      </c>
      <c r="BM52" s="11">
        <v>7</v>
      </c>
      <c r="BN52" s="7">
        <v>8</v>
      </c>
      <c r="BO52" s="7">
        <v>8</v>
      </c>
      <c r="BP52" s="7">
        <v>7</v>
      </c>
      <c r="BQ52" s="7">
        <v>8</v>
      </c>
      <c r="BR52" s="7">
        <v>4</v>
      </c>
      <c r="BS52" s="7"/>
      <c r="BT52" s="8">
        <f>ROUND((SUM(BM52:BQ52)/5*0.3+BR52*0.7),0)</f>
        <v>5</v>
      </c>
      <c r="BU52" s="7"/>
    </row>
    <row r="53" spans="1:73" ht="15.75" customHeight="1">
      <c r="A53" s="5">
        <v>46</v>
      </c>
      <c r="B53" s="6" t="s">
        <v>130</v>
      </c>
      <c r="C53" s="6" t="s">
        <v>38</v>
      </c>
      <c r="D53" s="5" t="s">
        <v>131</v>
      </c>
      <c r="E53" s="11">
        <v>8</v>
      </c>
      <c r="F53" s="7"/>
      <c r="G53" s="7"/>
      <c r="H53" s="7"/>
      <c r="I53" s="7">
        <v>5</v>
      </c>
      <c r="J53" s="7"/>
      <c r="K53" s="8">
        <f t="shared" si="1"/>
        <v>6</v>
      </c>
      <c r="L53" s="7"/>
      <c r="M53" s="5">
        <v>46</v>
      </c>
      <c r="N53" s="6" t="s">
        <v>130</v>
      </c>
      <c r="O53" s="6" t="s">
        <v>38</v>
      </c>
      <c r="P53" s="5" t="s">
        <v>131</v>
      </c>
      <c r="Q53" s="11">
        <v>6</v>
      </c>
      <c r="R53" s="7"/>
      <c r="S53" s="7"/>
      <c r="T53" s="7"/>
      <c r="U53" s="7">
        <v>8</v>
      </c>
      <c r="V53" s="7"/>
      <c r="W53" s="8">
        <f t="shared" si="2"/>
        <v>7</v>
      </c>
      <c r="X53" s="7"/>
      <c r="Y53" s="5">
        <v>46</v>
      </c>
      <c r="Z53" s="6" t="s">
        <v>130</v>
      </c>
      <c r="AA53" s="6" t="s">
        <v>38</v>
      </c>
      <c r="AB53" s="5" t="s">
        <v>131</v>
      </c>
      <c r="AC53" s="11">
        <v>7</v>
      </c>
      <c r="AD53" s="7"/>
      <c r="AE53" s="7"/>
      <c r="AF53" s="7"/>
      <c r="AG53" s="7">
        <v>5</v>
      </c>
      <c r="AH53" s="7"/>
      <c r="AI53" s="8">
        <f t="shared" si="3"/>
        <v>6</v>
      </c>
      <c r="AJ53" s="7"/>
      <c r="AK53" s="5">
        <v>46</v>
      </c>
      <c r="AL53" s="6" t="s">
        <v>130</v>
      </c>
      <c r="AM53" s="6" t="s">
        <v>38</v>
      </c>
      <c r="AN53" s="5" t="s">
        <v>131</v>
      </c>
      <c r="AO53" s="11">
        <v>7</v>
      </c>
      <c r="AP53" s="7"/>
      <c r="AQ53" s="7"/>
      <c r="AR53" s="7"/>
      <c r="AS53" s="7">
        <v>8</v>
      </c>
      <c r="AT53" s="7"/>
      <c r="AU53" s="8">
        <f t="shared" si="6"/>
        <v>8</v>
      </c>
      <c r="AV53" s="7"/>
      <c r="AW53" s="5">
        <v>46</v>
      </c>
      <c r="AX53" s="6" t="s">
        <v>130</v>
      </c>
      <c r="AY53" s="6" t="s">
        <v>38</v>
      </c>
      <c r="AZ53" s="5" t="s">
        <v>131</v>
      </c>
      <c r="BA53" s="11">
        <v>6</v>
      </c>
      <c r="BB53" s="7">
        <v>7</v>
      </c>
      <c r="BC53" s="7">
        <v>8</v>
      </c>
      <c r="BD53" s="7"/>
      <c r="BE53" s="7">
        <v>6</v>
      </c>
      <c r="BF53" s="7"/>
      <c r="BG53" s="8">
        <f t="shared" si="4"/>
        <v>6</v>
      </c>
      <c r="BH53" s="7"/>
      <c r="BI53" s="5">
        <v>46</v>
      </c>
      <c r="BJ53" s="6" t="s">
        <v>130</v>
      </c>
      <c r="BK53" s="6" t="s">
        <v>38</v>
      </c>
      <c r="BL53" s="5" t="s">
        <v>131</v>
      </c>
      <c r="BM53" s="11"/>
      <c r="BN53" s="7"/>
      <c r="BO53" s="7"/>
      <c r="BP53" s="7"/>
      <c r="BQ53" s="7"/>
      <c r="BR53" s="7"/>
      <c r="BS53" s="7"/>
      <c r="BT53" s="8"/>
      <c r="BU53" s="7"/>
    </row>
    <row r="54" spans="1:73" ht="15.75" customHeight="1">
      <c r="A54" s="5">
        <v>47</v>
      </c>
      <c r="B54" s="6" t="s">
        <v>132</v>
      </c>
      <c r="C54" s="6" t="s">
        <v>38</v>
      </c>
      <c r="D54" s="5" t="s">
        <v>133</v>
      </c>
      <c r="E54" s="11">
        <v>7</v>
      </c>
      <c r="F54" s="7"/>
      <c r="G54" s="7"/>
      <c r="H54" s="7"/>
      <c r="I54" s="7">
        <v>7</v>
      </c>
      <c r="J54" s="7"/>
      <c r="K54" s="8">
        <f t="shared" si="1"/>
        <v>7</v>
      </c>
      <c r="L54" s="7"/>
      <c r="M54" s="5">
        <v>47</v>
      </c>
      <c r="N54" s="6" t="s">
        <v>132</v>
      </c>
      <c r="O54" s="6" t="s">
        <v>38</v>
      </c>
      <c r="P54" s="5" t="s">
        <v>133</v>
      </c>
      <c r="Q54" s="11">
        <v>8</v>
      </c>
      <c r="R54" s="7"/>
      <c r="S54" s="7"/>
      <c r="T54" s="7"/>
      <c r="U54" s="7">
        <v>7</v>
      </c>
      <c r="V54" s="7"/>
      <c r="W54" s="8">
        <f t="shared" si="2"/>
        <v>7</v>
      </c>
      <c r="X54" s="7"/>
      <c r="Y54" s="5">
        <v>47</v>
      </c>
      <c r="Z54" s="6" t="s">
        <v>132</v>
      </c>
      <c r="AA54" s="6" t="s">
        <v>38</v>
      </c>
      <c r="AB54" s="5" t="s">
        <v>133</v>
      </c>
      <c r="AC54" s="11">
        <v>7</v>
      </c>
      <c r="AD54" s="7"/>
      <c r="AE54" s="7"/>
      <c r="AF54" s="7"/>
      <c r="AG54" s="7">
        <v>5</v>
      </c>
      <c r="AH54" s="7"/>
      <c r="AI54" s="8">
        <f t="shared" si="3"/>
        <v>6</v>
      </c>
      <c r="AJ54" s="7"/>
      <c r="AK54" s="5">
        <v>47</v>
      </c>
      <c r="AL54" s="6" t="s">
        <v>132</v>
      </c>
      <c r="AM54" s="6" t="s">
        <v>38</v>
      </c>
      <c r="AN54" s="5" t="s">
        <v>133</v>
      </c>
      <c r="AO54" s="11">
        <v>7</v>
      </c>
      <c r="AP54" s="7"/>
      <c r="AQ54" s="7"/>
      <c r="AR54" s="7"/>
      <c r="AS54" s="7">
        <v>7</v>
      </c>
      <c r="AT54" s="7"/>
      <c r="AU54" s="8">
        <f t="shared" si="6"/>
        <v>7</v>
      </c>
      <c r="AV54" s="7"/>
      <c r="AW54" s="5">
        <v>47</v>
      </c>
      <c r="AX54" s="6" t="s">
        <v>132</v>
      </c>
      <c r="AY54" s="6" t="s">
        <v>38</v>
      </c>
      <c r="AZ54" s="5" t="s">
        <v>133</v>
      </c>
      <c r="BA54" s="11">
        <v>7</v>
      </c>
      <c r="BB54" s="7">
        <v>7</v>
      </c>
      <c r="BC54" s="7">
        <v>8</v>
      </c>
      <c r="BD54" s="7"/>
      <c r="BE54" s="7">
        <v>9</v>
      </c>
      <c r="BF54" s="7"/>
      <c r="BG54" s="8">
        <f t="shared" si="4"/>
        <v>9</v>
      </c>
      <c r="BH54" s="7"/>
      <c r="BI54" s="5">
        <v>47</v>
      </c>
      <c r="BJ54" s="6" t="s">
        <v>132</v>
      </c>
      <c r="BK54" s="6" t="s">
        <v>38</v>
      </c>
      <c r="BL54" s="5" t="s">
        <v>133</v>
      </c>
      <c r="BM54" s="11">
        <v>7</v>
      </c>
      <c r="BN54" s="7">
        <v>8</v>
      </c>
      <c r="BO54" s="7">
        <v>8</v>
      </c>
      <c r="BP54" s="7">
        <v>7</v>
      </c>
      <c r="BQ54" s="7">
        <v>8</v>
      </c>
      <c r="BR54" s="7">
        <v>5</v>
      </c>
      <c r="BS54" s="7"/>
      <c r="BT54" s="8">
        <f aca="true" t="shared" si="7" ref="BT54:BT68">ROUND((SUM(BM54:BQ54)/5*0.3+BR54*0.7),0)</f>
        <v>6</v>
      </c>
      <c r="BU54" s="7"/>
    </row>
    <row r="55" spans="1:73" ht="15.75" customHeight="1">
      <c r="A55" s="5">
        <v>48</v>
      </c>
      <c r="B55" s="6" t="s">
        <v>134</v>
      </c>
      <c r="C55" s="6" t="s">
        <v>38</v>
      </c>
      <c r="D55" s="5" t="s">
        <v>135</v>
      </c>
      <c r="E55" s="11">
        <v>7</v>
      </c>
      <c r="F55" s="7"/>
      <c r="G55" s="7"/>
      <c r="H55" s="7"/>
      <c r="I55" s="7">
        <v>5</v>
      </c>
      <c r="J55" s="7"/>
      <c r="K55" s="8">
        <f t="shared" si="1"/>
        <v>6</v>
      </c>
      <c r="L55" s="7"/>
      <c r="M55" s="5">
        <v>48</v>
      </c>
      <c r="N55" s="6" t="s">
        <v>134</v>
      </c>
      <c r="O55" s="6" t="s">
        <v>38</v>
      </c>
      <c r="P55" s="5" t="s">
        <v>135</v>
      </c>
      <c r="Q55" s="11">
        <v>8</v>
      </c>
      <c r="R55" s="7"/>
      <c r="S55" s="7"/>
      <c r="T55" s="7"/>
      <c r="U55" s="7">
        <v>7</v>
      </c>
      <c r="V55" s="7"/>
      <c r="W55" s="8">
        <f t="shared" si="2"/>
        <v>7</v>
      </c>
      <c r="X55" s="7"/>
      <c r="Y55" s="5">
        <v>48</v>
      </c>
      <c r="Z55" s="6" t="s">
        <v>134</v>
      </c>
      <c r="AA55" s="6" t="s">
        <v>38</v>
      </c>
      <c r="AB55" s="5" t="s">
        <v>135</v>
      </c>
      <c r="AC55" s="11">
        <v>7</v>
      </c>
      <c r="AD55" s="7"/>
      <c r="AE55" s="7"/>
      <c r="AF55" s="7"/>
      <c r="AG55" s="7">
        <v>3</v>
      </c>
      <c r="AH55" s="7">
        <v>0</v>
      </c>
      <c r="AI55" s="68">
        <f t="shared" si="3"/>
        <v>4</v>
      </c>
      <c r="AJ55" s="8">
        <f>ROUND((SUM(AC55:AF55)/1*0.3+AH55*0.7),0)</f>
        <v>2</v>
      </c>
      <c r="AK55" s="5">
        <v>48</v>
      </c>
      <c r="AL55" s="6" t="s">
        <v>134</v>
      </c>
      <c r="AM55" s="6" t="s">
        <v>38</v>
      </c>
      <c r="AN55" s="5" t="s">
        <v>135</v>
      </c>
      <c r="AO55" s="11">
        <v>8</v>
      </c>
      <c r="AP55" s="7"/>
      <c r="AQ55" s="7"/>
      <c r="AR55" s="7"/>
      <c r="AS55" s="7">
        <v>7</v>
      </c>
      <c r="AT55" s="7"/>
      <c r="AU55" s="8">
        <f t="shared" si="6"/>
        <v>7</v>
      </c>
      <c r="AV55" s="7"/>
      <c r="AW55" s="5">
        <v>48</v>
      </c>
      <c r="AX55" s="6" t="s">
        <v>134</v>
      </c>
      <c r="AY55" s="6" t="s">
        <v>38</v>
      </c>
      <c r="AZ55" s="5" t="s">
        <v>135</v>
      </c>
      <c r="BA55" s="11">
        <v>8</v>
      </c>
      <c r="BB55" s="7">
        <v>7</v>
      </c>
      <c r="BC55" s="7">
        <v>8</v>
      </c>
      <c r="BD55" s="7"/>
      <c r="BE55" s="7">
        <v>8</v>
      </c>
      <c r="BF55" s="7"/>
      <c r="BG55" s="8">
        <f t="shared" si="4"/>
        <v>8</v>
      </c>
      <c r="BH55" s="7"/>
      <c r="BI55" s="5">
        <v>48</v>
      </c>
      <c r="BJ55" s="6" t="s">
        <v>134</v>
      </c>
      <c r="BK55" s="6" t="s">
        <v>38</v>
      </c>
      <c r="BL55" s="5" t="s">
        <v>135</v>
      </c>
      <c r="BM55" s="11">
        <v>7</v>
      </c>
      <c r="BN55" s="7">
        <v>8</v>
      </c>
      <c r="BO55" s="7">
        <v>7</v>
      </c>
      <c r="BP55" s="7">
        <v>8</v>
      </c>
      <c r="BQ55" s="7">
        <v>8</v>
      </c>
      <c r="BR55" s="7">
        <v>5</v>
      </c>
      <c r="BS55" s="7"/>
      <c r="BT55" s="8">
        <f t="shared" si="7"/>
        <v>6</v>
      </c>
      <c r="BU55" s="7"/>
    </row>
    <row r="56" spans="1:73" ht="15.75" customHeight="1">
      <c r="A56" s="5">
        <v>49</v>
      </c>
      <c r="B56" s="6" t="s">
        <v>54</v>
      </c>
      <c r="C56" s="6" t="s">
        <v>40</v>
      </c>
      <c r="D56" s="5" t="s">
        <v>136</v>
      </c>
      <c r="E56" s="11">
        <v>8</v>
      </c>
      <c r="F56" s="7"/>
      <c r="G56" s="7"/>
      <c r="H56" s="7"/>
      <c r="I56" s="7">
        <v>4</v>
      </c>
      <c r="J56" s="7"/>
      <c r="K56" s="8">
        <f t="shared" si="1"/>
        <v>5</v>
      </c>
      <c r="L56" s="7"/>
      <c r="M56" s="5">
        <v>49</v>
      </c>
      <c r="N56" s="6" t="s">
        <v>54</v>
      </c>
      <c r="O56" s="6" t="s">
        <v>40</v>
      </c>
      <c r="P56" s="5" t="s">
        <v>136</v>
      </c>
      <c r="Q56" s="11">
        <v>8</v>
      </c>
      <c r="R56" s="7"/>
      <c r="S56" s="7"/>
      <c r="T56" s="7"/>
      <c r="U56" s="7">
        <v>7</v>
      </c>
      <c r="V56" s="7"/>
      <c r="W56" s="8">
        <f t="shared" si="2"/>
        <v>7</v>
      </c>
      <c r="X56" s="7"/>
      <c r="Y56" s="5">
        <v>49</v>
      </c>
      <c r="Z56" s="6" t="s">
        <v>54</v>
      </c>
      <c r="AA56" s="6" t="s">
        <v>40</v>
      </c>
      <c r="AB56" s="5" t="s">
        <v>136</v>
      </c>
      <c r="AC56" s="11">
        <v>7</v>
      </c>
      <c r="AD56" s="7"/>
      <c r="AE56" s="7"/>
      <c r="AF56" s="7"/>
      <c r="AG56" s="7">
        <v>5</v>
      </c>
      <c r="AH56" s="7"/>
      <c r="AI56" s="8">
        <f t="shared" si="3"/>
        <v>6</v>
      </c>
      <c r="AJ56" s="7"/>
      <c r="AK56" s="5">
        <v>49</v>
      </c>
      <c r="AL56" s="6" t="s">
        <v>54</v>
      </c>
      <c r="AM56" s="6" t="s">
        <v>40</v>
      </c>
      <c r="AN56" s="5" t="s">
        <v>136</v>
      </c>
      <c r="AO56" s="11">
        <v>8</v>
      </c>
      <c r="AP56" s="7"/>
      <c r="AQ56" s="7"/>
      <c r="AR56" s="7"/>
      <c r="AS56" s="7">
        <v>7</v>
      </c>
      <c r="AT56" s="7"/>
      <c r="AU56" s="8">
        <f t="shared" si="6"/>
        <v>7</v>
      </c>
      <c r="AV56" s="7"/>
      <c r="AW56" s="5">
        <v>49</v>
      </c>
      <c r="AX56" s="6" t="s">
        <v>54</v>
      </c>
      <c r="AY56" s="6" t="s">
        <v>40</v>
      </c>
      <c r="AZ56" s="5" t="s">
        <v>136</v>
      </c>
      <c r="BA56" s="11">
        <v>6</v>
      </c>
      <c r="BB56" s="7">
        <v>7</v>
      </c>
      <c r="BC56" s="7">
        <v>8</v>
      </c>
      <c r="BD56" s="7"/>
      <c r="BE56" s="7">
        <v>8</v>
      </c>
      <c r="BF56" s="7"/>
      <c r="BG56" s="8">
        <f t="shared" si="4"/>
        <v>8</v>
      </c>
      <c r="BH56" s="7"/>
      <c r="BI56" s="5">
        <v>49</v>
      </c>
      <c r="BJ56" s="6" t="s">
        <v>54</v>
      </c>
      <c r="BK56" s="6" t="s">
        <v>40</v>
      </c>
      <c r="BL56" s="5" t="s">
        <v>136</v>
      </c>
      <c r="BM56" s="11">
        <v>7</v>
      </c>
      <c r="BN56" s="7">
        <v>8</v>
      </c>
      <c r="BO56" s="7">
        <v>8</v>
      </c>
      <c r="BP56" s="7">
        <v>8</v>
      </c>
      <c r="BQ56" s="7">
        <v>7</v>
      </c>
      <c r="BR56" s="7">
        <v>4</v>
      </c>
      <c r="BS56" s="7"/>
      <c r="BT56" s="8">
        <f t="shared" si="7"/>
        <v>5</v>
      </c>
      <c r="BU56" s="7"/>
    </row>
    <row r="57" spans="1:73" ht="15.75" customHeight="1">
      <c r="A57" s="5">
        <v>50</v>
      </c>
      <c r="B57" s="6" t="s">
        <v>137</v>
      </c>
      <c r="C57" s="6" t="s">
        <v>138</v>
      </c>
      <c r="D57" s="5" t="s">
        <v>139</v>
      </c>
      <c r="E57" s="11">
        <v>6</v>
      </c>
      <c r="F57" s="7"/>
      <c r="G57" s="7"/>
      <c r="H57" s="7"/>
      <c r="I57" s="7">
        <v>5</v>
      </c>
      <c r="J57" s="7"/>
      <c r="K57" s="8">
        <f t="shared" si="1"/>
        <v>5</v>
      </c>
      <c r="L57" s="7"/>
      <c r="M57" s="5">
        <v>50</v>
      </c>
      <c r="N57" s="6" t="s">
        <v>137</v>
      </c>
      <c r="O57" s="6" t="s">
        <v>138</v>
      </c>
      <c r="P57" s="5" t="s">
        <v>139</v>
      </c>
      <c r="Q57" s="11">
        <v>8</v>
      </c>
      <c r="R57" s="7"/>
      <c r="S57" s="7"/>
      <c r="T57" s="7"/>
      <c r="U57" s="7">
        <v>6</v>
      </c>
      <c r="V57" s="7"/>
      <c r="W57" s="8">
        <f t="shared" si="2"/>
        <v>7</v>
      </c>
      <c r="X57" s="7"/>
      <c r="Y57" s="5">
        <v>50</v>
      </c>
      <c r="Z57" s="6" t="s">
        <v>137</v>
      </c>
      <c r="AA57" s="6" t="s">
        <v>138</v>
      </c>
      <c r="AB57" s="5" t="s">
        <v>139</v>
      </c>
      <c r="AC57" s="11">
        <v>7</v>
      </c>
      <c r="AD57" s="7"/>
      <c r="AE57" s="7"/>
      <c r="AF57" s="7"/>
      <c r="AG57" s="7">
        <v>4</v>
      </c>
      <c r="AH57" s="7"/>
      <c r="AI57" s="8">
        <f t="shared" si="3"/>
        <v>5</v>
      </c>
      <c r="AJ57" s="7"/>
      <c r="AK57" s="5">
        <v>50</v>
      </c>
      <c r="AL57" s="6" t="s">
        <v>137</v>
      </c>
      <c r="AM57" s="6" t="s">
        <v>138</v>
      </c>
      <c r="AN57" s="5" t="s">
        <v>139</v>
      </c>
      <c r="AO57" s="11">
        <v>8</v>
      </c>
      <c r="AP57" s="7"/>
      <c r="AQ57" s="7"/>
      <c r="AR57" s="7"/>
      <c r="AS57" s="7">
        <v>5</v>
      </c>
      <c r="AT57" s="7"/>
      <c r="AU57" s="8">
        <f t="shared" si="6"/>
        <v>6</v>
      </c>
      <c r="AV57" s="7"/>
      <c r="AW57" s="5">
        <v>50</v>
      </c>
      <c r="AX57" s="6" t="s">
        <v>137</v>
      </c>
      <c r="AY57" s="6" t="s">
        <v>138</v>
      </c>
      <c r="AZ57" s="5" t="s">
        <v>139</v>
      </c>
      <c r="BA57" s="11">
        <v>7</v>
      </c>
      <c r="BB57" s="7">
        <v>7</v>
      </c>
      <c r="BC57" s="7">
        <v>8</v>
      </c>
      <c r="BD57" s="7"/>
      <c r="BE57" s="7">
        <v>5</v>
      </c>
      <c r="BF57" s="7"/>
      <c r="BG57" s="8">
        <f t="shared" si="4"/>
        <v>6</v>
      </c>
      <c r="BH57" s="7"/>
      <c r="BI57" s="5">
        <v>50</v>
      </c>
      <c r="BJ57" s="6" t="s">
        <v>137</v>
      </c>
      <c r="BK57" s="6" t="s">
        <v>138</v>
      </c>
      <c r="BL57" s="5" t="s">
        <v>139</v>
      </c>
      <c r="BM57" s="11">
        <v>7</v>
      </c>
      <c r="BN57" s="7">
        <v>8</v>
      </c>
      <c r="BO57" s="7">
        <v>8</v>
      </c>
      <c r="BP57" s="7">
        <v>7</v>
      </c>
      <c r="BQ57" s="7">
        <v>8</v>
      </c>
      <c r="BR57" s="7">
        <v>5</v>
      </c>
      <c r="BS57" s="7"/>
      <c r="BT57" s="8">
        <f t="shared" si="7"/>
        <v>6</v>
      </c>
      <c r="BU57" s="7"/>
    </row>
    <row r="58" spans="1:73" ht="15.75" customHeight="1">
      <c r="A58" s="5">
        <v>51</v>
      </c>
      <c r="B58" s="6" t="s">
        <v>140</v>
      </c>
      <c r="C58" s="6" t="s">
        <v>138</v>
      </c>
      <c r="D58" s="5" t="s">
        <v>141</v>
      </c>
      <c r="E58" s="11">
        <v>7</v>
      </c>
      <c r="F58" s="7"/>
      <c r="G58" s="7"/>
      <c r="H58" s="7"/>
      <c r="I58" s="7">
        <v>4</v>
      </c>
      <c r="J58" s="7"/>
      <c r="K58" s="8">
        <f t="shared" si="1"/>
        <v>5</v>
      </c>
      <c r="L58" s="7"/>
      <c r="M58" s="5">
        <v>51</v>
      </c>
      <c r="N58" s="6" t="s">
        <v>140</v>
      </c>
      <c r="O58" s="6" t="s">
        <v>138</v>
      </c>
      <c r="P58" s="5" t="s">
        <v>141</v>
      </c>
      <c r="Q58" s="11">
        <v>7</v>
      </c>
      <c r="R58" s="7"/>
      <c r="S58" s="7"/>
      <c r="T58" s="7"/>
      <c r="U58" s="7">
        <v>8</v>
      </c>
      <c r="V58" s="7"/>
      <c r="W58" s="8">
        <f t="shared" si="2"/>
        <v>8</v>
      </c>
      <c r="X58" s="7"/>
      <c r="Y58" s="5">
        <v>51</v>
      </c>
      <c r="Z58" s="6" t="s">
        <v>140</v>
      </c>
      <c r="AA58" s="6" t="s">
        <v>138</v>
      </c>
      <c r="AB58" s="5" t="s">
        <v>141</v>
      </c>
      <c r="AC58" s="11">
        <v>7</v>
      </c>
      <c r="AD58" s="7"/>
      <c r="AE58" s="7"/>
      <c r="AF58" s="7"/>
      <c r="AG58" s="7">
        <v>1</v>
      </c>
      <c r="AH58" s="7">
        <v>5</v>
      </c>
      <c r="AI58" s="68">
        <f t="shared" si="3"/>
        <v>3</v>
      </c>
      <c r="AJ58" s="8">
        <f>ROUND((SUM(AC58:AF58)/1*0.3+AH58*0.7),0)</f>
        <v>6</v>
      </c>
      <c r="AK58" s="5">
        <v>51</v>
      </c>
      <c r="AL58" s="6" t="s">
        <v>140</v>
      </c>
      <c r="AM58" s="6" t="s">
        <v>138</v>
      </c>
      <c r="AN58" s="5" t="s">
        <v>141</v>
      </c>
      <c r="AO58" s="11">
        <v>9</v>
      </c>
      <c r="AP58" s="7"/>
      <c r="AQ58" s="7"/>
      <c r="AR58" s="7"/>
      <c r="AS58" s="7">
        <v>6</v>
      </c>
      <c r="AT58" s="7"/>
      <c r="AU58" s="8">
        <f t="shared" si="6"/>
        <v>7</v>
      </c>
      <c r="AV58" s="7"/>
      <c r="AW58" s="5">
        <v>51</v>
      </c>
      <c r="AX58" s="6" t="s">
        <v>140</v>
      </c>
      <c r="AY58" s="6" t="s">
        <v>138</v>
      </c>
      <c r="AZ58" s="5" t="s">
        <v>141</v>
      </c>
      <c r="BA58" s="11">
        <v>7</v>
      </c>
      <c r="BB58" s="7">
        <v>7</v>
      </c>
      <c r="BC58" s="7">
        <v>7</v>
      </c>
      <c r="BD58" s="7"/>
      <c r="BE58" s="7">
        <v>7</v>
      </c>
      <c r="BF58" s="7"/>
      <c r="BG58" s="8">
        <f t="shared" si="4"/>
        <v>7</v>
      </c>
      <c r="BH58" s="7"/>
      <c r="BI58" s="5">
        <v>51</v>
      </c>
      <c r="BJ58" s="6" t="s">
        <v>140</v>
      </c>
      <c r="BK58" s="6" t="s">
        <v>138</v>
      </c>
      <c r="BL58" s="5" t="s">
        <v>141</v>
      </c>
      <c r="BM58" s="11">
        <v>7</v>
      </c>
      <c r="BN58" s="7">
        <v>8</v>
      </c>
      <c r="BO58" s="7">
        <v>7</v>
      </c>
      <c r="BP58" s="7">
        <v>8</v>
      </c>
      <c r="BQ58" s="7">
        <v>7</v>
      </c>
      <c r="BR58" s="7">
        <v>6</v>
      </c>
      <c r="BS58" s="7"/>
      <c r="BT58" s="8">
        <f t="shared" si="7"/>
        <v>6</v>
      </c>
      <c r="BU58" s="7"/>
    </row>
    <row r="59" spans="1:73" ht="15.75" customHeight="1">
      <c r="A59" s="5">
        <v>52</v>
      </c>
      <c r="B59" s="6" t="s">
        <v>130</v>
      </c>
      <c r="C59" s="6" t="s">
        <v>39</v>
      </c>
      <c r="D59" s="5" t="s">
        <v>142</v>
      </c>
      <c r="E59" s="11">
        <v>7</v>
      </c>
      <c r="F59" s="7"/>
      <c r="G59" s="7"/>
      <c r="H59" s="7"/>
      <c r="I59" s="7">
        <v>5</v>
      </c>
      <c r="J59" s="7"/>
      <c r="K59" s="8">
        <f t="shared" si="1"/>
        <v>6</v>
      </c>
      <c r="L59" s="7"/>
      <c r="M59" s="5">
        <v>52</v>
      </c>
      <c r="N59" s="6" t="s">
        <v>130</v>
      </c>
      <c r="O59" s="6" t="s">
        <v>39</v>
      </c>
      <c r="P59" s="5" t="s">
        <v>142</v>
      </c>
      <c r="Q59" s="11">
        <v>8</v>
      </c>
      <c r="R59" s="7"/>
      <c r="S59" s="7"/>
      <c r="T59" s="7"/>
      <c r="U59" s="7">
        <v>8</v>
      </c>
      <c r="V59" s="7"/>
      <c r="W59" s="8">
        <f t="shared" si="2"/>
        <v>8</v>
      </c>
      <c r="X59" s="7"/>
      <c r="Y59" s="5">
        <v>52</v>
      </c>
      <c r="Z59" s="6" t="s">
        <v>130</v>
      </c>
      <c r="AA59" s="6" t="s">
        <v>39</v>
      </c>
      <c r="AB59" s="5" t="s">
        <v>142</v>
      </c>
      <c r="AC59" s="11">
        <v>7</v>
      </c>
      <c r="AD59" s="7"/>
      <c r="AE59" s="7"/>
      <c r="AF59" s="7"/>
      <c r="AG59" s="7">
        <v>2</v>
      </c>
      <c r="AH59" s="7">
        <v>6</v>
      </c>
      <c r="AI59" s="68">
        <f t="shared" si="3"/>
        <v>4</v>
      </c>
      <c r="AJ59" s="8">
        <f>ROUND((SUM(AC59:AF59)/1*0.3+AH59*0.7),0)</f>
        <v>6</v>
      </c>
      <c r="AK59" s="5">
        <v>52</v>
      </c>
      <c r="AL59" s="6" t="s">
        <v>130</v>
      </c>
      <c r="AM59" s="6" t="s">
        <v>39</v>
      </c>
      <c r="AN59" s="5" t="s">
        <v>142</v>
      </c>
      <c r="AO59" s="11">
        <v>7</v>
      </c>
      <c r="AP59" s="7"/>
      <c r="AQ59" s="7"/>
      <c r="AR59" s="7"/>
      <c r="AS59" s="7">
        <v>7</v>
      </c>
      <c r="AT59" s="7"/>
      <c r="AU59" s="8">
        <f t="shared" si="6"/>
        <v>7</v>
      </c>
      <c r="AV59" s="7"/>
      <c r="AW59" s="5">
        <v>52</v>
      </c>
      <c r="AX59" s="6" t="s">
        <v>130</v>
      </c>
      <c r="AY59" s="6" t="s">
        <v>39</v>
      </c>
      <c r="AZ59" s="5" t="s">
        <v>142</v>
      </c>
      <c r="BA59" s="11">
        <v>7</v>
      </c>
      <c r="BB59" s="7">
        <v>7</v>
      </c>
      <c r="BC59" s="7">
        <v>8</v>
      </c>
      <c r="BD59" s="7"/>
      <c r="BE59" s="7">
        <v>5</v>
      </c>
      <c r="BF59" s="7"/>
      <c r="BG59" s="8">
        <f t="shared" si="4"/>
        <v>6</v>
      </c>
      <c r="BH59" s="7"/>
      <c r="BI59" s="5">
        <v>52</v>
      </c>
      <c r="BJ59" s="6" t="s">
        <v>130</v>
      </c>
      <c r="BK59" s="6" t="s">
        <v>39</v>
      </c>
      <c r="BL59" s="5" t="s">
        <v>142</v>
      </c>
      <c r="BM59" s="11">
        <v>7</v>
      </c>
      <c r="BN59" s="7">
        <v>8</v>
      </c>
      <c r="BO59" s="7">
        <v>7</v>
      </c>
      <c r="BP59" s="7">
        <v>8</v>
      </c>
      <c r="BQ59" s="7">
        <v>7</v>
      </c>
      <c r="BR59" s="7">
        <v>6</v>
      </c>
      <c r="BS59" s="7"/>
      <c r="BT59" s="8">
        <f t="shared" si="7"/>
        <v>6</v>
      </c>
      <c r="BU59" s="7"/>
    </row>
    <row r="60" spans="1:73" ht="15.75" customHeight="1">
      <c r="A60" s="5">
        <v>53</v>
      </c>
      <c r="B60" s="6" t="s">
        <v>130</v>
      </c>
      <c r="C60" s="6" t="s">
        <v>39</v>
      </c>
      <c r="D60" s="5" t="s">
        <v>143</v>
      </c>
      <c r="E60" s="11">
        <v>7</v>
      </c>
      <c r="F60" s="7"/>
      <c r="G60" s="7"/>
      <c r="H60" s="7"/>
      <c r="I60" s="7">
        <v>8</v>
      </c>
      <c r="J60" s="7"/>
      <c r="K60" s="8">
        <f t="shared" si="1"/>
        <v>8</v>
      </c>
      <c r="L60" s="7"/>
      <c r="M60" s="5">
        <v>53</v>
      </c>
      <c r="N60" s="6" t="s">
        <v>130</v>
      </c>
      <c r="O60" s="6" t="s">
        <v>39</v>
      </c>
      <c r="P60" s="5" t="s">
        <v>143</v>
      </c>
      <c r="Q60" s="11">
        <v>7</v>
      </c>
      <c r="R60" s="7"/>
      <c r="S60" s="7"/>
      <c r="T60" s="7"/>
      <c r="U60" s="7">
        <v>8</v>
      </c>
      <c r="V60" s="7"/>
      <c r="W60" s="8">
        <f t="shared" si="2"/>
        <v>8</v>
      </c>
      <c r="X60" s="7"/>
      <c r="Y60" s="5">
        <v>53</v>
      </c>
      <c r="Z60" s="6" t="s">
        <v>130</v>
      </c>
      <c r="AA60" s="6" t="s">
        <v>39</v>
      </c>
      <c r="AB60" s="5" t="s">
        <v>143</v>
      </c>
      <c r="AC60" s="11">
        <v>7</v>
      </c>
      <c r="AD60" s="7"/>
      <c r="AE60" s="7"/>
      <c r="AF60" s="7"/>
      <c r="AG60" s="7">
        <v>3</v>
      </c>
      <c r="AH60" s="7">
        <v>5</v>
      </c>
      <c r="AI60" s="68">
        <f t="shared" si="3"/>
        <v>4</v>
      </c>
      <c r="AJ60" s="8">
        <f>ROUND((SUM(AC60:AF60)/1*0.3+AH60*0.7),0)</f>
        <v>6</v>
      </c>
      <c r="AK60" s="5">
        <v>53</v>
      </c>
      <c r="AL60" s="6" t="s">
        <v>130</v>
      </c>
      <c r="AM60" s="6" t="s">
        <v>39</v>
      </c>
      <c r="AN60" s="5" t="s">
        <v>143</v>
      </c>
      <c r="AO60" s="11">
        <v>8</v>
      </c>
      <c r="AP60" s="7"/>
      <c r="AQ60" s="7"/>
      <c r="AR60" s="7"/>
      <c r="AS60" s="7">
        <v>5</v>
      </c>
      <c r="AT60" s="7"/>
      <c r="AU60" s="8">
        <f t="shared" si="6"/>
        <v>6</v>
      </c>
      <c r="AV60" s="7"/>
      <c r="AW60" s="5">
        <v>53</v>
      </c>
      <c r="AX60" s="6" t="s">
        <v>130</v>
      </c>
      <c r="AY60" s="6" t="s">
        <v>39</v>
      </c>
      <c r="AZ60" s="5" t="s">
        <v>143</v>
      </c>
      <c r="BA60" s="11">
        <v>5</v>
      </c>
      <c r="BB60" s="7">
        <v>7</v>
      </c>
      <c r="BC60" s="7">
        <v>7</v>
      </c>
      <c r="BD60" s="7"/>
      <c r="BE60" s="7">
        <v>8</v>
      </c>
      <c r="BF60" s="7"/>
      <c r="BG60" s="8">
        <f t="shared" si="4"/>
        <v>8</v>
      </c>
      <c r="BH60" s="7"/>
      <c r="BI60" s="5">
        <v>53</v>
      </c>
      <c r="BJ60" s="6" t="s">
        <v>130</v>
      </c>
      <c r="BK60" s="6" t="s">
        <v>39</v>
      </c>
      <c r="BL60" s="5" t="s">
        <v>143</v>
      </c>
      <c r="BM60" s="11">
        <v>7</v>
      </c>
      <c r="BN60" s="7">
        <v>8</v>
      </c>
      <c r="BO60" s="7">
        <v>7</v>
      </c>
      <c r="BP60" s="7">
        <v>8</v>
      </c>
      <c r="BQ60" s="7">
        <v>8</v>
      </c>
      <c r="BR60" s="7">
        <v>4</v>
      </c>
      <c r="BS60" s="7"/>
      <c r="BT60" s="8">
        <f t="shared" si="7"/>
        <v>5</v>
      </c>
      <c r="BU60" s="7"/>
    </row>
    <row r="61" spans="1:73" ht="15.75" customHeight="1">
      <c r="A61" s="5">
        <v>54</v>
      </c>
      <c r="B61" s="6" t="s">
        <v>41</v>
      </c>
      <c r="C61" s="6" t="s">
        <v>39</v>
      </c>
      <c r="D61" s="5" t="s">
        <v>144</v>
      </c>
      <c r="E61" s="11">
        <v>7</v>
      </c>
      <c r="F61" s="7"/>
      <c r="G61" s="7"/>
      <c r="H61" s="7"/>
      <c r="I61" s="7">
        <v>4</v>
      </c>
      <c r="J61" s="7"/>
      <c r="K61" s="8">
        <f t="shared" si="1"/>
        <v>5</v>
      </c>
      <c r="L61" s="7"/>
      <c r="M61" s="5">
        <v>54</v>
      </c>
      <c r="N61" s="6" t="s">
        <v>41</v>
      </c>
      <c r="O61" s="6" t="s">
        <v>39</v>
      </c>
      <c r="P61" s="5" t="s">
        <v>144</v>
      </c>
      <c r="Q61" s="11">
        <v>7</v>
      </c>
      <c r="R61" s="7"/>
      <c r="S61" s="7"/>
      <c r="T61" s="7"/>
      <c r="U61" s="7">
        <v>5</v>
      </c>
      <c r="V61" s="7"/>
      <c r="W61" s="8">
        <f t="shared" si="2"/>
        <v>6</v>
      </c>
      <c r="X61" s="7"/>
      <c r="Y61" s="5">
        <v>54</v>
      </c>
      <c r="Z61" s="6" t="s">
        <v>41</v>
      </c>
      <c r="AA61" s="6" t="s">
        <v>39</v>
      </c>
      <c r="AB61" s="5" t="s">
        <v>144</v>
      </c>
      <c r="AC61" s="11">
        <v>9</v>
      </c>
      <c r="AD61" s="7"/>
      <c r="AE61" s="7"/>
      <c r="AF61" s="7"/>
      <c r="AG61" s="7">
        <v>4</v>
      </c>
      <c r="AH61" s="7"/>
      <c r="AI61" s="8">
        <f t="shared" si="3"/>
        <v>6</v>
      </c>
      <c r="AJ61" s="7"/>
      <c r="AK61" s="5">
        <v>54</v>
      </c>
      <c r="AL61" s="6" t="s">
        <v>41</v>
      </c>
      <c r="AM61" s="6" t="s">
        <v>39</v>
      </c>
      <c r="AN61" s="5" t="s">
        <v>144</v>
      </c>
      <c r="AO61" s="11">
        <v>8</v>
      </c>
      <c r="AP61" s="7"/>
      <c r="AQ61" s="7"/>
      <c r="AR61" s="7"/>
      <c r="AS61" s="7">
        <v>7</v>
      </c>
      <c r="AT61" s="7"/>
      <c r="AU61" s="8">
        <f t="shared" si="6"/>
        <v>7</v>
      </c>
      <c r="AV61" s="7"/>
      <c r="AW61" s="5">
        <v>54</v>
      </c>
      <c r="AX61" s="6" t="s">
        <v>41</v>
      </c>
      <c r="AY61" s="6" t="s">
        <v>39</v>
      </c>
      <c r="AZ61" s="5" t="s">
        <v>144</v>
      </c>
      <c r="BA61" s="11">
        <v>7</v>
      </c>
      <c r="BB61" s="7">
        <v>7</v>
      </c>
      <c r="BC61" s="7">
        <v>7</v>
      </c>
      <c r="BD61" s="7"/>
      <c r="BE61" s="7">
        <v>6</v>
      </c>
      <c r="BF61" s="7"/>
      <c r="BG61" s="8">
        <f t="shared" si="4"/>
        <v>6</v>
      </c>
      <c r="BH61" s="7"/>
      <c r="BI61" s="5">
        <v>54</v>
      </c>
      <c r="BJ61" s="6" t="s">
        <v>41</v>
      </c>
      <c r="BK61" s="6" t="s">
        <v>39</v>
      </c>
      <c r="BL61" s="5" t="s">
        <v>144</v>
      </c>
      <c r="BM61" s="11">
        <v>8</v>
      </c>
      <c r="BN61" s="7">
        <v>8</v>
      </c>
      <c r="BO61" s="7">
        <v>7</v>
      </c>
      <c r="BP61" s="7">
        <v>8</v>
      </c>
      <c r="BQ61" s="7">
        <v>8</v>
      </c>
      <c r="BR61" s="7">
        <v>6</v>
      </c>
      <c r="BS61" s="7"/>
      <c r="BT61" s="8">
        <f t="shared" si="7"/>
        <v>7</v>
      </c>
      <c r="BU61" s="7"/>
    </row>
    <row r="62" spans="1:73" ht="15.75" customHeight="1">
      <c r="A62" s="5">
        <v>55</v>
      </c>
      <c r="B62" s="6" t="s">
        <v>22</v>
      </c>
      <c r="C62" s="6" t="s">
        <v>145</v>
      </c>
      <c r="D62" s="5" t="s">
        <v>146</v>
      </c>
      <c r="E62" s="12">
        <v>7</v>
      </c>
      <c r="F62" s="7"/>
      <c r="G62" s="7"/>
      <c r="H62" s="7"/>
      <c r="I62" s="7">
        <v>4</v>
      </c>
      <c r="J62" s="7"/>
      <c r="K62" s="8">
        <f t="shared" si="1"/>
        <v>5</v>
      </c>
      <c r="L62" s="7"/>
      <c r="M62" s="5">
        <v>55</v>
      </c>
      <c r="N62" s="6" t="s">
        <v>22</v>
      </c>
      <c r="O62" s="6" t="s">
        <v>145</v>
      </c>
      <c r="P62" s="5" t="s">
        <v>146</v>
      </c>
      <c r="Q62" s="12">
        <v>6</v>
      </c>
      <c r="R62" s="7"/>
      <c r="S62" s="7"/>
      <c r="T62" s="7"/>
      <c r="U62" s="7">
        <v>8</v>
      </c>
      <c r="V62" s="7"/>
      <c r="W62" s="8">
        <f t="shared" si="2"/>
        <v>7</v>
      </c>
      <c r="X62" s="7"/>
      <c r="Y62" s="5">
        <v>55</v>
      </c>
      <c r="Z62" s="6" t="s">
        <v>22</v>
      </c>
      <c r="AA62" s="6" t="s">
        <v>145</v>
      </c>
      <c r="AB62" s="5" t="s">
        <v>146</v>
      </c>
      <c r="AC62" s="12">
        <v>9</v>
      </c>
      <c r="AD62" s="7"/>
      <c r="AE62" s="7"/>
      <c r="AF62" s="7"/>
      <c r="AG62" s="7">
        <v>5</v>
      </c>
      <c r="AH62" s="7"/>
      <c r="AI62" s="8">
        <f t="shared" si="3"/>
        <v>6</v>
      </c>
      <c r="AJ62" s="7"/>
      <c r="AK62" s="5">
        <v>55</v>
      </c>
      <c r="AL62" s="6" t="s">
        <v>22</v>
      </c>
      <c r="AM62" s="6" t="s">
        <v>145</v>
      </c>
      <c r="AN62" s="5" t="s">
        <v>146</v>
      </c>
      <c r="AO62" s="12">
        <v>8</v>
      </c>
      <c r="AP62" s="7"/>
      <c r="AQ62" s="7"/>
      <c r="AR62" s="7"/>
      <c r="AS62" s="7">
        <v>6</v>
      </c>
      <c r="AT62" s="7"/>
      <c r="AU62" s="8">
        <f t="shared" si="6"/>
        <v>7</v>
      </c>
      <c r="AV62" s="7"/>
      <c r="AW62" s="5">
        <v>55</v>
      </c>
      <c r="AX62" s="6" t="s">
        <v>22</v>
      </c>
      <c r="AY62" s="6" t="s">
        <v>145</v>
      </c>
      <c r="AZ62" s="5" t="s">
        <v>146</v>
      </c>
      <c r="BA62" s="12">
        <v>7</v>
      </c>
      <c r="BB62" s="7">
        <v>7</v>
      </c>
      <c r="BC62" s="7">
        <v>7</v>
      </c>
      <c r="BD62" s="7"/>
      <c r="BE62" s="7">
        <v>6</v>
      </c>
      <c r="BF62" s="7"/>
      <c r="BG62" s="8">
        <f t="shared" si="4"/>
        <v>6</v>
      </c>
      <c r="BH62" s="7"/>
      <c r="BI62" s="5">
        <v>55</v>
      </c>
      <c r="BJ62" s="6" t="s">
        <v>22</v>
      </c>
      <c r="BK62" s="6" t="s">
        <v>145</v>
      </c>
      <c r="BL62" s="5" t="s">
        <v>146</v>
      </c>
      <c r="BM62" s="12">
        <v>8</v>
      </c>
      <c r="BN62" s="7">
        <v>8</v>
      </c>
      <c r="BO62" s="7">
        <v>7</v>
      </c>
      <c r="BP62" s="7">
        <v>8</v>
      </c>
      <c r="BQ62" s="7">
        <v>8</v>
      </c>
      <c r="BR62" s="7">
        <v>5</v>
      </c>
      <c r="BS62" s="7"/>
      <c r="BT62" s="8">
        <f t="shared" si="7"/>
        <v>6</v>
      </c>
      <c r="BU62" s="7"/>
    </row>
    <row r="63" spans="1:73" ht="15.75" customHeight="1">
      <c r="A63" s="5">
        <v>56</v>
      </c>
      <c r="B63" s="6" t="s">
        <v>130</v>
      </c>
      <c r="C63" s="6" t="s">
        <v>42</v>
      </c>
      <c r="D63" s="5" t="s">
        <v>147</v>
      </c>
      <c r="E63" s="13">
        <v>8</v>
      </c>
      <c r="F63" s="10"/>
      <c r="G63" s="10"/>
      <c r="H63" s="10"/>
      <c r="I63" s="10">
        <v>7</v>
      </c>
      <c r="J63" s="10"/>
      <c r="K63" s="8">
        <f t="shared" si="1"/>
        <v>7</v>
      </c>
      <c r="L63" s="10"/>
      <c r="M63" s="5">
        <v>56</v>
      </c>
      <c r="N63" s="6" t="s">
        <v>130</v>
      </c>
      <c r="O63" s="6" t="s">
        <v>42</v>
      </c>
      <c r="P63" s="5" t="s">
        <v>147</v>
      </c>
      <c r="Q63" s="13">
        <v>7</v>
      </c>
      <c r="R63" s="10"/>
      <c r="S63" s="10"/>
      <c r="T63" s="10"/>
      <c r="U63" s="10">
        <v>7</v>
      </c>
      <c r="V63" s="10"/>
      <c r="W63" s="8">
        <f t="shared" si="2"/>
        <v>7</v>
      </c>
      <c r="X63" s="10"/>
      <c r="Y63" s="5">
        <v>56</v>
      </c>
      <c r="Z63" s="6" t="s">
        <v>130</v>
      </c>
      <c r="AA63" s="6" t="s">
        <v>42</v>
      </c>
      <c r="AB63" s="5" t="s">
        <v>147</v>
      </c>
      <c r="AC63" s="13">
        <v>7</v>
      </c>
      <c r="AD63" s="10"/>
      <c r="AE63" s="10"/>
      <c r="AF63" s="10"/>
      <c r="AG63" s="10">
        <v>4</v>
      </c>
      <c r="AH63" s="10"/>
      <c r="AI63" s="8">
        <f t="shared" si="3"/>
        <v>5</v>
      </c>
      <c r="AJ63" s="10"/>
      <c r="AK63" s="5">
        <v>56</v>
      </c>
      <c r="AL63" s="6" t="s">
        <v>130</v>
      </c>
      <c r="AM63" s="6" t="s">
        <v>42</v>
      </c>
      <c r="AN63" s="5" t="s">
        <v>147</v>
      </c>
      <c r="AO63" s="13">
        <v>9</v>
      </c>
      <c r="AP63" s="10"/>
      <c r="AQ63" s="10"/>
      <c r="AR63" s="10"/>
      <c r="AS63" s="10">
        <v>6</v>
      </c>
      <c r="AT63" s="10"/>
      <c r="AU63" s="8">
        <f t="shared" si="6"/>
        <v>7</v>
      </c>
      <c r="AV63" s="10"/>
      <c r="AW63" s="5">
        <v>56</v>
      </c>
      <c r="AX63" s="6" t="s">
        <v>130</v>
      </c>
      <c r="AY63" s="6" t="s">
        <v>42</v>
      </c>
      <c r="AZ63" s="5" t="s">
        <v>147</v>
      </c>
      <c r="BA63" s="13">
        <v>7</v>
      </c>
      <c r="BB63" s="10">
        <v>7</v>
      </c>
      <c r="BC63" s="10">
        <v>8</v>
      </c>
      <c r="BD63" s="10"/>
      <c r="BE63" s="10">
        <v>5</v>
      </c>
      <c r="BF63" s="10"/>
      <c r="BG63" s="8">
        <f t="shared" si="4"/>
        <v>6</v>
      </c>
      <c r="BH63" s="10"/>
      <c r="BI63" s="5">
        <v>56</v>
      </c>
      <c r="BJ63" s="6" t="s">
        <v>130</v>
      </c>
      <c r="BK63" s="6" t="s">
        <v>42</v>
      </c>
      <c r="BL63" s="5" t="s">
        <v>147</v>
      </c>
      <c r="BM63" s="13">
        <v>7</v>
      </c>
      <c r="BN63" s="10">
        <v>8</v>
      </c>
      <c r="BO63" s="10">
        <v>8</v>
      </c>
      <c r="BP63" s="10">
        <v>8</v>
      </c>
      <c r="BQ63" s="10">
        <v>8</v>
      </c>
      <c r="BR63" s="10">
        <v>2</v>
      </c>
      <c r="BS63" s="10">
        <v>4</v>
      </c>
      <c r="BT63" s="68">
        <f t="shared" si="7"/>
        <v>4</v>
      </c>
      <c r="BU63" s="8">
        <f>ROUND((SUM(BM63:BQ63)/5*0.3+BS63*0.7),0)</f>
        <v>5</v>
      </c>
    </row>
    <row r="64" spans="1:73" ht="15.75" customHeight="1">
      <c r="A64" s="5">
        <v>57</v>
      </c>
      <c r="B64" s="6" t="s">
        <v>32</v>
      </c>
      <c r="C64" s="6" t="s">
        <v>42</v>
      </c>
      <c r="D64" s="5" t="s">
        <v>148</v>
      </c>
      <c r="E64" s="13">
        <v>7</v>
      </c>
      <c r="F64" s="10"/>
      <c r="G64" s="10"/>
      <c r="H64" s="10"/>
      <c r="I64" s="10">
        <v>4</v>
      </c>
      <c r="J64" s="10"/>
      <c r="K64" s="8">
        <f t="shared" si="1"/>
        <v>5</v>
      </c>
      <c r="L64" s="10"/>
      <c r="M64" s="5">
        <v>57</v>
      </c>
      <c r="N64" s="6" t="s">
        <v>32</v>
      </c>
      <c r="O64" s="6" t="s">
        <v>42</v>
      </c>
      <c r="P64" s="5" t="s">
        <v>148</v>
      </c>
      <c r="Q64" s="13">
        <v>6</v>
      </c>
      <c r="R64" s="10"/>
      <c r="S64" s="10"/>
      <c r="T64" s="10"/>
      <c r="U64" s="10">
        <v>8</v>
      </c>
      <c r="V64" s="10"/>
      <c r="W64" s="8">
        <f t="shared" si="2"/>
        <v>7</v>
      </c>
      <c r="X64" s="10"/>
      <c r="Y64" s="5">
        <v>57</v>
      </c>
      <c r="Z64" s="6" t="s">
        <v>32</v>
      </c>
      <c r="AA64" s="6" t="s">
        <v>42</v>
      </c>
      <c r="AB64" s="5" t="s">
        <v>148</v>
      </c>
      <c r="AC64" s="13">
        <v>9</v>
      </c>
      <c r="AD64" s="10"/>
      <c r="AE64" s="10"/>
      <c r="AF64" s="10"/>
      <c r="AG64" s="10">
        <v>2</v>
      </c>
      <c r="AH64" s="10">
        <v>8</v>
      </c>
      <c r="AI64" s="68">
        <f t="shared" si="3"/>
        <v>4</v>
      </c>
      <c r="AJ64" s="8">
        <f>ROUND((SUM(AC64:AF64)/1*0.3+AH64*0.7),0)</f>
        <v>8</v>
      </c>
      <c r="AK64" s="5">
        <v>57</v>
      </c>
      <c r="AL64" s="6" t="s">
        <v>32</v>
      </c>
      <c r="AM64" s="6" t="s">
        <v>42</v>
      </c>
      <c r="AN64" s="5" t="s">
        <v>148</v>
      </c>
      <c r="AO64" s="13">
        <v>8</v>
      </c>
      <c r="AP64" s="10"/>
      <c r="AQ64" s="10"/>
      <c r="AR64" s="10"/>
      <c r="AS64" s="10">
        <v>6</v>
      </c>
      <c r="AT64" s="10"/>
      <c r="AU64" s="8">
        <f t="shared" si="6"/>
        <v>7</v>
      </c>
      <c r="AV64" s="10"/>
      <c r="AW64" s="5">
        <v>57</v>
      </c>
      <c r="AX64" s="6" t="s">
        <v>32</v>
      </c>
      <c r="AY64" s="6" t="s">
        <v>42</v>
      </c>
      <c r="AZ64" s="5" t="s">
        <v>148</v>
      </c>
      <c r="BA64" s="13">
        <v>7</v>
      </c>
      <c r="BB64" s="10">
        <v>7</v>
      </c>
      <c r="BC64" s="10">
        <v>8</v>
      </c>
      <c r="BD64" s="10"/>
      <c r="BE64" s="10">
        <v>6</v>
      </c>
      <c r="BF64" s="10"/>
      <c r="BG64" s="8">
        <f t="shared" si="4"/>
        <v>6</v>
      </c>
      <c r="BH64" s="10"/>
      <c r="BI64" s="5">
        <v>57</v>
      </c>
      <c r="BJ64" s="6" t="s">
        <v>32</v>
      </c>
      <c r="BK64" s="6" t="s">
        <v>42</v>
      </c>
      <c r="BL64" s="5" t="s">
        <v>148</v>
      </c>
      <c r="BM64" s="13">
        <v>7</v>
      </c>
      <c r="BN64" s="10">
        <v>8</v>
      </c>
      <c r="BO64" s="10">
        <v>8</v>
      </c>
      <c r="BP64" s="10">
        <v>8</v>
      </c>
      <c r="BQ64" s="10">
        <v>8</v>
      </c>
      <c r="BR64" s="10">
        <v>6</v>
      </c>
      <c r="BS64" s="10"/>
      <c r="BT64" s="8">
        <f t="shared" si="7"/>
        <v>7</v>
      </c>
      <c r="BU64" s="10"/>
    </row>
    <row r="65" spans="1:73" ht="15.75" customHeight="1">
      <c r="A65" s="5">
        <v>58</v>
      </c>
      <c r="B65" s="6" t="s">
        <v>18</v>
      </c>
      <c r="C65" s="6" t="s">
        <v>44</v>
      </c>
      <c r="D65" s="5" t="s">
        <v>149</v>
      </c>
      <c r="E65" s="13">
        <v>7</v>
      </c>
      <c r="F65" s="10"/>
      <c r="G65" s="10"/>
      <c r="H65" s="10"/>
      <c r="I65" s="10">
        <v>5</v>
      </c>
      <c r="J65" s="10"/>
      <c r="K65" s="8">
        <f t="shared" si="1"/>
        <v>6</v>
      </c>
      <c r="L65" s="10"/>
      <c r="M65" s="5">
        <v>58</v>
      </c>
      <c r="N65" s="6" t="s">
        <v>18</v>
      </c>
      <c r="O65" s="6" t="s">
        <v>44</v>
      </c>
      <c r="P65" s="5" t="s">
        <v>149</v>
      </c>
      <c r="Q65" s="13">
        <v>7</v>
      </c>
      <c r="R65" s="10"/>
      <c r="S65" s="10"/>
      <c r="T65" s="10"/>
      <c r="U65" s="10">
        <v>8</v>
      </c>
      <c r="V65" s="10"/>
      <c r="W65" s="8">
        <f t="shared" si="2"/>
        <v>8</v>
      </c>
      <c r="X65" s="10"/>
      <c r="Y65" s="5">
        <v>58</v>
      </c>
      <c r="Z65" s="6" t="s">
        <v>18</v>
      </c>
      <c r="AA65" s="6" t="s">
        <v>44</v>
      </c>
      <c r="AB65" s="5" t="s">
        <v>149</v>
      </c>
      <c r="AC65" s="13">
        <v>7</v>
      </c>
      <c r="AD65" s="10"/>
      <c r="AE65" s="10"/>
      <c r="AF65" s="10"/>
      <c r="AG65" s="10">
        <v>6</v>
      </c>
      <c r="AH65" s="10"/>
      <c r="AI65" s="8">
        <f t="shared" si="3"/>
        <v>6</v>
      </c>
      <c r="AJ65" s="10"/>
      <c r="AK65" s="5">
        <v>58</v>
      </c>
      <c r="AL65" s="6" t="s">
        <v>18</v>
      </c>
      <c r="AM65" s="6" t="s">
        <v>44</v>
      </c>
      <c r="AN65" s="5" t="s">
        <v>149</v>
      </c>
      <c r="AO65" s="13">
        <v>9</v>
      </c>
      <c r="AP65" s="10"/>
      <c r="AQ65" s="10"/>
      <c r="AR65" s="10"/>
      <c r="AS65" s="10">
        <v>7</v>
      </c>
      <c r="AT65" s="10"/>
      <c r="AU65" s="8">
        <f t="shared" si="6"/>
        <v>8</v>
      </c>
      <c r="AV65" s="10"/>
      <c r="AW65" s="5">
        <v>58</v>
      </c>
      <c r="AX65" s="6" t="s">
        <v>18</v>
      </c>
      <c r="AY65" s="6" t="s">
        <v>44</v>
      </c>
      <c r="AZ65" s="5" t="s">
        <v>149</v>
      </c>
      <c r="BA65" s="13">
        <v>7</v>
      </c>
      <c r="BB65" s="10">
        <v>6</v>
      </c>
      <c r="BC65" s="10">
        <v>8</v>
      </c>
      <c r="BD65" s="10"/>
      <c r="BE65" s="10">
        <v>7</v>
      </c>
      <c r="BF65" s="10"/>
      <c r="BG65" s="8">
        <f t="shared" si="4"/>
        <v>7</v>
      </c>
      <c r="BH65" s="10"/>
      <c r="BI65" s="5">
        <v>58</v>
      </c>
      <c r="BJ65" s="6" t="s">
        <v>18</v>
      </c>
      <c r="BK65" s="6" t="s">
        <v>44</v>
      </c>
      <c r="BL65" s="5" t="s">
        <v>149</v>
      </c>
      <c r="BM65" s="13">
        <v>8</v>
      </c>
      <c r="BN65" s="10">
        <v>8</v>
      </c>
      <c r="BO65" s="10">
        <v>7</v>
      </c>
      <c r="BP65" s="10">
        <v>7</v>
      </c>
      <c r="BQ65" s="10">
        <v>7</v>
      </c>
      <c r="BR65" s="10">
        <v>2</v>
      </c>
      <c r="BS65" s="10">
        <v>4</v>
      </c>
      <c r="BT65" s="68">
        <f t="shared" si="7"/>
        <v>4</v>
      </c>
      <c r="BU65" s="8">
        <f>ROUND((SUM(BM65:BQ65)/5*0.3+BS65*0.7),0)</f>
        <v>5</v>
      </c>
    </row>
    <row r="66" spans="1:73" ht="15.75" customHeight="1">
      <c r="A66" s="5">
        <v>59</v>
      </c>
      <c r="B66" s="6" t="s">
        <v>15</v>
      </c>
      <c r="C66" s="6" t="s">
        <v>44</v>
      </c>
      <c r="D66" s="5" t="s">
        <v>150</v>
      </c>
      <c r="E66" s="13">
        <v>8</v>
      </c>
      <c r="F66" s="10"/>
      <c r="G66" s="10"/>
      <c r="H66" s="10"/>
      <c r="I66" s="10">
        <v>6</v>
      </c>
      <c r="J66" s="10"/>
      <c r="K66" s="8">
        <f t="shared" si="1"/>
        <v>7</v>
      </c>
      <c r="L66" s="10"/>
      <c r="M66" s="5">
        <v>59</v>
      </c>
      <c r="N66" s="6" t="s">
        <v>15</v>
      </c>
      <c r="O66" s="6" t="s">
        <v>44</v>
      </c>
      <c r="P66" s="5" t="s">
        <v>150</v>
      </c>
      <c r="Q66" s="13">
        <v>6</v>
      </c>
      <c r="R66" s="10"/>
      <c r="S66" s="10"/>
      <c r="T66" s="10"/>
      <c r="U66" s="10">
        <v>4</v>
      </c>
      <c r="V66" s="10"/>
      <c r="W66" s="8">
        <f t="shared" si="2"/>
        <v>5</v>
      </c>
      <c r="X66" s="10"/>
      <c r="Y66" s="5">
        <v>59</v>
      </c>
      <c r="Z66" s="6" t="s">
        <v>15</v>
      </c>
      <c r="AA66" s="6" t="s">
        <v>44</v>
      </c>
      <c r="AB66" s="5" t="s">
        <v>150</v>
      </c>
      <c r="AC66" s="13">
        <v>7</v>
      </c>
      <c r="AD66" s="10"/>
      <c r="AE66" s="10"/>
      <c r="AF66" s="10"/>
      <c r="AG66" s="10">
        <v>3</v>
      </c>
      <c r="AH66" s="10">
        <v>4</v>
      </c>
      <c r="AI66" s="68">
        <f t="shared" si="3"/>
        <v>4</v>
      </c>
      <c r="AJ66" s="8">
        <f>ROUND((SUM(AC66:AF66)/1*0.3+AH66*0.7),0)</f>
        <v>5</v>
      </c>
      <c r="AK66" s="5">
        <v>59</v>
      </c>
      <c r="AL66" s="6" t="s">
        <v>15</v>
      </c>
      <c r="AM66" s="6" t="s">
        <v>44</v>
      </c>
      <c r="AN66" s="5" t="s">
        <v>150</v>
      </c>
      <c r="AO66" s="13">
        <v>8</v>
      </c>
      <c r="AP66" s="10"/>
      <c r="AQ66" s="10"/>
      <c r="AR66" s="10"/>
      <c r="AS66" s="10">
        <v>6</v>
      </c>
      <c r="AT66" s="10"/>
      <c r="AU66" s="8">
        <f t="shared" si="6"/>
        <v>7</v>
      </c>
      <c r="AV66" s="10"/>
      <c r="AW66" s="5">
        <v>59</v>
      </c>
      <c r="AX66" s="6" t="s">
        <v>15</v>
      </c>
      <c r="AY66" s="6" t="s">
        <v>44</v>
      </c>
      <c r="AZ66" s="5" t="s">
        <v>150</v>
      </c>
      <c r="BA66" s="13">
        <v>6</v>
      </c>
      <c r="BB66" s="10">
        <v>6</v>
      </c>
      <c r="BC66" s="10">
        <v>8</v>
      </c>
      <c r="BD66" s="10"/>
      <c r="BE66" s="10">
        <v>8</v>
      </c>
      <c r="BF66" s="10"/>
      <c r="BG66" s="8">
        <f t="shared" si="4"/>
        <v>8</v>
      </c>
      <c r="BH66" s="10"/>
      <c r="BI66" s="5">
        <v>59</v>
      </c>
      <c r="BJ66" s="6" t="s">
        <v>15</v>
      </c>
      <c r="BK66" s="6" t="s">
        <v>44</v>
      </c>
      <c r="BL66" s="5" t="s">
        <v>150</v>
      </c>
      <c r="BM66" s="13">
        <v>7</v>
      </c>
      <c r="BN66" s="10">
        <v>8</v>
      </c>
      <c r="BO66" s="10">
        <v>8</v>
      </c>
      <c r="BP66" s="10">
        <v>7</v>
      </c>
      <c r="BQ66" s="10">
        <v>8</v>
      </c>
      <c r="BR66" s="10">
        <v>5</v>
      </c>
      <c r="BS66" s="10"/>
      <c r="BT66" s="8">
        <f t="shared" si="7"/>
        <v>6</v>
      </c>
      <c r="BU66" s="10"/>
    </row>
    <row r="67" spans="1:73" ht="15.75" customHeight="1">
      <c r="A67" s="5">
        <v>60</v>
      </c>
      <c r="B67" s="6" t="s">
        <v>30</v>
      </c>
      <c r="C67" s="6" t="s">
        <v>151</v>
      </c>
      <c r="D67" s="5" t="s">
        <v>152</v>
      </c>
      <c r="E67" s="13">
        <v>6</v>
      </c>
      <c r="F67" s="10"/>
      <c r="G67" s="10"/>
      <c r="H67" s="10"/>
      <c r="I67" s="10">
        <v>3</v>
      </c>
      <c r="J67" s="10">
        <v>4</v>
      </c>
      <c r="K67" s="8">
        <f t="shared" si="1"/>
        <v>4</v>
      </c>
      <c r="L67" s="8">
        <f>ROUND((SUM(E67:H67)/1*0.3+J67*0.7),0)</f>
        <v>5</v>
      </c>
      <c r="M67" s="5">
        <v>60</v>
      </c>
      <c r="N67" s="6" t="s">
        <v>30</v>
      </c>
      <c r="O67" s="6" t="s">
        <v>151</v>
      </c>
      <c r="P67" s="5" t="s">
        <v>152</v>
      </c>
      <c r="Q67" s="13">
        <v>7</v>
      </c>
      <c r="R67" s="10"/>
      <c r="S67" s="10"/>
      <c r="T67" s="10"/>
      <c r="U67" s="10">
        <v>5</v>
      </c>
      <c r="V67" s="10"/>
      <c r="W67" s="8">
        <f t="shared" si="2"/>
        <v>6</v>
      </c>
      <c r="X67" s="10"/>
      <c r="Y67" s="5">
        <v>60</v>
      </c>
      <c r="Z67" s="6" t="s">
        <v>30</v>
      </c>
      <c r="AA67" s="6" t="s">
        <v>151</v>
      </c>
      <c r="AB67" s="5" t="s">
        <v>152</v>
      </c>
      <c r="AC67" s="13">
        <v>7</v>
      </c>
      <c r="AD67" s="10"/>
      <c r="AE67" s="10"/>
      <c r="AF67" s="10"/>
      <c r="AG67" s="10">
        <v>3</v>
      </c>
      <c r="AH67" s="10">
        <v>6</v>
      </c>
      <c r="AI67" s="68">
        <f t="shared" si="3"/>
        <v>4</v>
      </c>
      <c r="AJ67" s="8">
        <f>ROUND((SUM(AC67:AF67)/1*0.3+AH67*0.7),0)</f>
        <v>6</v>
      </c>
      <c r="AK67" s="5">
        <v>60</v>
      </c>
      <c r="AL67" s="6" t="s">
        <v>30</v>
      </c>
      <c r="AM67" s="6" t="s">
        <v>151</v>
      </c>
      <c r="AN67" s="5" t="s">
        <v>152</v>
      </c>
      <c r="AO67" s="13">
        <v>7</v>
      </c>
      <c r="AP67" s="10"/>
      <c r="AQ67" s="10"/>
      <c r="AR67" s="10"/>
      <c r="AS67" s="10">
        <v>6</v>
      </c>
      <c r="AT67" s="10"/>
      <c r="AU67" s="8">
        <f t="shared" si="6"/>
        <v>6</v>
      </c>
      <c r="AV67" s="10"/>
      <c r="AW67" s="5">
        <v>60</v>
      </c>
      <c r="AX67" s="6" t="s">
        <v>30</v>
      </c>
      <c r="AY67" s="6" t="s">
        <v>151</v>
      </c>
      <c r="AZ67" s="5" t="s">
        <v>152</v>
      </c>
      <c r="BA67" s="13">
        <v>6</v>
      </c>
      <c r="BB67" s="10">
        <v>8</v>
      </c>
      <c r="BC67" s="10">
        <v>7</v>
      </c>
      <c r="BD67" s="10"/>
      <c r="BE67" s="10">
        <v>6</v>
      </c>
      <c r="BF67" s="10"/>
      <c r="BG67" s="8">
        <f t="shared" si="4"/>
        <v>6</v>
      </c>
      <c r="BH67" s="10"/>
      <c r="BI67" s="5">
        <v>60</v>
      </c>
      <c r="BJ67" s="6" t="s">
        <v>30</v>
      </c>
      <c r="BK67" s="6" t="s">
        <v>151</v>
      </c>
      <c r="BL67" s="5" t="s">
        <v>152</v>
      </c>
      <c r="BM67" s="13">
        <v>7</v>
      </c>
      <c r="BN67" s="10">
        <v>8</v>
      </c>
      <c r="BO67" s="10">
        <v>7</v>
      </c>
      <c r="BP67" s="10">
        <v>8</v>
      </c>
      <c r="BQ67" s="10">
        <v>8</v>
      </c>
      <c r="BR67" s="10">
        <v>6</v>
      </c>
      <c r="BS67" s="10"/>
      <c r="BT67" s="8">
        <f t="shared" si="7"/>
        <v>6</v>
      </c>
      <c r="BU67" s="10"/>
    </row>
    <row r="68" spans="1:73" ht="15.75" customHeight="1">
      <c r="A68" s="5">
        <v>61</v>
      </c>
      <c r="B68" s="6" t="s">
        <v>22</v>
      </c>
      <c r="C68" s="6" t="s">
        <v>153</v>
      </c>
      <c r="D68" s="5" t="s">
        <v>154</v>
      </c>
      <c r="E68" s="26">
        <v>7</v>
      </c>
      <c r="F68" s="10"/>
      <c r="G68" s="10"/>
      <c r="H68" s="10"/>
      <c r="I68" s="10">
        <v>5</v>
      </c>
      <c r="J68" s="10"/>
      <c r="K68" s="8">
        <f t="shared" si="1"/>
        <v>6</v>
      </c>
      <c r="L68" s="10"/>
      <c r="M68" s="5">
        <v>61</v>
      </c>
      <c r="N68" s="6" t="s">
        <v>22</v>
      </c>
      <c r="O68" s="6" t="s">
        <v>153</v>
      </c>
      <c r="P68" s="5" t="s">
        <v>154</v>
      </c>
      <c r="Q68" s="26">
        <v>7</v>
      </c>
      <c r="R68" s="10"/>
      <c r="S68" s="10"/>
      <c r="T68" s="10"/>
      <c r="U68" s="10">
        <v>8</v>
      </c>
      <c r="V68" s="10"/>
      <c r="W68" s="8">
        <f t="shared" si="2"/>
        <v>8</v>
      </c>
      <c r="X68" s="10"/>
      <c r="Y68" s="5">
        <v>61</v>
      </c>
      <c r="Z68" s="6" t="s">
        <v>22</v>
      </c>
      <c r="AA68" s="6" t="s">
        <v>153</v>
      </c>
      <c r="AB68" s="5" t="s">
        <v>154</v>
      </c>
      <c r="AC68" s="26">
        <v>9</v>
      </c>
      <c r="AD68" s="10"/>
      <c r="AE68" s="10"/>
      <c r="AF68" s="10"/>
      <c r="AG68" s="10">
        <v>4</v>
      </c>
      <c r="AH68" s="10"/>
      <c r="AI68" s="8">
        <f t="shared" si="3"/>
        <v>6</v>
      </c>
      <c r="AJ68" s="10"/>
      <c r="AK68" s="5">
        <v>61</v>
      </c>
      <c r="AL68" s="6" t="s">
        <v>22</v>
      </c>
      <c r="AM68" s="6" t="s">
        <v>153</v>
      </c>
      <c r="AN68" s="5" t="s">
        <v>154</v>
      </c>
      <c r="AO68" s="26">
        <v>8</v>
      </c>
      <c r="AP68" s="10"/>
      <c r="AQ68" s="10"/>
      <c r="AR68" s="10"/>
      <c r="AS68" s="10">
        <v>6</v>
      </c>
      <c r="AT68" s="10"/>
      <c r="AU68" s="8">
        <f t="shared" si="6"/>
        <v>7</v>
      </c>
      <c r="AV68" s="10"/>
      <c r="AW68" s="5">
        <v>61</v>
      </c>
      <c r="AX68" s="6" t="s">
        <v>22</v>
      </c>
      <c r="AY68" s="6" t="s">
        <v>153</v>
      </c>
      <c r="AZ68" s="5" t="s">
        <v>154</v>
      </c>
      <c r="BA68" s="26">
        <v>7</v>
      </c>
      <c r="BB68" s="10">
        <v>7</v>
      </c>
      <c r="BC68" s="10">
        <v>8</v>
      </c>
      <c r="BD68" s="10"/>
      <c r="BE68" s="10">
        <v>7</v>
      </c>
      <c r="BF68" s="10"/>
      <c r="BG68" s="8">
        <f t="shared" si="4"/>
        <v>7</v>
      </c>
      <c r="BH68" s="10"/>
      <c r="BI68" s="5">
        <v>61</v>
      </c>
      <c r="BJ68" s="6" t="s">
        <v>22</v>
      </c>
      <c r="BK68" s="6" t="s">
        <v>153</v>
      </c>
      <c r="BL68" s="5" t="s">
        <v>154</v>
      </c>
      <c r="BM68" s="26">
        <v>7</v>
      </c>
      <c r="BN68" s="10">
        <v>7</v>
      </c>
      <c r="BO68" s="10">
        <v>7</v>
      </c>
      <c r="BP68" s="10">
        <v>7</v>
      </c>
      <c r="BQ68" s="10">
        <v>7</v>
      </c>
      <c r="BR68" s="10">
        <v>2</v>
      </c>
      <c r="BS68" s="10">
        <v>4</v>
      </c>
      <c r="BT68" s="68">
        <f t="shared" si="7"/>
        <v>4</v>
      </c>
      <c r="BU68" s="8">
        <f>ROUND((SUM(BM68:BQ68)/5*0.3+BS68*0.7),0)</f>
        <v>5</v>
      </c>
    </row>
    <row r="69" ht="12.75">
      <c r="E69" s="67"/>
    </row>
    <row r="70" ht="12.75">
      <c r="E70" s="67"/>
    </row>
  </sheetData>
  <mergeCells count="30">
    <mergeCell ref="BA6:BD6"/>
    <mergeCell ref="BM6:BQ6"/>
    <mergeCell ref="AC6:AF6"/>
    <mergeCell ref="AO6:AR6"/>
    <mergeCell ref="BA1:BG1"/>
    <mergeCell ref="BM1:BT1"/>
    <mergeCell ref="BA2:BG2"/>
    <mergeCell ref="BM2:BT2"/>
    <mergeCell ref="AW4:AZ4"/>
    <mergeCell ref="BA4:BH4"/>
    <mergeCell ref="BI4:BL4"/>
    <mergeCell ref="BM4:BU4"/>
    <mergeCell ref="Y4:AB4"/>
    <mergeCell ref="AC4:AJ4"/>
    <mergeCell ref="AK4:AN4"/>
    <mergeCell ref="AO4:AV4"/>
    <mergeCell ref="AC1:AI1"/>
    <mergeCell ref="AO1:AU1"/>
    <mergeCell ref="AC2:AI2"/>
    <mergeCell ref="AO2:AU2"/>
    <mergeCell ref="A4:D4"/>
    <mergeCell ref="E4:L4"/>
    <mergeCell ref="E6:H6"/>
    <mergeCell ref="Q1:W1"/>
    <mergeCell ref="Q2:W2"/>
    <mergeCell ref="M4:P4"/>
    <mergeCell ref="Q4:X4"/>
    <mergeCell ref="Q6:T6"/>
    <mergeCell ref="E1:K1"/>
    <mergeCell ref="E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68"/>
  <sheetViews>
    <sheetView workbookViewId="0" topLeftCell="AL1">
      <selection activeCell="BB39" sqref="BB39"/>
    </sheetView>
  </sheetViews>
  <sheetFormatPr defaultColWidth="9.00390625" defaultRowHeight="12.75"/>
  <cols>
    <col min="1" max="1" width="5.375" style="0" customWidth="1"/>
    <col min="2" max="2" width="15.875" style="0" customWidth="1"/>
    <col min="3" max="3" width="8.875" style="0" customWidth="1"/>
    <col min="5" max="5" width="4.625" style="0" customWidth="1"/>
    <col min="6" max="6" width="4.125" style="0" customWidth="1"/>
    <col min="7" max="7" width="4.625" style="0" customWidth="1"/>
    <col min="8" max="8" width="4.875" style="0" customWidth="1"/>
    <col min="9" max="9" width="8.00390625" style="0" customWidth="1"/>
    <col min="10" max="10" width="7.25390625" style="0" customWidth="1"/>
    <col min="13" max="13" width="5.75390625" style="0" customWidth="1"/>
    <col min="14" max="14" width="14.375" style="0" customWidth="1"/>
    <col min="17" max="17" width="4.375" style="0" customWidth="1"/>
    <col min="18" max="18" width="4.25390625" style="0" customWidth="1"/>
    <col min="19" max="19" width="4.75390625" style="0" customWidth="1"/>
    <col min="20" max="20" width="5.125" style="0" customWidth="1"/>
    <col min="21" max="21" width="8.75390625" style="0" customWidth="1"/>
    <col min="22" max="22" width="7.375" style="0" customWidth="1"/>
    <col min="24" max="24" width="8.75390625" style="0" customWidth="1"/>
    <col min="25" max="25" width="5.25390625" style="0" customWidth="1"/>
    <col min="26" max="26" width="17.125" style="0" customWidth="1"/>
    <col min="29" max="29" width="4.875" style="0" customWidth="1"/>
    <col min="30" max="30" width="5.125" style="0" customWidth="1"/>
    <col min="31" max="31" width="5.375" style="0" customWidth="1"/>
    <col min="32" max="32" width="6.00390625" style="0" customWidth="1"/>
    <col min="33" max="33" width="6.625" style="0" customWidth="1"/>
    <col min="34" max="34" width="8.25390625" style="0" customWidth="1"/>
    <col min="35" max="35" width="8.125" style="0" customWidth="1"/>
    <col min="36" max="36" width="8.00390625" style="0" customWidth="1"/>
    <col min="37" max="37" width="6.375" style="0" customWidth="1"/>
    <col min="38" max="38" width="17.125" style="0" customWidth="1"/>
    <col min="41" max="41" width="5.00390625" style="0" customWidth="1"/>
    <col min="42" max="42" width="4.875" style="0" customWidth="1"/>
    <col min="43" max="43" width="4.625" style="0" customWidth="1"/>
    <col min="44" max="44" width="5.125" style="0" customWidth="1"/>
    <col min="45" max="45" width="8.75390625" style="0" customWidth="1"/>
    <col min="46" max="46" width="8.00390625" style="0" customWidth="1"/>
    <col min="47" max="47" width="8.125" style="0" customWidth="1"/>
    <col min="49" max="49" width="5.75390625" style="0" customWidth="1"/>
    <col min="50" max="50" width="16.875" style="0" customWidth="1"/>
    <col min="51" max="51" width="7.875" style="0" customWidth="1"/>
    <col min="53" max="53" width="5.375" style="0" customWidth="1"/>
    <col min="54" max="54" width="4.75390625" style="0" customWidth="1"/>
    <col min="55" max="55" width="4.625" style="0" customWidth="1"/>
    <col min="56" max="56" width="5.00390625" style="0" customWidth="1"/>
    <col min="57" max="57" width="8.00390625" style="0" customWidth="1"/>
    <col min="60" max="60" width="8.875" style="0" customWidth="1"/>
  </cols>
  <sheetData>
    <row r="1" spans="1:60" ht="15.75" customHeight="1">
      <c r="A1" s="1" t="s">
        <v>0</v>
      </c>
      <c r="B1" s="1"/>
      <c r="C1" s="1"/>
      <c r="D1" s="1"/>
      <c r="E1" s="113" t="s">
        <v>1</v>
      </c>
      <c r="F1" s="114"/>
      <c r="G1" s="114"/>
      <c r="H1" s="114"/>
      <c r="I1" s="114"/>
      <c r="J1" s="114"/>
      <c r="K1" s="115"/>
      <c r="L1" s="1"/>
      <c r="M1" s="1" t="s">
        <v>0</v>
      </c>
      <c r="N1" s="1"/>
      <c r="O1" s="1"/>
      <c r="P1" s="1"/>
      <c r="Q1" s="113" t="s">
        <v>1</v>
      </c>
      <c r="R1" s="114"/>
      <c r="S1" s="114"/>
      <c r="T1" s="114"/>
      <c r="U1" s="114"/>
      <c r="V1" s="114"/>
      <c r="W1" s="115"/>
      <c r="X1" s="1"/>
      <c r="Y1" s="1" t="s">
        <v>0</v>
      </c>
      <c r="Z1" s="1"/>
      <c r="AA1" s="1"/>
      <c r="AB1" s="1"/>
      <c r="AC1" s="113" t="s">
        <v>1</v>
      </c>
      <c r="AD1" s="114"/>
      <c r="AE1" s="114"/>
      <c r="AF1" s="114"/>
      <c r="AG1" s="114"/>
      <c r="AH1" s="114"/>
      <c r="AI1" s="115"/>
      <c r="AJ1" s="1"/>
      <c r="AK1" s="1" t="s">
        <v>0</v>
      </c>
      <c r="AL1" s="1"/>
      <c r="AM1" s="1"/>
      <c r="AN1" s="1"/>
      <c r="AO1" s="113" t="s">
        <v>1</v>
      </c>
      <c r="AP1" s="114"/>
      <c r="AQ1" s="114"/>
      <c r="AR1" s="114"/>
      <c r="AS1" s="114"/>
      <c r="AT1" s="114"/>
      <c r="AU1" s="115"/>
      <c r="AV1" s="1"/>
      <c r="AW1" s="1" t="s">
        <v>0</v>
      </c>
      <c r="AX1" s="1"/>
      <c r="AY1" s="1"/>
      <c r="AZ1" s="1"/>
      <c r="BA1" s="113" t="s">
        <v>1</v>
      </c>
      <c r="BB1" s="114"/>
      <c r="BC1" s="114"/>
      <c r="BD1" s="114"/>
      <c r="BE1" s="114"/>
      <c r="BF1" s="114"/>
      <c r="BG1" s="115"/>
      <c r="BH1" s="1"/>
    </row>
    <row r="2" spans="1:60" ht="15.75" customHeight="1">
      <c r="A2" s="1" t="s">
        <v>2</v>
      </c>
      <c r="B2" s="1"/>
      <c r="C2" s="1"/>
      <c r="D2" s="1"/>
      <c r="E2" s="113" t="s">
        <v>203</v>
      </c>
      <c r="F2" s="114"/>
      <c r="G2" s="114"/>
      <c r="H2" s="114"/>
      <c r="I2" s="114"/>
      <c r="J2" s="114"/>
      <c r="K2" s="115"/>
      <c r="L2" s="1"/>
      <c r="M2" s="1" t="s">
        <v>2</v>
      </c>
      <c r="N2" s="1"/>
      <c r="O2" s="1"/>
      <c r="P2" s="1"/>
      <c r="Q2" s="113" t="s">
        <v>203</v>
      </c>
      <c r="R2" s="114"/>
      <c r="S2" s="114"/>
      <c r="T2" s="114"/>
      <c r="U2" s="114"/>
      <c r="V2" s="114"/>
      <c r="W2" s="115"/>
      <c r="X2" s="1"/>
      <c r="Y2" s="1" t="s">
        <v>2</v>
      </c>
      <c r="Z2" s="1"/>
      <c r="AA2" s="1"/>
      <c r="AB2" s="1"/>
      <c r="AC2" s="113" t="s">
        <v>203</v>
      </c>
      <c r="AD2" s="114"/>
      <c r="AE2" s="114"/>
      <c r="AF2" s="114"/>
      <c r="AG2" s="114"/>
      <c r="AH2" s="114"/>
      <c r="AI2" s="115"/>
      <c r="AJ2" s="1"/>
      <c r="AK2" s="1" t="s">
        <v>2</v>
      </c>
      <c r="AL2" s="1"/>
      <c r="AM2" s="1"/>
      <c r="AN2" s="1"/>
      <c r="AO2" s="113" t="s">
        <v>203</v>
      </c>
      <c r="AP2" s="114"/>
      <c r="AQ2" s="114"/>
      <c r="AR2" s="114"/>
      <c r="AS2" s="114"/>
      <c r="AT2" s="114"/>
      <c r="AU2" s="115"/>
      <c r="AV2" s="1"/>
      <c r="AW2" s="1" t="s">
        <v>2</v>
      </c>
      <c r="AX2" s="1"/>
      <c r="AY2" s="1"/>
      <c r="AZ2" s="1"/>
      <c r="BA2" s="113" t="s">
        <v>203</v>
      </c>
      <c r="BB2" s="114"/>
      <c r="BC2" s="114"/>
      <c r="BD2" s="114"/>
      <c r="BE2" s="114"/>
      <c r="BF2" s="114"/>
      <c r="BG2" s="115"/>
      <c r="BH2" s="1"/>
    </row>
    <row r="3" spans="1:60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5.75" customHeight="1">
      <c r="A4" s="116" t="s">
        <v>45</v>
      </c>
      <c r="B4" s="117"/>
      <c r="C4" s="117"/>
      <c r="D4" s="118"/>
      <c r="E4" s="119" t="s">
        <v>219</v>
      </c>
      <c r="F4" s="120"/>
      <c r="G4" s="120"/>
      <c r="H4" s="120"/>
      <c r="I4" s="120"/>
      <c r="J4" s="120"/>
      <c r="K4" s="120"/>
      <c r="L4" s="121"/>
      <c r="M4" s="116" t="s">
        <v>45</v>
      </c>
      <c r="N4" s="117"/>
      <c r="O4" s="117"/>
      <c r="P4" s="118"/>
      <c r="Q4" s="119" t="s">
        <v>220</v>
      </c>
      <c r="R4" s="120"/>
      <c r="S4" s="120"/>
      <c r="T4" s="120"/>
      <c r="U4" s="120"/>
      <c r="V4" s="120"/>
      <c r="W4" s="120"/>
      <c r="X4" s="121"/>
      <c r="Y4" s="116" t="s">
        <v>45</v>
      </c>
      <c r="Z4" s="117"/>
      <c r="AA4" s="117"/>
      <c r="AB4" s="118"/>
      <c r="AC4" s="119" t="s">
        <v>210</v>
      </c>
      <c r="AD4" s="120"/>
      <c r="AE4" s="120"/>
      <c r="AF4" s="120"/>
      <c r="AG4" s="120"/>
      <c r="AH4" s="120"/>
      <c r="AI4" s="120"/>
      <c r="AJ4" s="121"/>
      <c r="AK4" s="116" t="s">
        <v>45</v>
      </c>
      <c r="AL4" s="117"/>
      <c r="AM4" s="117"/>
      <c r="AN4" s="118"/>
      <c r="AO4" s="119" t="s">
        <v>211</v>
      </c>
      <c r="AP4" s="120"/>
      <c r="AQ4" s="120"/>
      <c r="AR4" s="120"/>
      <c r="AS4" s="120"/>
      <c r="AT4" s="120"/>
      <c r="AU4" s="120"/>
      <c r="AV4" s="121"/>
      <c r="AW4" s="116" t="s">
        <v>45</v>
      </c>
      <c r="AX4" s="117"/>
      <c r="AY4" s="117"/>
      <c r="AZ4" s="118"/>
      <c r="BA4" s="119" t="s">
        <v>212</v>
      </c>
      <c r="BB4" s="120"/>
      <c r="BC4" s="120"/>
      <c r="BD4" s="120"/>
      <c r="BE4" s="120"/>
      <c r="BF4" s="120"/>
      <c r="BG4" s="120"/>
      <c r="BH4" s="121"/>
    </row>
    <row r="5" spans="1:6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.75" customHeight="1">
      <c r="A6" s="2" t="s">
        <v>5</v>
      </c>
      <c r="B6" s="2" t="s">
        <v>6</v>
      </c>
      <c r="C6" s="2" t="s">
        <v>7</v>
      </c>
      <c r="D6" s="2" t="s">
        <v>8</v>
      </c>
      <c r="E6" s="122" t="s">
        <v>9</v>
      </c>
      <c r="F6" s="123"/>
      <c r="G6" s="123"/>
      <c r="H6" s="124"/>
      <c r="I6" s="2" t="s">
        <v>10</v>
      </c>
      <c r="J6" s="2"/>
      <c r="K6" s="2" t="s">
        <v>11</v>
      </c>
      <c r="L6" s="2"/>
      <c r="M6" s="2" t="s">
        <v>5</v>
      </c>
      <c r="N6" s="2" t="s">
        <v>6</v>
      </c>
      <c r="O6" s="2" t="s">
        <v>7</v>
      </c>
      <c r="P6" s="2" t="s">
        <v>8</v>
      </c>
      <c r="Q6" s="122" t="s">
        <v>9</v>
      </c>
      <c r="R6" s="123"/>
      <c r="S6" s="123"/>
      <c r="T6" s="124"/>
      <c r="U6" s="2" t="s">
        <v>10</v>
      </c>
      <c r="V6" s="2"/>
      <c r="W6" s="2" t="s">
        <v>11</v>
      </c>
      <c r="X6" s="2"/>
      <c r="Y6" s="2" t="s">
        <v>5</v>
      </c>
      <c r="Z6" s="2" t="s">
        <v>6</v>
      </c>
      <c r="AA6" s="2" t="s">
        <v>7</v>
      </c>
      <c r="AB6" s="2" t="s">
        <v>8</v>
      </c>
      <c r="AC6" s="122" t="s">
        <v>9</v>
      </c>
      <c r="AD6" s="123"/>
      <c r="AE6" s="123"/>
      <c r="AF6" s="124"/>
      <c r="AG6" s="2" t="s">
        <v>10</v>
      </c>
      <c r="AH6" s="2"/>
      <c r="AI6" s="2" t="s">
        <v>11</v>
      </c>
      <c r="AJ6" s="2"/>
      <c r="AK6" s="2" t="s">
        <v>5</v>
      </c>
      <c r="AL6" s="2" t="s">
        <v>6</v>
      </c>
      <c r="AM6" s="2" t="s">
        <v>7</v>
      </c>
      <c r="AN6" s="2" t="s">
        <v>8</v>
      </c>
      <c r="AO6" s="122" t="s">
        <v>9</v>
      </c>
      <c r="AP6" s="123"/>
      <c r="AQ6" s="123"/>
      <c r="AR6" s="124"/>
      <c r="AS6" s="2" t="s">
        <v>10</v>
      </c>
      <c r="AT6" s="2"/>
      <c r="AU6" s="2" t="s">
        <v>11</v>
      </c>
      <c r="AV6" s="2"/>
      <c r="AW6" s="2" t="s">
        <v>5</v>
      </c>
      <c r="AX6" s="2" t="s">
        <v>6</v>
      </c>
      <c r="AY6" s="2" t="s">
        <v>7</v>
      </c>
      <c r="AZ6" s="2" t="s">
        <v>8</v>
      </c>
      <c r="BA6" s="122" t="s">
        <v>9</v>
      </c>
      <c r="BB6" s="123"/>
      <c r="BC6" s="123"/>
      <c r="BD6" s="124"/>
      <c r="BE6" s="2" t="s">
        <v>10</v>
      </c>
      <c r="BF6" s="2"/>
      <c r="BG6" s="2" t="s">
        <v>11</v>
      </c>
      <c r="BH6" s="2"/>
    </row>
    <row r="7" spans="1:60" ht="15.75" customHeight="1">
      <c r="A7" s="3"/>
      <c r="B7" s="3"/>
      <c r="C7" s="3"/>
      <c r="D7" s="3"/>
      <c r="E7" s="4">
        <v>1</v>
      </c>
      <c r="F7" s="4">
        <v>2</v>
      </c>
      <c r="G7" s="4">
        <v>3</v>
      </c>
      <c r="H7" s="4">
        <v>4</v>
      </c>
      <c r="I7" s="4" t="s">
        <v>12</v>
      </c>
      <c r="J7" s="4" t="s">
        <v>13</v>
      </c>
      <c r="K7" s="4" t="s">
        <v>12</v>
      </c>
      <c r="L7" s="4" t="s">
        <v>13</v>
      </c>
      <c r="M7" s="3"/>
      <c r="N7" s="3"/>
      <c r="O7" s="3"/>
      <c r="P7" s="3"/>
      <c r="Q7" s="4">
        <v>1</v>
      </c>
      <c r="R7" s="4">
        <v>2</v>
      </c>
      <c r="S7" s="4">
        <v>3</v>
      </c>
      <c r="T7" s="4">
        <v>4</v>
      </c>
      <c r="U7" s="4" t="s">
        <v>12</v>
      </c>
      <c r="V7" s="4" t="s">
        <v>13</v>
      </c>
      <c r="W7" s="4" t="s">
        <v>12</v>
      </c>
      <c r="X7" s="4" t="s">
        <v>13</v>
      </c>
      <c r="Y7" s="3"/>
      <c r="Z7" s="3"/>
      <c r="AA7" s="3"/>
      <c r="AB7" s="3"/>
      <c r="AC7" s="4">
        <v>1</v>
      </c>
      <c r="AD7" s="4">
        <v>2</v>
      </c>
      <c r="AE7" s="4">
        <v>3</v>
      </c>
      <c r="AF7" s="4">
        <v>4</v>
      </c>
      <c r="AG7" s="4" t="s">
        <v>12</v>
      </c>
      <c r="AH7" s="4" t="s">
        <v>13</v>
      </c>
      <c r="AI7" s="4" t="s">
        <v>12</v>
      </c>
      <c r="AJ7" s="4" t="s">
        <v>13</v>
      </c>
      <c r="AK7" s="3"/>
      <c r="AL7" s="3"/>
      <c r="AM7" s="3"/>
      <c r="AN7" s="3"/>
      <c r="AO7" s="4">
        <v>1</v>
      </c>
      <c r="AP7" s="4">
        <v>2</v>
      </c>
      <c r="AQ7" s="4">
        <v>3</v>
      </c>
      <c r="AR7" s="4">
        <v>4</v>
      </c>
      <c r="AS7" s="4" t="s">
        <v>12</v>
      </c>
      <c r="AT7" s="4" t="s">
        <v>13</v>
      </c>
      <c r="AU7" s="4" t="s">
        <v>12</v>
      </c>
      <c r="AV7" s="4" t="s">
        <v>13</v>
      </c>
      <c r="AW7" s="3"/>
      <c r="AX7" s="3"/>
      <c r="AY7" s="3"/>
      <c r="AZ7" s="3"/>
      <c r="BA7" s="4">
        <v>1</v>
      </c>
      <c r="BB7" s="4">
        <v>2</v>
      </c>
      <c r="BC7" s="4">
        <v>3</v>
      </c>
      <c r="BD7" s="4">
        <v>4</v>
      </c>
      <c r="BE7" s="4" t="s">
        <v>12</v>
      </c>
      <c r="BF7" s="4" t="s">
        <v>13</v>
      </c>
      <c r="BG7" s="4" t="s">
        <v>12</v>
      </c>
      <c r="BH7" s="4" t="s">
        <v>13</v>
      </c>
    </row>
    <row r="8" spans="1:60" ht="15.75" customHeight="1">
      <c r="A8" s="14">
        <v>1</v>
      </c>
      <c r="B8" s="6" t="s">
        <v>50</v>
      </c>
      <c r="C8" s="6" t="s">
        <v>14</v>
      </c>
      <c r="D8" s="5" t="s">
        <v>51</v>
      </c>
      <c r="E8" s="11">
        <v>7</v>
      </c>
      <c r="F8" s="7"/>
      <c r="G8" s="7"/>
      <c r="H8" s="7"/>
      <c r="I8" s="7">
        <v>5</v>
      </c>
      <c r="J8" s="7"/>
      <c r="K8" s="8">
        <f>ROUND((SUM(E8:H8)/1*0.3+I8*0.7),0)</f>
        <v>6</v>
      </c>
      <c r="L8" s="7"/>
      <c r="M8" s="14">
        <v>1</v>
      </c>
      <c r="N8" s="6" t="s">
        <v>50</v>
      </c>
      <c r="O8" s="6" t="s">
        <v>14</v>
      </c>
      <c r="P8" s="5" t="s">
        <v>51</v>
      </c>
      <c r="Q8" s="11">
        <v>7</v>
      </c>
      <c r="R8" s="7"/>
      <c r="S8" s="7"/>
      <c r="T8" s="7"/>
      <c r="U8" s="7">
        <v>3</v>
      </c>
      <c r="V8" s="7">
        <v>6</v>
      </c>
      <c r="W8" s="8">
        <f>ROUND((SUM(Q8:T8)/1*0.3+U8*0.7),0)</f>
        <v>4</v>
      </c>
      <c r="X8" s="8">
        <f>ROUND((SUM(Q8:T8)/1*0.3+V8*0.7),0)</f>
        <v>6</v>
      </c>
      <c r="Y8" s="14">
        <v>1</v>
      </c>
      <c r="Z8" s="6" t="s">
        <v>50</v>
      </c>
      <c r="AA8" s="6" t="s">
        <v>14</v>
      </c>
      <c r="AB8" s="5" t="s">
        <v>51</v>
      </c>
      <c r="AC8" s="11">
        <v>6</v>
      </c>
      <c r="AD8" s="7">
        <v>6</v>
      </c>
      <c r="AE8" s="7"/>
      <c r="AF8" s="7"/>
      <c r="AG8" s="10">
        <v>0</v>
      </c>
      <c r="AH8" s="7">
        <v>6</v>
      </c>
      <c r="AI8" s="8">
        <f>ROUND((SUM(AC8:AF8)/2*0.3+AG8*0.7),0)</f>
        <v>2</v>
      </c>
      <c r="AJ8" s="8">
        <f>ROUND((SUM(AC8:AF8)/2*0.3+AH8*0.7),0)</f>
        <v>6</v>
      </c>
      <c r="AK8" s="14">
        <v>1</v>
      </c>
      <c r="AL8" s="6" t="s">
        <v>50</v>
      </c>
      <c r="AM8" s="6" t="s">
        <v>14</v>
      </c>
      <c r="AN8" s="5" t="s">
        <v>51</v>
      </c>
      <c r="AO8" s="7">
        <v>4</v>
      </c>
      <c r="AP8" s="7"/>
      <c r="AQ8" s="7"/>
      <c r="AR8" s="7"/>
      <c r="AS8" s="7">
        <v>1</v>
      </c>
      <c r="AT8" s="7">
        <v>1</v>
      </c>
      <c r="AU8" s="68">
        <f>ROUND((SUM(AO8:AR8)/1*0.3+AS8*0.7),0)</f>
        <v>2</v>
      </c>
      <c r="AV8" s="8">
        <f>ROUND((SUM(AO8:AR8)/1*0.3+AT8*0.7),0)</f>
        <v>2</v>
      </c>
      <c r="AW8" s="14">
        <v>1</v>
      </c>
      <c r="AX8" s="6" t="s">
        <v>50</v>
      </c>
      <c r="AY8" s="6" t="s">
        <v>14</v>
      </c>
      <c r="AZ8" s="5" t="s">
        <v>51</v>
      </c>
      <c r="BA8" s="11">
        <v>7</v>
      </c>
      <c r="BB8" s="7"/>
      <c r="BC8" s="7"/>
      <c r="BD8" s="7"/>
      <c r="BE8" s="7">
        <v>5</v>
      </c>
      <c r="BF8" s="7"/>
      <c r="BG8" s="8">
        <f>ROUND((SUM(BA8:BD8)/1*0.3+BE8*0.7),0)</f>
        <v>6</v>
      </c>
      <c r="BH8" s="7"/>
    </row>
    <row r="9" spans="1:60" ht="15.75" customHeight="1">
      <c r="A9" s="14">
        <v>2</v>
      </c>
      <c r="B9" s="6" t="s">
        <v>52</v>
      </c>
      <c r="C9" s="6" t="s">
        <v>14</v>
      </c>
      <c r="D9" s="5" t="s">
        <v>53</v>
      </c>
      <c r="E9" s="11">
        <v>7</v>
      </c>
      <c r="F9" s="7"/>
      <c r="G9" s="7"/>
      <c r="H9" s="7"/>
      <c r="I9" s="7">
        <v>7</v>
      </c>
      <c r="J9" s="7"/>
      <c r="K9" s="8">
        <f aca="true" t="shared" si="0" ref="K9:K68">ROUND((SUM(E9:H9)/1*0.3+I9*0.7),0)</f>
        <v>7</v>
      </c>
      <c r="L9" s="7"/>
      <c r="M9" s="14">
        <v>2</v>
      </c>
      <c r="N9" s="6" t="s">
        <v>52</v>
      </c>
      <c r="O9" s="6" t="s">
        <v>14</v>
      </c>
      <c r="P9" s="5" t="s">
        <v>53</v>
      </c>
      <c r="Q9" s="11">
        <v>6</v>
      </c>
      <c r="R9" s="7"/>
      <c r="S9" s="7"/>
      <c r="T9" s="7"/>
      <c r="U9" s="7">
        <v>4</v>
      </c>
      <c r="V9" s="7"/>
      <c r="W9" s="8">
        <f aca="true" t="shared" si="1" ref="W9:W68">ROUND((SUM(Q9:T9)/1*0.3+U9*0.7),0)</f>
        <v>5</v>
      </c>
      <c r="X9" s="7"/>
      <c r="Y9" s="14">
        <v>2</v>
      </c>
      <c r="Z9" s="6" t="s">
        <v>52</v>
      </c>
      <c r="AA9" s="6" t="s">
        <v>14</v>
      </c>
      <c r="AB9" s="5" t="s">
        <v>53</v>
      </c>
      <c r="AC9" s="11">
        <v>5</v>
      </c>
      <c r="AD9" s="7">
        <v>7</v>
      </c>
      <c r="AE9" s="7"/>
      <c r="AF9" s="7"/>
      <c r="AG9" s="10">
        <v>6</v>
      </c>
      <c r="AH9" s="7"/>
      <c r="AI9" s="8">
        <f aca="true" t="shared" si="2" ref="AI9:AI68">ROUND((SUM(AC9:AF9)/2*0.3+AG9*0.7),0)</f>
        <v>6</v>
      </c>
      <c r="AJ9" s="7"/>
      <c r="AK9" s="14">
        <v>2</v>
      </c>
      <c r="AL9" s="6" t="s">
        <v>52</v>
      </c>
      <c r="AM9" s="6" t="s">
        <v>14</v>
      </c>
      <c r="AN9" s="5" t="s">
        <v>53</v>
      </c>
      <c r="AO9" s="7">
        <v>5</v>
      </c>
      <c r="AP9" s="7"/>
      <c r="AQ9" s="7"/>
      <c r="AR9" s="7"/>
      <c r="AS9" s="7">
        <v>2</v>
      </c>
      <c r="AT9" s="7">
        <v>0</v>
      </c>
      <c r="AU9" s="68">
        <f aca="true" t="shared" si="3" ref="AU9:AU68">ROUND((SUM(AO9:AR9)/1*0.3+AS9*0.7),0)</f>
        <v>3</v>
      </c>
      <c r="AV9" s="8">
        <f>ROUND((SUM(AO9:AR9)/1*0.3+AT9*0.7),0)</f>
        <v>2</v>
      </c>
      <c r="AW9" s="14">
        <v>2</v>
      </c>
      <c r="AX9" s="6" t="s">
        <v>52</v>
      </c>
      <c r="AY9" s="6" t="s">
        <v>14</v>
      </c>
      <c r="AZ9" s="5" t="s">
        <v>53</v>
      </c>
      <c r="BA9" s="11">
        <v>5</v>
      </c>
      <c r="BB9" s="7"/>
      <c r="BC9" s="7"/>
      <c r="BD9" s="7"/>
      <c r="BE9" s="7">
        <v>3</v>
      </c>
      <c r="BF9" s="7">
        <v>3</v>
      </c>
      <c r="BG9" s="68">
        <f>ROUND((SUM(BA9:BD9)/1*0.3+BE9*0.7),0)</f>
        <v>4</v>
      </c>
      <c r="BH9" s="8">
        <f>ROUND((SUM(BA9:BD9)/1*0.3+BF9*0.7),0)</f>
        <v>4</v>
      </c>
    </row>
    <row r="10" spans="1:60" ht="15.75" customHeight="1">
      <c r="A10" s="14">
        <v>3</v>
      </c>
      <c r="B10" s="6" t="s">
        <v>54</v>
      </c>
      <c r="C10" s="15" t="s">
        <v>155</v>
      </c>
      <c r="D10" s="5" t="s">
        <v>56</v>
      </c>
      <c r="E10" s="11">
        <v>6</v>
      </c>
      <c r="F10" s="7"/>
      <c r="G10" s="7"/>
      <c r="H10" s="7"/>
      <c r="I10" s="7">
        <v>3</v>
      </c>
      <c r="J10" s="7">
        <v>0</v>
      </c>
      <c r="K10" s="8">
        <f t="shared" si="0"/>
        <v>4</v>
      </c>
      <c r="L10" s="8">
        <f>ROUND((SUM(E10:H10)/1*0.3+J10*0.7),0)</f>
        <v>2</v>
      </c>
      <c r="M10" s="14">
        <v>3</v>
      </c>
      <c r="N10" s="6" t="s">
        <v>54</v>
      </c>
      <c r="O10" s="15" t="s">
        <v>155</v>
      </c>
      <c r="P10" s="5" t="s">
        <v>56</v>
      </c>
      <c r="Q10" s="11">
        <v>6</v>
      </c>
      <c r="R10" s="7"/>
      <c r="S10" s="7"/>
      <c r="T10" s="7"/>
      <c r="U10" s="7">
        <v>5</v>
      </c>
      <c r="V10" s="7"/>
      <c r="W10" s="8">
        <f t="shared" si="1"/>
        <v>5</v>
      </c>
      <c r="X10" s="7"/>
      <c r="Y10" s="14">
        <v>3</v>
      </c>
      <c r="Z10" s="6" t="s">
        <v>54</v>
      </c>
      <c r="AA10" s="15" t="s">
        <v>155</v>
      </c>
      <c r="AB10" s="5" t="s">
        <v>56</v>
      </c>
      <c r="AC10" s="11">
        <v>6</v>
      </c>
      <c r="AD10" s="7">
        <v>5</v>
      </c>
      <c r="AE10" s="7"/>
      <c r="AF10" s="7"/>
      <c r="AG10" s="10">
        <v>5</v>
      </c>
      <c r="AH10" s="7"/>
      <c r="AI10" s="8">
        <f t="shared" si="2"/>
        <v>5</v>
      </c>
      <c r="AJ10" s="7"/>
      <c r="AK10" s="14">
        <v>3</v>
      </c>
      <c r="AL10" s="6" t="s">
        <v>54</v>
      </c>
      <c r="AM10" s="15" t="s">
        <v>155</v>
      </c>
      <c r="AN10" s="5" t="s">
        <v>56</v>
      </c>
      <c r="AO10" s="7"/>
      <c r="AP10" s="7"/>
      <c r="AQ10" s="7"/>
      <c r="AR10" s="7"/>
      <c r="AS10" s="7"/>
      <c r="AT10" s="7"/>
      <c r="AU10" s="68"/>
      <c r="AV10" s="7"/>
      <c r="AW10" s="14">
        <v>3</v>
      </c>
      <c r="AX10" s="6" t="s">
        <v>54</v>
      </c>
      <c r="AY10" s="15" t="s">
        <v>155</v>
      </c>
      <c r="AZ10" s="5" t="s">
        <v>56</v>
      </c>
      <c r="BA10" s="11">
        <v>6</v>
      </c>
      <c r="BB10" s="7"/>
      <c r="BC10" s="7"/>
      <c r="BD10" s="7"/>
      <c r="BE10" s="7"/>
      <c r="BF10" s="7">
        <v>0</v>
      </c>
      <c r="BG10" s="68">
        <f>ROUND((SUM(BA10:BD10)/1*0.3+BE10*0.7),0)</f>
        <v>2</v>
      </c>
      <c r="BH10" s="7"/>
    </row>
    <row r="11" spans="1:60" ht="15.75" customHeight="1">
      <c r="A11" s="14">
        <v>4</v>
      </c>
      <c r="B11" s="6" t="s">
        <v>18</v>
      </c>
      <c r="C11" s="6" t="s">
        <v>57</v>
      </c>
      <c r="D11" s="5" t="s">
        <v>58</v>
      </c>
      <c r="E11" s="11">
        <v>7</v>
      </c>
      <c r="F11" s="7"/>
      <c r="G11" s="7"/>
      <c r="H11" s="7"/>
      <c r="I11" s="7">
        <v>6</v>
      </c>
      <c r="J11" s="7"/>
      <c r="K11" s="8">
        <f t="shared" si="0"/>
        <v>6</v>
      </c>
      <c r="L11" s="7"/>
      <c r="M11" s="14">
        <v>4</v>
      </c>
      <c r="N11" s="6" t="s">
        <v>18</v>
      </c>
      <c r="O11" s="6" t="s">
        <v>57</v>
      </c>
      <c r="P11" s="5" t="s">
        <v>58</v>
      </c>
      <c r="Q11" s="11">
        <v>6</v>
      </c>
      <c r="R11" s="7"/>
      <c r="S11" s="7"/>
      <c r="T11" s="7"/>
      <c r="U11" s="7">
        <v>5</v>
      </c>
      <c r="V11" s="7"/>
      <c r="W11" s="8">
        <f t="shared" si="1"/>
        <v>5</v>
      </c>
      <c r="X11" s="7"/>
      <c r="Y11" s="14">
        <v>4</v>
      </c>
      <c r="Z11" s="6" t="s">
        <v>18</v>
      </c>
      <c r="AA11" s="6" t="s">
        <v>57</v>
      </c>
      <c r="AB11" s="5" t="s">
        <v>58</v>
      </c>
      <c r="AC11" s="11">
        <v>5</v>
      </c>
      <c r="AD11" s="7">
        <v>6</v>
      </c>
      <c r="AE11" s="7"/>
      <c r="AF11" s="7"/>
      <c r="AG11" s="10">
        <v>5</v>
      </c>
      <c r="AH11" s="7"/>
      <c r="AI11" s="8">
        <f t="shared" si="2"/>
        <v>5</v>
      </c>
      <c r="AJ11" s="7"/>
      <c r="AK11" s="14">
        <v>4</v>
      </c>
      <c r="AL11" s="6" t="s">
        <v>18</v>
      </c>
      <c r="AM11" s="6" t="s">
        <v>57</v>
      </c>
      <c r="AN11" s="5" t="s">
        <v>58</v>
      </c>
      <c r="AO11" s="7">
        <v>6</v>
      </c>
      <c r="AP11" s="7"/>
      <c r="AQ11" s="7"/>
      <c r="AR11" s="7"/>
      <c r="AS11" s="7">
        <v>4</v>
      </c>
      <c r="AT11" s="7"/>
      <c r="AU11" s="8">
        <f t="shared" si="3"/>
        <v>5</v>
      </c>
      <c r="AV11" s="7"/>
      <c r="AW11" s="14">
        <v>4</v>
      </c>
      <c r="AX11" s="6" t="s">
        <v>18</v>
      </c>
      <c r="AY11" s="6" t="s">
        <v>57</v>
      </c>
      <c r="AZ11" s="5" t="s">
        <v>58</v>
      </c>
      <c r="BA11" s="11">
        <v>6</v>
      </c>
      <c r="BB11" s="7"/>
      <c r="BC11" s="7"/>
      <c r="BD11" s="7"/>
      <c r="BE11" s="7">
        <v>4</v>
      </c>
      <c r="BF11" s="7"/>
      <c r="BG11" s="8">
        <f>ROUND((SUM(BA11:BD11)/1*0.3+BE11*0.7),0)</f>
        <v>5</v>
      </c>
      <c r="BH11" s="7"/>
    </row>
    <row r="12" spans="1:60" ht="15.75" customHeight="1">
      <c r="A12" s="14">
        <v>5</v>
      </c>
      <c r="B12" s="6" t="s">
        <v>59</v>
      </c>
      <c r="C12" s="6" t="s">
        <v>60</v>
      </c>
      <c r="D12" s="5" t="s">
        <v>61</v>
      </c>
      <c r="E12" s="11">
        <v>8</v>
      </c>
      <c r="F12" s="7"/>
      <c r="G12" s="7"/>
      <c r="H12" s="7"/>
      <c r="I12" s="7">
        <v>7</v>
      </c>
      <c r="J12" s="7"/>
      <c r="K12" s="8">
        <f t="shared" si="0"/>
        <v>7</v>
      </c>
      <c r="L12" s="7"/>
      <c r="M12" s="14">
        <v>5</v>
      </c>
      <c r="N12" s="6" t="s">
        <v>59</v>
      </c>
      <c r="O12" s="6" t="s">
        <v>60</v>
      </c>
      <c r="P12" s="5" t="s">
        <v>61</v>
      </c>
      <c r="Q12" s="11">
        <v>7</v>
      </c>
      <c r="R12" s="7"/>
      <c r="S12" s="7"/>
      <c r="T12" s="7"/>
      <c r="U12" s="7">
        <v>6</v>
      </c>
      <c r="V12" s="7"/>
      <c r="W12" s="8">
        <f t="shared" si="1"/>
        <v>6</v>
      </c>
      <c r="X12" s="7"/>
      <c r="Y12" s="14">
        <v>5</v>
      </c>
      <c r="Z12" s="6" t="s">
        <v>59</v>
      </c>
      <c r="AA12" s="6" t="s">
        <v>60</v>
      </c>
      <c r="AB12" s="5" t="s">
        <v>61</v>
      </c>
      <c r="AC12" s="11">
        <v>7</v>
      </c>
      <c r="AD12" s="7">
        <v>6</v>
      </c>
      <c r="AE12" s="7"/>
      <c r="AF12" s="7"/>
      <c r="AG12" s="10">
        <v>6</v>
      </c>
      <c r="AH12" s="7"/>
      <c r="AI12" s="8">
        <f t="shared" si="2"/>
        <v>6</v>
      </c>
      <c r="AJ12" s="7"/>
      <c r="AK12" s="14">
        <v>5</v>
      </c>
      <c r="AL12" s="6" t="s">
        <v>59</v>
      </c>
      <c r="AM12" s="6" t="s">
        <v>60</v>
      </c>
      <c r="AN12" s="5" t="s">
        <v>61</v>
      </c>
      <c r="AO12" s="7">
        <v>5</v>
      </c>
      <c r="AP12" s="7"/>
      <c r="AQ12" s="7"/>
      <c r="AR12" s="7"/>
      <c r="AS12" s="7">
        <v>2</v>
      </c>
      <c r="AT12" s="7">
        <v>3</v>
      </c>
      <c r="AU12" s="68">
        <f t="shared" si="3"/>
        <v>3</v>
      </c>
      <c r="AV12" s="8">
        <f>ROUND((SUM(AO12:AR12)/1*0.3+AT12*0.7),0)</f>
        <v>4</v>
      </c>
      <c r="AW12" s="14">
        <v>5</v>
      </c>
      <c r="AX12" s="6" t="s">
        <v>59</v>
      </c>
      <c r="AY12" s="6" t="s">
        <v>60</v>
      </c>
      <c r="AZ12" s="5" t="s">
        <v>61</v>
      </c>
      <c r="BA12" s="11">
        <v>7</v>
      </c>
      <c r="BB12" s="7"/>
      <c r="BC12" s="7"/>
      <c r="BD12" s="7"/>
      <c r="BE12" s="7">
        <v>3</v>
      </c>
      <c r="BF12" s="7">
        <v>6</v>
      </c>
      <c r="BG12" s="68">
        <f>ROUND((SUM(BA12:BD12)/1*0.3+BE12*0.7),0)</f>
        <v>4</v>
      </c>
      <c r="BH12" s="8">
        <f>ROUND((SUM(BA12:BD12)/1*0.3+BF12*0.7),0)</f>
        <v>6</v>
      </c>
    </row>
    <row r="13" spans="1:60" ht="15.75" customHeight="1">
      <c r="A13" s="14">
        <v>6</v>
      </c>
      <c r="B13" s="6" t="s">
        <v>22</v>
      </c>
      <c r="C13" s="6" t="s">
        <v>62</v>
      </c>
      <c r="D13" s="5" t="s">
        <v>63</v>
      </c>
      <c r="E13" s="11">
        <v>6</v>
      </c>
      <c r="F13" s="7"/>
      <c r="G13" s="7"/>
      <c r="H13" s="7"/>
      <c r="I13" s="7">
        <v>8</v>
      </c>
      <c r="J13" s="7"/>
      <c r="K13" s="8">
        <f t="shared" si="0"/>
        <v>7</v>
      </c>
      <c r="L13" s="7"/>
      <c r="M13" s="14">
        <v>6</v>
      </c>
      <c r="N13" s="6" t="s">
        <v>22</v>
      </c>
      <c r="O13" s="6" t="s">
        <v>62</v>
      </c>
      <c r="P13" s="5" t="s">
        <v>63</v>
      </c>
      <c r="Q13" s="11">
        <v>6</v>
      </c>
      <c r="R13" s="7"/>
      <c r="S13" s="7"/>
      <c r="T13" s="7"/>
      <c r="U13" s="7">
        <v>6</v>
      </c>
      <c r="V13" s="7"/>
      <c r="W13" s="8">
        <f t="shared" si="1"/>
        <v>6</v>
      </c>
      <c r="X13" s="7"/>
      <c r="Y13" s="14">
        <v>6</v>
      </c>
      <c r="Z13" s="6" t="s">
        <v>22</v>
      </c>
      <c r="AA13" s="6" t="s">
        <v>62</v>
      </c>
      <c r="AB13" s="5" t="s">
        <v>63</v>
      </c>
      <c r="AC13" s="11">
        <v>5</v>
      </c>
      <c r="AD13" s="7">
        <v>6</v>
      </c>
      <c r="AE13" s="7"/>
      <c r="AF13" s="7"/>
      <c r="AG13" s="10">
        <v>6</v>
      </c>
      <c r="AH13" s="7"/>
      <c r="AI13" s="8">
        <f t="shared" si="2"/>
        <v>6</v>
      </c>
      <c r="AJ13" s="7"/>
      <c r="AK13" s="14">
        <v>6</v>
      </c>
      <c r="AL13" s="6" t="s">
        <v>22</v>
      </c>
      <c r="AM13" s="6" t="s">
        <v>62</v>
      </c>
      <c r="AN13" s="5" t="s">
        <v>63</v>
      </c>
      <c r="AO13" s="7">
        <v>8</v>
      </c>
      <c r="AP13" s="7"/>
      <c r="AQ13" s="7"/>
      <c r="AR13" s="7"/>
      <c r="AS13" s="7">
        <v>0</v>
      </c>
      <c r="AT13" s="7"/>
      <c r="AU13" s="68">
        <f t="shared" si="3"/>
        <v>2</v>
      </c>
      <c r="AV13" s="7"/>
      <c r="AW13" s="14">
        <v>6</v>
      </c>
      <c r="AX13" s="6" t="s">
        <v>22</v>
      </c>
      <c r="AY13" s="6" t="s">
        <v>62</v>
      </c>
      <c r="AZ13" s="5" t="s">
        <v>63</v>
      </c>
      <c r="BA13" s="11"/>
      <c r="BB13" s="7"/>
      <c r="BC13" s="7"/>
      <c r="BD13" s="7"/>
      <c r="BE13" s="7"/>
      <c r="BF13" s="7"/>
      <c r="BG13" s="68"/>
      <c r="BH13" s="7"/>
    </row>
    <row r="14" spans="1:60" ht="15.75" customHeight="1">
      <c r="A14" s="14">
        <v>7</v>
      </c>
      <c r="B14" s="6" t="s">
        <v>64</v>
      </c>
      <c r="C14" s="6" t="s">
        <v>65</v>
      </c>
      <c r="D14" s="5" t="s">
        <v>66</v>
      </c>
      <c r="E14" s="11">
        <v>7</v>
      </c>
      <c r="F14" s="7"/>
      <c r="G14" s="7"/>
      <c r="H14" s="7"/>
      <c r="I14" s="7">
        <v>5</v>
      </c>
      <c r="J14" s="7"/>
      <c r="K14" s="8">
        <f t="shared" si="0"/>
        <v>6</v>
      </c>
      <c r="L14" s="7"/>
      <c r="M14" s="14">
        <v>7</v>
      </c>
      <c r="N14" s="6" t="s">
        <v>64</v>
      </c>
      <c r="O14" s="6" t="s">
        <v>65</v>
      </c>
      <c r="P14" s="5" t="s">
        <v>66</v>
      </c>
      <c r="Q14" s="11">
        <v>7</v>
      </c>
      <c r="R14" s="7"/>
      <c r="S14" s="7"/>
      <c r="T14" s="7"/>
      <c r="U14" s="7">
        <v>5</v>
      </c>
      <c r="V14" s="7"/>
      <c r="W14" s="8">
        <f t="shared" si="1"/>
        <v>6</v>
      </c>
      <c r="X14" s="7"/>
      <c r="Y14" s="14">
        <v>7</v>
      </c>
      <c r="Z14" s="6" t="s">
        <v>64</v>
      </c>
      <c r="AA14" s="6" t="s">
        <v>65</v>
      </c>
      <c r="AB14" s="5" t="s">
        <v>66</v>
      </c>
      <c r="AC14" s="11">
        <v>6</v>
      </c>
      <c r="AD14" s="7">
        <v>6</v>
      </c>
      <c r="AE14" s="7"/>
      <c r="AF14" s="7"/>
      <c r="AG14" s="10">
        <v>5</v>
      </c>
      <c r="AH14" s="7"/>
      <c r="AI14" s="8">
        <f t="shared" si="2"/>
        <v>5</v>
      </c>
      <c r="AJ14" s="7"/>
      <c r="AK14" s="14">
        <v>7</v>
      </c>
      <c r="AL14" s="6" t="s">
        <v>64</v>
      </c>
      <c r="AM14" s="6" t="s">
        <v>65</v>
      </c>
      <c r="AN14" s="5" t="s">
        <v>66</v>
      </c>
      <c r="AO14" s="7">
        <v>5</v>
      </c>
      <c r="AP14" s="7"/>
      <c r="AQ14" s="7"/>
      <c r="AR14" s="7"/>
      <c r="AS14" s="7">
        <v>2</v>
      </c>
      <c r="AT14" s="7">
        <v>0</v>
      </c>
      <c r="AU14" s="68">
        <f t="shared" si="3"/>
        <v>3</v>
      </c>
      <c r="AV14" s="8">
        <f>ROUND((SUM(AO14:AR14)/1*0.3+AT14*0.7),0)</f>
        <v>2</v>
      </c>
      <c r="AW14" s="14">
        <v>7</v>
      </c>
      <c r="AX14" s="6" t="s">
        <v>64</v>
      </c>
      <c r="AY14" s="6" t="s">
        <v>65</v>
      </c>
      <c r="AZ14" s="5" t="s">
        <v>66</v>
      </c>
      <c r="BA14" s="11">
        <v>7</v>
      </c>
      <c r="BB14" s="7"/>
      <c r="BC14" s="7"/>
      <c r="BD14" s="7"/>
      <c r="BE14" s="7">
        <v>2</v>
      </c>
      <c r="BF14" s="7">
        <v>2</v>
      </c>
      <c r="BG14" s="68">
        <f aca="true" t="shared" si="4" ref="BG14:BG45">ROUND((SUM(BA14:BD14)/1*0.3+BE14*0.7),0)</f>
        <v>4</v>
      </c>
      <c r="BH14" s="8">
        <f aca="true" t="shared" si="5" ref="BH14:BH22">ROUND((SUM(BA14:BD14)/1*0.3+BF14*0.7),0)</f>
        <v>4</v>
      </c>
    </row>
    <row r="15" spans="1:60" ht="15.75" customHeight="1">
      <c r="A15" s="14">
        <v>8</v>
      </c>
      <c r="B15" s="6" t="s">
        <v>32</v>
      </c>
      <c r="C15" s="6" t="s">
        <v>67</v>
      </c>
      <c r="D15" s="5" t="s">
        <v>68</v>
      </c>
      <c r="E15" s="11">
        <v>7</v>
      </c>
      <c r="F15" s="7"/>
      <c r="G15" s="7"/>
      <c r="H15" s="7"/>
      <c r="I15" s="7">
        <v>5</v>
      </c>
      <c r="J15" s="7"/>
      <c r="K15" s="8">
        <f t="shared" si="0"/>
        <v>6</v>
      </c>
      <c r="L15" s="7"/>
      <c r="M15" s="14">
        <v>8</v>
      </c>
      <c r="N15" s="6" t="s">
        <v>32</v>
      </c>
      <c r="O15" s="6" t="s">
        <v>67</v>
      </c>
      <c r="P15" s="5" t="s">
        <v>68</v>
      </c>
      <c r="Q15" s="11">
        <v>7</v>
      </c>
      <c r="R15" s="7"/>
      <c r="S15" s="7"/>
      <c r="T15" s="7"/>
      <c r="U15" s="7">
        <v>4</v>
      </c>
      <c r="V15" s="7"/>
      <c r="W15" s="8">
        <f t="shared" si="1"/>
        <v>5</v>
      </c>
      <c r="X15" s="7"/>
      <c r="Y15" s="14">
        <v>8</v>
      </c>
      <c r="Z15" s="6" t="s">
        <v>32</v>
      </c>
      <c r="AA15" s="6" t="s">
        <v>67</v>
      </c>
      <c r="AB15" s="5" t="s">
        <v>68</v>
      </c>
      <c r="AC15" s="11">
        <v>6</v>
      </c>
      <c r="AD15" s="7">
        <v>7</v>
      </c>
      <c r="AE15" s="7"/>
      <c r="AF15" s="7"/>
      <c r="AG15" s="10">
        <v>5</v>
      </c>
      <c r="AH15" s="7"/>
      <c r="AI15" s="8">
        <f t="shared" si="2"/>
        <v>5</v>
      </c>
      <c r="AJ15" s="7"/>
      <c r="AK15" s="14">
        <v>8</v>
      </c>
      <c r="AL15" s="6" t="s">
        <v>32</v>
      </c>
      <c r="AM15" s="6" t="s">
        <v>67</v>
      </c>
      <c r="AN15" s="5" t="s">
        <v>68</v>
      </c>
      <c r="AO15" s="7">
        <v>5</v>
      </c>
      <c r="AP15" s="7"/>
      <c r="AQ15" s="7"/>
      <c r="AR15" s="7"/>
      <c r="AS15" s="7">
        <v>2</v>
      </c>
      <c r="AT15" s="7">
        <v>0</v>
      </c>
      <c r="AU15" s="68">
        <f t="shared" si="3"/>
        <v>3</v>
      </c>
      <c r="AV15" s="8">
        <f>ROUND((SUM(AO15:AR15)/1*0.3+AT15*0.7),0)</f>
        <v>2</v>
      </c>
      <c r="AW15" s="14">
        <v>8</v>
      </c>
      <c r="AX15" s="6" t="s">
        <v>32</v>
      </c>
      <c r="AY15" s="6" t="s">
        <v>67</v>
      </c>
      <c r="AZ15" s="5" t="s">
        <v>68</v>
      </c>
      <c r="BA15" s="11">
        <v>9</v>
      </c>
      <c r="BB15" s="7"/>
      <c r="BC15" s="7"/>
      <c r="BD15" s="7"/>
      <c r="BE15" s="7">
        <v>2</v>
      </c>
      <c r="BF15" s="7">
        <v>4</v>
      </c>
      <c r="BG15" s="68">
        <f t="shared" si="4"/>
        <v>4</v>
      </c>
      <c r="BH15" s="8">
        <f t="shared" si="5"/>
        <v>6</v>
      </c>
    </row>
    <row r="16" spans="1:60" ht="15.75" customHeight="1">
      <c r="A16" s="14">
        <v>9</v>
      </c>
      <c r="B16" s="6" t="s">
        <v>69</v>
      </c>
      <c r="C16" s="6" t="s">
        <v>16</v>
      </c>
      <c r="D16" s="5" t="s">
        <v>70</v>
      </c>
      <c r="E16" s="11">
        <v>7</v>
      </c>
      <c r="F16" s="7"/>
      <c r="G16" s="7"/>
      <c r="H16" s="7"/>
      <c r="I16" s="7">
        <v>8</v>
      </c>
      <c r="J16" s="7"/>
      <c r="K16" s="8">
        <f t="shared" si="0"/>
        <v>8</v>
      </c>
      <c r="L16" s="7"/>
      <c r="M16" s="14">
        <v>9</v>
      </c>
      <c r="N16" s="6" t="s">
        <v>69</v>
      </c>
      <c r="O16" s="6" t="s">
        <v>16</v>
      </c>
      <c r="P16" s="5" t="s">
        <v>70</v>
      </c>
      <c r="Q16" s="11">
        <v>7</v>
      </c>
      <c r="R16" s="7"/>
      <c r="S16" s="7"/>
      <c r="T16" s="7"/>
      <c r="U16" s="7">
        <v>5</v>
      </c>
      <c r="V16" s="7"/>
      <c r="W16" s="8">
        <f t="shared" si="1"/>
        <v>6</v>
      </c>
      <c r="X16" s="7"/>
      <c r="Y16" s="14">
        <v>9</v>
      </c>
      <c r="Z16" s="6" t="s">
        <v>69</v>
      </c>
      <c r="AA16" s="6" t="s">
        <v>16</v>
      </c>
      <c r="AB16" s="5" t="s">
        <v>70</v>
      </c>
      <c r="AC16" s="11">
        <v>5</v>
      </c>
      <c r="AD16" s="7">
        <v>6</v>
      </c>
      <c r="AE16" s="7"/>
      <c r="AF16" s="7"/>
      <c r="AG16" s="10">
        <v>6</v>
      </c>
      <c r="AH16" s="7"/>
      <c r="AI16" s="8">
        <f t="shared" si="2"/>
        <v>6</v>
      </c>
      <c r="AJ16" s="7"/>
      <c r="AK16" s="14">
        <v>9</v>
      </c>
      <c r="AL16" s="6" t="s">
        <v>69</v>
      </c>
      <c r="AM16" s="6" t="s">
        <v>16</v>
      </c>
      <c r="AN16" s="5" t="s">
        <v>70</v>
      </c>
      <c r="AO16" s="7">
        <v>8</v>
      </c>
      <c r="AP16" s="7"/>
      <c r="AQ16" s="7"/>
      <c r="AR16" s="7"/>
      <c r="AS16" s="7">
        <v>4</v>
      </c>
      <c r="AT16" s="7"/>
      <c r="AU16" s="8">
        <f t="shared" si="3"/>
        <v>5</v>
      </c>
      <c r="AV16" s="7"/>
      <c r="AW16" s="14">
        <v>9</v>
      </c>
      <c r="AX16" s="6" t="s">
        <v>69</v>
      </c>
      <c r="AY16" s="6" t="s">
        <v>16</v>
      </c>
      <c r="AZ16" s="5" t="s">
        <v>70</v>
      </c>
      <c r="BA16" s="11">
        <v>6</v>
      </c>
      <c r="BB16" s="7"/>
      <c r="BC16" s="7"/>
      <c r="BD16" s="7"/>
      <c r="BE16" s="7"/>
      <c r="BF16" s="7">
        <v>4</v>
      </c>
      <c r="BG16" s="68">
        <f t="shared" si="4"/>
        <v>2</v>
      </c>
      <c r="BH16" s="8">
        <f t="shared" si="5"/>
        <v>5</v>
      </c>
    </row>
    <row r="17" spans="1:60" ht="15.75" customHeight="1">
      <c r="A17" s="14">
        <v>10</v>
      </c>
      <c r="B17" s="6" t="s">
        <v>71</v>
      </c>
      <c r="C17" s="6" t="s">
        <v>16</v>
      </c>
      <c r="D17" s="5" t="s">
        <v>72</v>
      </c>
      <c r="E17" s="11">
        <v>7</v>
      </c>
      <c r="F17" s="7"/>
      <c r="G17" s="7"/>
      <c r="H17" s="7"/>
      <c r="I17" s="7">
        <v>5</v>
      </c>
      <c r="J17" s="7"/>
      <c r="K17" s="8">
        <f t="shared" si="0"/>
        <v>6</v>
      </c>
      <c r="L17" s="7"/>
      <c r="M17" s="14">
        <v>10</v>
      </c>
      <c r="N17" s="6" t="s">
        <v>71</v>
      </c>
      <c r="O17" s="6" t="s">
        <v>16</v>
      </c>
      <c r="P17" s="5" t="s">
        <v>72</v>
      </c>
      <c r="Q17" s="11">
        <v>6</v>
      </c>
      <c r="R17" s="7"/>
      <c r="S17" s="7"/>
      <c r="T17" s="7"/>
      <c r="U17" s="7">
        <v>4</v>
      </c>
      <c r="V17" s="7"/>
      <c r="W17" s="8">
        <f t="shared" si="1"/>
        <v>5</v>
      </c>
      <c r="X17" s="7"/>
      <c r="Y17" s="14">
        <v>10</v>
      </c>
      <c r="Z17" s="6" t="s">
        <v>71</v>
      </c>
      <c r="AA17" s="6" t="s">
        <v>16</v>
      </c>
      <c r="AB17" s="5" t="s">
        <v>72</v>
      </c>
      <c r="AC17" s="11">
        <v>7</v>
      </c>
      <c r="AD17" s="7">
        <v>6</v>
      </c>
      <c r="AE17" s="7"/>
      <c r="AF17" s="7"/>
      <c r="AG17" s="10">
        <v>5</v>
      </c>
      <c r="AH17" s="7"/>
      <c r="AI17" s="8">
        <f t="shared" si="2"/>
        <v>5</v>
      </c>
      <c r="AJ17" s="7"/>
      <c r="AK17" s="14">
        <v>10</v>
      </c>
      <c r="AL17" s="6" t="s">
        <v>71</v>
      </c>
      <c r="AM17" s="6" t="s">
        <v>16</v>
      </c>
      <c r="AN17" s="5" t="s">
        <v>72</v>
      </c>
      <c r="AO17" s="7">
        <v>9</v>
      </c>
      <c r="AP17" s="7"/>
      <c r="AQ17" s="7"/>
      <c r="AR17" s="7"/>
      <c r="AS17" s="7">
        <v>2</v>
      </c>
      <c r="AT17" s="7">
        <v>1</v>
      </c>
      <c r="AU17" s="68">
        <f t="shared" si="3"/>
        <v>4</v>
      </c>
      <c r="AV17" s="8">
        <f>ROUND((SUM(AO17:AR17)/1*0.3+AT17*0.7),0)</f>
        <v>3</v>
      </c>
      <c r="AW17" s="14">
        <v>10</v>
      </c>
      <c r="AX17" s="6" t="s">
        <v>71</v>
      </c>
      <c r="AY17" s="6" t="s">
        <v>16</v>
      </c>
      <c r="AZ17" s="5" t="s">
        <v>72</v>
      </c>
      <c r="BA17" s="11">
        <v>6</v>
      </c>
      <c r="BB17" s="7"/>
      <c r="BC17" s="7"/>
      <c r="BD17" s="7"/>
      <c r="BE17" s="7">
        <v>3</v>
      </c>
      <c r="BF17" s="7">
        <v>3</v>
      </c>
      <c r="BG17" s="68">
        <f t="shared" si="4"/>
        <v>4</v>
      </c>
      <c r="BH17" s="8">
        <f t="shared" si="5"/>
        <v>4</v>
      </c>
    </row>
    <row r="18" spans="1:60" ht="15.75" customHeight="1">
      <c r="A18" s="14">
        <v>11</v>
      </c>
      <c r="B18" s="6" t="s">
        <v>73</v>
      </c>
      <c r="C18" s="6" t="s">
        <v>17</v>
      </c>
      <c r="D18" s="5" t="s">
        <v>51</v>
      </c>
      <c r="E18" s="11">
        <v>7</v>
      </c>
      <c r="F18" s="7"/>
      <c r="G18" s="7"/>
      <c r="H18" s="7"/>
      <c r="I18" s="7">
        <v>7</v>
      </c>
      <c r="J18" s="7"/>
      <c r="K18" s="8">
        <f t="shared" si="0"/>
        <v>7</v>
      </c>
      <c r="L18" s="7"/>
      <c r="M18" s="14">
        <v>11</v>
      </c>
      <c r="N18" s="6" t="s">
        <v>73</v>
      </c>
      <c r="O18" s="6" t="s">
        <v>17</v>
      </c>
      <c r="P18" s="5" t="s">
        <v>51</v>
      </c>
      <c r="Q18" s="11">
        <v>6</v>
      </c>
      <c r="R18" s="7"/>
      <c r="S18" s="7"/>
      <c r="T18" s="7"/>
      <c r="U18" s="7">
        <v>5</v>
      </c>
      <c r="V18" s="7"/>
      <c r="W18" s="8">
        <f t="shared" si="1"/>
        <v>5</v>
      </c>
      <c r="X18" s="7"/>
      <c r="Y18" s="14">
        <v>11</v>
      </c>
      <c r="Z18" s="6" t="s">
        <v>73</v>
      </c>
      <c r="AA18" s="6" t="s">
        <v>17</v>
      </c>
      <c r="AB18" s="5" t="s">
        <v>51</v>
      </c>
      <c r="AC18" s="11">
        <v>5</v>
      </c>
      <c r="AD18" s="7">
        <v>6</v>
      </c>
      <c r="AE18" s="7"/>
      <c r="AF18" s="7"/>
      <c r="AG18" s="10">
        <v>5</v>
      </c>
      <c r="AH18" s="7"/>
      <c r="AI18" s="8">
        <f t="shared" si="2"/>
        <v>5</v>
      </c>
      <c r="AJ18" s="7"/>
      <c r="AK18" s="14">
        <v>11</v>
      </c>
      <c r="AL18" s="6" t="s">
        <v>73</v>
      </c>
      <c r="AM18" s="6" t="s">
        <v>17</v>
      </c>
      <c r="AN18" s="5" t="s">
        <v>51</v>
      </c>
      <c r="AO18" s="7">
        <v>4</v>
      </c>
      <c r="AP18" s="7"/>
      <c r="AQ18" s="7"/>
      <c r="AR18" s="7"/>
      <c r="AS18" s="7">
        <v>7</v>
      </c>
      <c r="AT18" s="7"/>
      <c r="AU18" s="8">
        <f t="shared" si="3"/>
        <v>6</v>
      </c>
      <c r="AV18" s="7"/>
      <c r="AW18" s="14">
        <v>11</v>
      </c>
      <c r="AX18" s="6" t="s">
        <v>73</v>
      </c>
      <c r="AY18" s="6" t="s">
        <v>17</v>
      </c>
      <c r="AZ18" s="5" t="s">
        <v>51</v>
      </c>
      <c r="BA18" s="11">
        <v>4</v>
      </c>
      <c r="BB18" s="7"/>
      <c r="BC18" s="7"/>
      <c r="BD18" s="7"/>
      <c r="BE18" s="7">
        <v>4</v>
      </c>
      <c r="BF18" s="7">
        <v>4</v>
      </c>
      <c r="BG18" s="68">
        <f t="shared" si="4"/>
        <v>4</v>
      </c>
      <c r="BH18" s="8">
        <f t="shared" si="5"/>
        <v>4</v>
      </c>
    </row>
    <row r="19" spans="1:60" ht="15.75" customHeight="1">
      <c r="A19" s="14">
        <v>12</v>
      </c>
      <c r="B19" s="6" t="s">
        <v>74</v>
      </c>
      <c r="C19" s="6" t="s">
        <v>19</v>
      </c>
      <c r="D19" s="5" t="s">
        <v>75</v>
      </c>
      <c r="E19" s="11">
        <v>7</v>
      </c>
      <c r="F19" s="7"/>
      <c r="G19" s="7"/>
      <c r="H19" s="7"/>
      <c r="I19" s="7">
        <v>5</v>
      </c>
      <c r="J19" s="7"/>
      <c r="K19" s="8">
        <f t="shared" si="0"/>
        <v>6</v>
      </c>
      <c r="L19" s="7"/>
      <c r="M19" s="14">
        <v>12</v>
      </c>
      <c r="N19" s="6" t="s">
        <v>74</v>
      </c>
      <c r="O19" s="6" t="s">
        <v>19</v>
      </c>
      <c r="P19" s="5" t="s">
        <v>75</v>
      </c>
      <c r="Q19" s="11">
        <v>6</v>
      </c>
      <c r="R19" s="7"/>
      <c r="S19" s="7"/>
      <c r="T19" s="7"/>
      <c r="U19" s="7">
        <v>5</v>
      </c>
      <c r="V19" s="7"/>
      <c r="W19" s="8">
        <f t="shared" si="1"/>
        <v>5</v>
      </c>
      <c r="X19" s="7"/>
      <c r="Y19" s="14">
        <v>12</v>
      </c>
      <c r="Z19" s="6" t="s">
        <v>74</v>
      </c>
      <c r="AA19" s="6" t="s">
        <v>19</v>
      </c>
      <c r="AB19" s="5" t="s">
        <v>75</v>
      </c>
      <c r="AC19" s="11">
        <v>6</v>
      </c>
      <c r="AD19" s="7">
        <v>6</v>
      </c>
      <c r="AE19" s="7"/>
      <c r="AF19" s="7"/>
      <c r="AG19" s="10">
        <v>6</v>
      </c>
      <c r="AH19" s="7"/>
      <c r="AI19" s="8">
        <f t="shared" si="2"/>
        <v>6</v>
      </c>
      <c r="AJ19" s="7"/>
      <c r="AK19" s="14">
        <v>12</v>
      </c>
      <c r="AL19" s="6" t="s">
        <v>74</v>
      </c>
      <c r="AM19" s="6" t="s">
        <v>19</v>
      </c>
      <c r="AN19" s="5" t="s">
        <v>75</v>
      </c>
      <c r="AO19" s="7">
        <v>5</v>
      </c>
      <c r="AP19" s="7"/>
      <c r="AQ19" s="7"/>
      <c r="AR19" s="7"/>
      <c r="AS19" s="7">
        <v>2</v>
      </c>
      <c r="AT19" s="7">
        <v>5</v>
      </c>
      <c r="AU19" s="68">
        <f t="shared" si="3"/>
        <v>3</v>
      </c>
      <c r="AV19" s="8">
        <f>ROUND((SUM(AO19:AR19)/1*0.3+AT19*0.7),0)</f>
        <v>5</v>
      </c>
      <c r="AW19" s="14">
        <v>12</v>
      </c>
      <c r="AX19" s="6" t="s">
        <v>74</v>
      </c>
      <c r="AY19" s="6" t="s">
        <v>19</v>
      </c>
      <c r="AZ19" s="5" t="s">
        <v>75</v>
      </c>
      <c r="BA19" s="11">
        <v>5</v>
      </c>
      <c r="BB19" s="7"/>
      <c r="BC19" s="7"/>
      <c r="BD19" s="7"/>
      <c r="BE19" s="7">
        <v>4</v>
      </c>
      <c r="BF19" s="7">
        <v>3</v>
      </c>
      <c r="BG19" s="68">
        <f t="shared" si="4"/>
        <v>4</v>
      </c>
      <c r="BH19" s="8">
        <f t="shared" si="5"/>
        <v>4</v>
      </c>
    </row>
    <row r="20" spans="1:60" ht="15.75" customHeight="1">
      <c r="A20" s="14">
        <v>13</v>
      </c>
      <c r="B20" s="6" t="s">
        <v>18</v>
      </c>
      <c r="C20" s="6" t="s">
        <v>76</v>
      </c>
      <c r="D20" s="5" t="s">
        <v>21</v>
      </c>
      <c r="E20" s="11">
        <v>7</v>
      </c>
      <c r="F20" s="7"/>
      <c r="G20" s="7"/>
      <c r="H20" s="7"/>
      <c r="I20" s="7">
        <v>8</v>
      </c>
      <c r="J20" s="7"/>
      <c r="K20" s="8">
        <f t="shared" si="0"/>
        <v>8</v>
      </c>
      <c r="L20" s="7"/>
      <c r="M20" s="14">
        <v>13</v>
      </c>
      <c r="N20" s="6" t="s">
        <v>18</v>
      </c>
      <c r="O20" s="6" t="s">
        <v>76</v>
      </c>
      <c r="P20" s="5" t="s">
        <v>21</v>
      </c>
      <c r="Q20" s="11">
        <v>6</v>
      </c>
      <c r="R20" s="7"/>
      <c r="S20" s="7"/>
      <c r="T20" s="7"/>
      <c r="U20" s="7">
        <v>5</v>
      </c>
      <c r="V20" s="7"/>
      <c r="W20" s="8">
        <f t="shared" si="1"/>
        <v>5</v>
      </c>
      <c r="X20" s="7"/>
      <c r="Y20" s="14">
        <v>13</v>
      </c>
      <c r="Z20" s="6" t="s">
        <v>18</v>
      </c>
      <c r="AA20" s="6" t="s">
        <v>76</v>
      </c>
      <c r="AB20" s="5" t="s">
        <v>21</v>
      </c>
      <c r="AC20" s="11">
        <v>6</v>
      </c>
      <c r="AD20" s="7">
        <v>7</v>
      </c>
      <c r="AE20" s="7"/>
      <c r="AF20" s="7"/>
      <c r="AG20" s="10">
        <v>7</v>
      </c>
      <c r="AH20" s="7"/>
      <c r="AI20" s="8">
        <f t="shared" si="2"/>
        <v>7</v>
      </c>
      <c r="AJ20" s="7"/>
      <c r="AK20" s="14">
        <v>13</v>
      </c>
      <c r="AL20" s="6" t="s">
        <v>18</v>
      </c>
      <c r="AM20" s="6" t="s">
        <v>76</v>
      </c>
      <c r="AN20" s="5" t="s">
        <v>21</v>
      </c>
      <c r="AO20" s="7">
        <v>5</v>
      </c>
      <c r="AP20" s="7"/>
      <c r="AQ20" s="7"/>
      <c r="AR20" s="7"/>
      <c r="AS20" s="7">
        <v>2</v>
      </c>
      <c r="AT20" s="7">
        <v>6</v>
      </c>
      <c r="AU20" s="68">
        <f t="shared" si="3"/>
        <v>3</v>
      </c>
      <c r="AV20" s="8">
        <f>ROUND((SUM(AO20:AR20)/1*0.3+AT20*0.7),0)</f>
        <v>6</v>
      </c>
      <c r="AW20" s="14">
        <v>13</v>
      </c>
      <c r="AX20" s="6" t="s">
        <v>18</v>
      </c>
      <c r="AY20" s="6" t="s">
        <v>76</v>
      </c>
      <c r="AZ20" s="5" t="s">
        <v>21</v>
      </c>
      <c r="BA20" s="11">
        <v>4</v>
      </c>
      <c r="BB20" s="7"/>
      <c r="BC20" s="7"/>
      <c r="BD20" s="7"/>
      <c r="BE20" s="7">
        <v>4</v>
      </c>
      <c r="BF20" s="7">
        <v>5</v>
      </c>
      <c r="BG20" s="68">
        <f t="shared" si="4"/>
        <v>4</v>
      </c>
      <c r="BH20" s="8">
        <f t="shared" si="5"/>
        <v>5</v>
      </c>
    </row>
    <row r="21" spans="1:60" ht="15.75" customHeight="1">
      <c r="A21" s="14">
        <v>14</v>
      </c>
      <c r="B21" s="6" t="s">
        <v>71</v>
      </c>
      <c r="C21" s="6" t="s">
        <v>20</v>
      </c>
      <c r="D21" s="5" t="s">
        <v>77</v>
      </c>
      <c r="E21" s="11">
        <v>7</v>
      </c>
      <c r="F21" s="7"/>
      <c r="G21" s="7"/>
      <c r="H21" s="7"/>
      <c r="I21" s="7">
        <v>5</v>
      </c>
      <c r="J21" s="7"/>
      <c r="K21" s="8">
        <f t="shared" si="0"/>
        <v>6</v>
      </c>
      <c r="L21" s="7"/>
      <c r="M21" s="14">
        <v>14</v>
      </c>
      <c r="N21" s="6" t="s">
        <v>71</v>
      </c>
      <c r="O21" s="6" t="s">
        <v>20</v>
      </c>
      <c r="P21" s="5" t="s">
        <v>77</v>
      </c>
      <c r="Q21" s="11">
        <v>7</v>
      </c>
      <c r="R21" s="7"/>
      <c r="S21" s="7"/>
      <c r="T21" s="7"/>
      <c r="U21" s="7">
        <v>5</v>
      </c>
      <c r="V21" s="7"/>
      <c r="W21" s="8">
        <f t="shared" si="1"/>
        <v>6</v>
      </c>
      <c r="X21" s="7"/>
      <c r="Y21" s="14">
        <v>14</v>
      </c>
      <c r="Z21" s="6" t="s">
        <v>71</v>
      </c>
      <c r="AA21" s="6" t="s">
        <v>20</v>
      </c>
      <c r="AB21" s="5" t="s">
        <v>77</v>
      </c>
      <c r="AC21" s="11">
        <v>7</v>
      </c>
      <c r="AD21" s="7">
        <v>6</v>
      </c>
      <c r="AE21" s="7"/>
      <c r="AF21" s="7"/>
      <c r="AG21" s="10">
        <v>5</v>
      </c>
      <c r="AH21" s="7"/>
      <c r="AI21" s="8">
        <f t="shared" si="2"/>
        <v>5</v>
      </c>
      <c r="AJ21" s="7"/>
      <c r="AK21" s="14">
        <v>14</v>
      </c>
      <c r="AL21" s="6" t="s">
        <v>71</v>
      </c>
      <c r="AM21" s="6" t="s">
        <v>20</v>
      </c>
      <c r="AN21" s="5" t="s">
        <v>77</v>
      </c>
      <c r="AO21" s="7">
        <v>4</v>
      </c>
      <c r="AP21" s="7"/>
      <c r="AQ21" s="7"/>
      <c r="AR21" s="7"/>
      <c r="AS21" s="7">
        <v>2</v>
      </c>
      <c r="AT21" s="7">
        <v>1</v>
      </c>
      <c r="AU21" s="68">
        <f t="shared" si="3"/>
        <v>3</v>
      </c>
      <c r="AV21" s="8">
        <f>ROUND((SUM(AO21:AR21)/1*0.3+AT21*0.7),0)</f>
        <v>2</v>
      </c>
      <c r="AW21" s="14">
        <v>14</v>
      </c>
      <c r="AX21" s="6" t="s">
        <v>71</v>
      </c>
      <c r="AY21" s="6" t="s">
        <v>20</v>
      </c>
      <c r="AZ21" s="5" t="s">
        <v>77</v>
      </c>
      <c r="BA21" s="11">
        <v>7</v>
      </c>
      <c r="BB21" s="7"/>
      <c r="BC21" s="7"/>
      <c r="BD21" s="7"/>
      <c r="BE21" s="7">
        <v>3</v>
      </c>
      <c r="BF21" s="7">
        <v>3</v>
      </c>
      <c r="BG21" s="68">
        <f t="shared" si="4"/>
        <v>4</v>
      </c>
      <c r="BH21" s="8">
        <f t="shared" si="5"/>
        <v>4</v>
      </c>
    </row>
    <row r="22" spans="1:60" ht="15.75" customHeight="1">
      <c r="A22" s="14">
        <v>15</v>
      </c>
      <c r="B22" s="6" t="s">
        <v>15</v>
      </c>
      <c r="C22" s="6" t="s">
        <v>26</v>
      </c>
      <c r="D22" s="5" t="s">
        <v>78</v>
      </c>
      <c r="E22" s="11">
        <v>7</v>
      </c>
      <c r="F22" s="7"/>
      <c r="G22" s="7"/>
      <c r="H22" s="7"/>
      <c r="I22" s="7">
        <v>7</v>
      </c>
      <c r="J22" s="7"/>
      <c r="K22" s="8">
        <f t="shared" si="0"/>
        <v>7</v>
      </c>
      <c r="L22" s="7"/>
      <c r="M22" s="14">
        <v>15</v>
      </c>
      <c r="N22" s="6" t="s">
        <v>15</v>
      </c>
      <c r="O22" s="6" t="s">
        <v>26</v>
      </c>
      <c r="P22" s="5" t="s">
        <v>78</v>
      </c>
      <c r="Q22" s="11">
        <v>6</v>
      </c>
      <c r="R22" s="7"/>
      <c r="S22" s="7"/>
      <c r="T22" s="7"/>
      <c r="U22" s="7">
        <v>4</v>
      </c>
      <c r="V22" s="7"/>
      <c r="W22" s="8">
        <f t="shared" si="1"/>
        <v>5</v>
      </c>
      <c r="X22" s="7"/>
      <c r="Y22" s="14">
        <v>15</v>
      </c>
      <c r="Z22" s="6" t="s">
        <v>15</v>
      </c>
      <c r="AA22" s="6" t="s">
        <v>26</v>
      </c>
      <c r="AB22" s="5" t="s">
        <v>78</v>
      </c>
      <c r="AC22" s="11">
        <v>6</v>
      </c>
      <c r="AD22" s="7">
        <v>7</v>
      </c>
      <c r="AE22" s="7"/>
      <c r="AF22" s="7"/>
      <c r="AG22" s="10">
        <v>5</v>
      </c>
      <c r="AH22" s="7"/>
      <c r="AI22" s="8">
        <f t="shared" si="2"/>
        <v>5</v>
      </c>
      <c r="AJ22" s="7"/>
      <c r="AK22" s="14">
        <v>15</v>
      </c>
      <c r="AL22" s="6" t="s">
        <v>15</v>
      </c>
      <c r="AM22" s="6" t="s">
        <v>26</v>
      </c>
      <c r="AN22" s="5" t="s">
        <v>78</v>
      </c>
      <c r="AO22" s="7">
        <v>6</v>
      </c>
      <c r="AP22" s="7"/>
      <c r="AQ22" s="7"/>
      <c r="AR22" s="7"/>
      <c r="AS22" s="7">
        <v>6</v>
      </c>
      <c r="AT22" s="7"/>
      <c r="AU22" s="8">
        <f t="shared" si="3"/>
        <v>6</v>
      </c>
      <c r="AV22" s="7"/>
      <c r="AW22" s="14">
        <v>15</v>
      </c>
      <c r="AX22" s="6" t="s">
        <v>15</v>
      </c>
      <c r="AY22" s="6" t="s">
        <v>26</v>
      </c>
      <c r="AZ22" s="5" t="s">
        <v>78</v>
      </c>
      <c r="BA22" s="11">
        <v>6</v>
      </c>
      <c r="BB22" s="7"/>
      <c r="BC22" s="7"/>
      <c r="BD22" s="7"/>
      <c r="BE22" s="7"/>
      <c r="BF22" s="7">
        <v>4</v>
      </c>
      <c r="BG22" s="68">
        <f t="shared" si="4"/>
        <v>2</v>
      </c>
      <c r="BH22" s="8">
        <f t="shared" si="5"/>
        <v>5</v>
      </c>
    </row>
    <row r="23" spans="1:60" ht="15.75" customHeight="1">
      <c r="A23" s="14">
        <v>16</v>
      </c>
      <c r="B23" s="6" t="s">
        <v>22</v>
      </c>
      <c r="C23" s="6" t="s">
        <v>24</v>
      </c>
      <c r="D23" s="5" t="s">
        <v>79</v>
      </c>
      <c r="E23" s="11">
        <v>7</v>
      </c>
      <c r="F23" s="7"/>
      <c r="G23" s="7"/>
      <c r="H23" s="7"/>
      <c r="I23" s="7">
        <v>8</v>
      </c>
      <c r="J23" s="7"/>
      <c r="K23" s="8">
        <f t="shared" si="0"/>
        <v>8</v>
      </c>
      <c r="L23" s="7"/>
      <c r="M23" s="14">
        <v>16</v>
      </c>
      <c r="N23" s="6" t="s">
        <v>22</v>
      </c>
      <c r="O23" s="6" t="s">
        <v>24</v>
      </c>
      <c r="P23" s="5" t="s">
        <v>79</v>
      </c>
      <c r="Q23" s="11">
        <v>7</v>
      </c>
      <c r="R23" s="7"/>
      <c r="S23" s="7"/>
      <c r="T23" s="7"/>
      <c r="U23" s="7">
        <v>0</v>
      </c>
      <c r="V23" s="7">
        <v>3</v>
      </c>
      <c r="W23" s="8">
        <f t="shared" si="1"/>
        <v>2</v>
      </c>
      <c r="X23" s="8">
        <f>ROUND((SUM(Q23:T23)/1*0.3+V23*0.7),0)</f>
        <v>4</v>
      </c>
      <c r="Y23" s="14">
        <v>16</v>
      </c>
      <c r="Z23" s="6" t="s">
        <v>22</v>
      </c>
      <c r="AA23" s="6" t="s">
        <v>24</v>
      </c>
      <c r="AB23" s="5" t="s">
        <v>79</v>
      </c>
      <c r="AC23" s="11">
        <v>5</v>
      </c>
      <c r="AD23" s="7">
        <v>6</v>
      </c>
      <c r="AE23" s="7"/>
      <c r="AF23" s="7"/>
      <c r="AG23" s="10">
        <v>6</v>
      </c>
      <c r="AH23" s="7"/>
      <c r="AI23" s="8">
        <f t="shared" si="2"/>
        <v>6</v>
      </c>
      <c r="AJ23" s="7"/>
      <c r="AK23" s="14">
        <v>16</v>
      </c>
      <c r="AL23" s="6" t="s">
        <v>22</v>
      </c>
      <c r="AM23" s="6" t="s">
        <v>24</v>
      </c>
      <c r="AN23" s="5" t="s">
        <v>79</v>
      </c>
      <c r="AO23" s="7">
        <v>6</v>
      </c>
      <c r="AP23" s="7"/>
      <c r="AQ23" s="7"/>
      <c r="AR23" s="7"/>
      <c r="AS23" s="7">
        <v>2</v>
      </c>
      <c r="AT23" s="7">
        <v>0</v>
      </c>
      <c r="AU23" s="68">
        <f t="shared" si="3"/>
        <v>3</v>
      </c>
      <c r="AV23" s="8">
        <f>ROUND((SUM(AO23:AR23)/1*0.3+AT23*0.7),0)</f>
        <v>2</v>
      </c>
      <c r="AW23" s="14">
        <v>16</v>
      </c>
      <c r="AX23" s="6" t="s">
        <v>22</v>
      </c>
      <c r="AY23" s="6" t="s">
        <v>24</v>
      </c>
      <c r="AZ23" s="5" t="s">
        <v>79</v>
      </c>
      <c r="BA23" s="11">
        <v>5</v>
      </c>
      <c r="BB23" s="7"/>
      <c r="BC23" s="7"/>
      <c r="BD23" s="7"/>
      <c r="BE23" s="7">
        <v>5</v>
      </c>
      <c r="BF23" s="7"/>
      <c r="BG23" s="8">
        <f t="shared" si="4"/>
        <v>5</v>
      </c>
      <c r="BH23" s="7"/>
    </row>
    <row r="24" spans="1:60" ht="15.75" customHeight="1">
      <c r="A24" s="14">
        <v>17</v>
      </c>
      <c r="B24" s="6" t="s">
        <v>22</v>
      </c>
      <c r="C24" s="6" t="s">
        <v>24</v>
      </c>
      <c r="D24" s="5" t="s">
        <v>80</v>
      </c>
      <c r="E24" s="11">
        <v>7</v>
      </c>
      <c r="F24" s="7"/>
      <c r="G24" s="7"/>
      <c r="H24" s="7"/>
      <c r="I24" s="7">
        <v>6</v>
      </c>
      <c r="J24" s="7"/>
      <c r="K24" s="8">
        <f t="shared" si="0"/>
        <v>6</v>
      </c>
      <c r="L24" s="7"/>
      <c r="M24" s="14">
        <v>17</v>
      </c>
      <c r="N24" s="6" t="s">
        <v>22</v>
      </c>
      <c r="O24" s="6" t="s">
        <v>24</v>
      </c>
      <c r="P24" s="5" t="s">
        <v>80</v>
      </c>
      <c r="Q24" s="11">
        <v>6</v>
      </c>
      <c r="R24" s="7"/>
      <c r="S24" s="7"/>
      <c r="T24" s="7"/>
      <c r="U24" s="7">
        <v>5</v>
      </c>
      <c r="V24" s="7"/>
      <c r="W24" s="8">
        <f t="shared" si="1"/>
        <v>5</v>
      </c>
      <c r="X24" s="7"/>
      <c r="Y24" s="14">
        <v>17</v>
      </c>
      <c r="Z24" s="6" t="s">
        <v>22</v>
      </c>
      <c r="AA24" s="6" t="s">
        <v>24</v>
      </c>
      <c r="AB24" s="5" t="s">
        <v>80</v>
      </c>
      <c r="AC24" s="11">
        <v>6</v>
      </c>
      <c r="AD24" s="7">
        <v>6</v>
      </c>
      <c r="AE24" s="7"/>
      <c r="AF24" s="7"/>
      <c r="AG24" s="10">
        <v>4</v>
      </c>
      <c r="AH24" s="7"/>
      <c r="AI24" s="8">
        <f t="shared" si="2"/>
        <v>5</v>
      </c>
      <c r="AJ24" s="7"/>
      <c r="AK24" s="14">
        <v>17</v>
      </c>
      <c r="AL24" s="6" t="s">
        <v>22</v>
      </c>
      <c r="AM24" s="6" t="s">
        <v>24</v>
      </c>
      <c r="AN24" s="5" t="s">
        <v>80</v>
      </c>
      <c r="AO24" s="7">
        <v>5</v>
      </c>
      <c r="AP24" s="7"/>
      <c r="AQ24" s="7"/>
      <c r="AR24" s="7"/>
      <c r="AS24" s="7">
        <v>2</v>
      </c>
      <c r="AT24" s="7">
        <v>5</v>
      </c>
      <c r="AU24" s="68">
        <f t="shared" si="3"/>
        <v>3</v>
      </c>
      <c r="AV24" s="8">
        <f>ROUND((SUM(AO24:AR24)/1*0.3+AT24*0.7),0)</f>
        <v>5</v>
      </c>
      <c r="AW24" s="14">
        <v>17</v>
      </c>
      <c r="AX24" s="6" t="s">
        <v>22</v>
      </c>
      <c r="AY24" s="6" t="s">
        <v>24</v>
      </c>
      <c r="AZ24" s="5" t="s">
        <v>80</v>
      </c>
      <c r="BA24" s="11">
        <v>6</v>
      </c>
      <c r="BB24" s="7"/>
      <c r="BC24" s="7"/>
      <c r="BD24" s="7"/>
      <c r="BE24" s="7">
        <v>1</v>
      </c>
      <c r="BF24" s="7">
        <v>4</v>
      </c>
      <c r="BG24" s="68">
        <f t="shared" si="4"/>
        <v>3</v>
      </c>
      <c r="BH24" s="8">
        <f>ROUND((SUM(BA24:BD24)/1*0.3+BF24*0.7),0)</f>
        <v>5</v>
      </c>
    </row>
    <row r="25" spans="1:60" ht="15.75" customHeight="1">
      <c r="A25" s="14">
        <v>18</v>
      </c>
      <c r="B25" s="6" t="s">
        <v>15</v>
      </c>
      <c r="C25" s="6" t="s">
        <v>24</v>
      </c>
      <c r="D25" s="5" t="s">
        <v>81</v>
      </c>
      <c r="E25" s="11">
        <v>7</v>
      </c>
      <c r="F25" s="7"/>
      <c r="G25" s="7"/>
      <c r="H25" s="7"/>
      <c r="I25" s="7">
        <v>8</v>
      </c>
      <c r="J25" s="7"/>
      <c r="K25" s="8">
        <f t="shared" si="0"/>
        <v>8</v>
      </c>
      <c r="L25" s="7"/>
      <c r="M25" s="14">
        <v>18</v>
      </c>
      <c r="N25" s="6" t="s">
        <v>15</v>
      </c>
      <c r="O25" s="6" t="s">
        <v>24</v>
      </c>
      <c r="P25" s="5" t="s">
        <v>81</v>
      </c>
      <c r="Q25" s="11">
        <v>9</v>
      </c>
      <c r="R25" s="7"/>
      <c r="S25" s="7"/>
      <c r="T25" s="7"/>
      <c r="U25" s="7">
        <v>6</v>
      </c>
      <c r="V25" s="7"/>
      <c r="W25" s="8">
        <f t="shared" si="1"/>
        <v>7</v>
      </c>
      <c r="X25" s="7"/>
      <c r="Y25" s="14">
        <v>18</v>
      </c>
      <c r="Z25" s="6" t="s">
        <v>15</v>
      </c>
      <c r="AA25" s="6" t="s">
        <v>24</v>
      </c>
      <c r="AB25" s="5" t="s">
        <v>81</v>
      </c>
      <c r="AC25" s="11">
        <v>7</v>
      </c>
      <c r="AD25" s="7">
        <v>6</v>
      </c>
      <c r="AE25" s="7"/>
      <c r="AF25" s="7"/>
      <c r="AG25" s="10">
        <v>7</v>
      </c>
      <c r="AH25" s="7"/>
      <c r="AI25" s="8">
        <f t="shared" si="2"/>
        <v>7</v>
      </c>
      <c r="AJ25" s="7"/>
      <c r="AK25" s="14">
        <v>18</v>
      </c>
      <c r="AL25" s="6" t="s">
        <v>15</v>
      </c>
      <c r="AM25" s="6" t="s">
        <v>24</v>
      </c>
      <c r="AN25" s="5" t="s">
        <v>81</v>
      </c>
      <c r="AO25" s="7">
        <v>9</v>
      </c>
      <c r="AP25" s="7"/>
      <c r="AQ25" s="7"/>
      <c r="AR25" s="7"/>
      <c r="AS25" s="7">
        <v>8</v>
      </c>
      <c r="AT25" s="7"/>
      <c r="AU25" s="8">
        <f t="shared" si="3"/>
        <v>8</v>
      </c>
      <c r="AV25" s="7"/>
      <c r="AW25" s="14">
        <v>18</v>
      </c>
      <c r="AX25" s="6" t="s">
        <v>15</v>
      </c>
      <c r="AY25" s="6" t="s">
        <v>24</v>
      </c>
      <c r="AZ25" s="5" t="s">
        <v>81</v>
      </c>
      <c r="BA25" s="11">
        <v>8</v>
      </c>
      <c r="BB25" s="7"/>
      <c r="BC25" s="7"/>
      <c r="BD25" s="7"/>
      <c r="BE25" s="7">
        <v>4</v>
      </c>
      <c r="BF25" s="7"/>
      <c r="BG25" s="8">
        <f t="shared" si="4"/>
        <v>5</v>
      </c>
      <c r="BH25" s="7"/>
    </row>
    <row r="26" spans="1:60" ht="15.75" customHeight="1">
      <c r="A26" s="14">
        <v>19</v>
      </c>
      <c r="B26" s="6" t="s">
        <v>18</v>
      </c>
      <c r="C26" s="6" t="s">
        <v>24</v>
      </c>
      <c r="D26" s="5" t="s">
        <v>82</v>
      </c>
      <c r="E26" s="11">
        <v>7</v>
      </c>
      <c r="F26" s="7"/>
      <c r="G26" s="7"/>
      <c r="H26" s="7"/>
      <c r="I26" s="7">
        <v>5</v>
      </c>
      <c r="J26" s="7"/>
      <c r="K26" s="8">
        <f t="shared" si="0"/>
        <v>6</v>
      </c>
      <c r="L26" s="7"/>
      <c r="M26" s="14">
        <v>19</v>
      </c>
      <c r="N26" s="6" t="s">
        <v>18</v>
      </c>
      <c r="O26" s="6" t="s">
        <v>24</v>
      </c>
      <c r="P26" s="5" t="s">
        <v>82</v>
      </c>
      <c r="Q26" s="11">
        <v>5</v>
      </c>
      <c r="R26" s="7"/>
      <c r="S26" s="7"/>
      <c r="T26" s="7"/>
      <c r="U26" s="7">
        <v>5</v>
      </c>
      <c r="V26" s="7"/>
      <c r="W26" s="8">
        <f t="shared" si="1"/>
        <v>5</v>
      </c>
      <c r="X26" s="7"/>
      <c r="Y26" s="14">
        <v>19</v>
      </c>
      <c r="Z26" s="6" t="s">
        <v>18</v>
      </c>
      <c r="AA26" s="6" t="s">
        <v>24</v>
      </c>
      <c r="AB26" s="5" t="s">
        <v>82</v>
      </c>
      <c r="AC26" s="11">
        <v>7</v>
      </c>
      <c r="AD26" s="7">
        <v>6</v>
      </c>
      <c r="AE26" s="7"/>
      <c r="AF26" s="7"/>
      <c r="AG26" s="10">
        <v>6</v>
      </c>
      <c r="AH26" s="7"/>
      <c r="AI26" s="8">
        <f t="shared" si="2"/>
        <v>6</v>
      </c>
      <c r="AJ26" s="7"/>
      <c r="AK26" s="14">
        <v>19</v>
      </c>
      <c r="AL26" s="6" t="s">
        <v>18</v>
      </c>
      <c r="AM26" s="6" t="s">
        <v>24</v>
      </c>
      <c r="AN26" s="5" t="s">
        <v>82</v>
      </c>
      <c r="AO26" s="7">
        <v>5</v>
      </c>
      <c r="AP26" s="7"/>
      <c r="AQ26" s="7"/>
      <c r="AR26" s="7"/>
      <c r="AS26" s="7">
        <v>2</v>
      </c>
      <c r="AT26" s="7">
        <v>4</v>
      </c>
      <c r="AU26" s="68">
        <f t="shared" si="3"/>
        <v>3</v>
      </c>
      <c r="AV26" s="8">
        <f>ROUND((SUM(AO26:AR26)/1*0.3+AT26*0.7),0)</f>
        <v>4</v>
      </c>
      <c r="AW26" s="14">
        <v>19</v>
      </c>
      <c r="AX26" s="6" t="s">
        <v>18</v>
      </c>
      <c r="AY26" s="6" t="s">
        <v>24</v>
      </c>
      <c r="AZ26" s="5" t="s">
        <v>82</v>
      </c>
      <c r="BA26" s="11">
        <v>6</v>
      </c>
      <c r="BB26" s="7"/>
      <c r="BC26" s="7"/>
      <c r="BD26" s="7"/>
      <c r="BE26" s="7">
        <v>2</v>
      </c>
      <c r="BF26" s="7">
        <v>4</v>
      </c>
      <c r="BG26" s="68">
        <f t="shared" si="4"/>
        <v>3</v>
      </c>
      <c r="BH26" s="8">
        <f>ROUND((SUM(BA26:BD26)/1*0.3+BF26*0.7),0)</f>
        <v>5</v>
      </c>
    </row>
    <row r="27" spans="1:60" ht="15.75" customHeight="1">
      <c r="A27" s="14">
        <v>20</v>
      </c>
      <c r="B27" s="6" t="s">
        <v>15</v>
      </c>
      <c r="C27" s="6" t="s">
        <v>83</v>
      </c>
      <c r="D27" s="5" t="s">
        <v>84</v>
      </c>
      <c r="E27" s="11">
        <v>7</v>
      </c>
      <c r="F27" s="7"/>
      <c r="G27" s="7"/>
      <c r="H27" s="7"/>
      <c r="I27" s="7">
        <v>5</v>
      </c>
      <c r="J27" s="7"/>
      <c r="K27" s="8">
        <f t="shared" si="0"/>
        <v>6</v>
      </c>
      <c r="L27" s="7"/>
      <c r="M27" s="14">
        <v>20</v>
      </c>
      <c r="N27" s="6" t="s">
        <v>15</v>
      </c>
      <c r="O27" s="6" t="s">
        <v>83</v>
      </c>
      <c r="P27" s="5" t="s">
        <v>84</v>
      </c>
      <c r="Q27" s="11">
        <v>6</v>
      </c>
      <c r="R27" s="7"/>
      <c r="S27" s="7"/>
      <c r="T27" s="7"/>
      <c r="U27" s="7">
        <v>4</v>
      </c>
      <c r="V27" s="7"/>
      <c r="W27" s="8">
        <f t="shared" si="1"/>
        <v>5</v>
      </c>
      <c r="X27" s="7"/>
      <c r="Y27" s="14">
        <v>20</v>
      </c>
      <c r="Z27" s="6" t="s">
        <v>15</v>
      </c>
      <c r="AA27" s="6" t="s">
        <v>83</v>
      </c>
      <c r="AB27" s="5" t="s">
        <v>84</v>
      </c>
      <c r="AC27" s="11">
        <v>6</v>
      </c>
      <c r="AD27" s="7">
        <v>6</v>
      </c>
      <c r="AE27" s="7"/>
      <c r="AF27" s="7"/>
      <c r="AG27" s="10">
        <v>6</v>
      </c>
      <c r="AH27" s="7"/>
      <c r="AI27" s="8">
        <f t="shared" si="2"/>
        <v>6</v>
      </c>
      <c r="AJ27" s="7"/>
      <c r="AK27" s="14">
        <v>20</v>
      </c>
      <c r="AL27" s="6" t="s">
        <v>15</v>
      </c>
      <c r="AM27" s="6" t="s">
        <v>83</v>
      </c>
      <c r="AN27" s="5" t="s">
        <v>84</v>
      </c>
      <c r="AO27" s="7">
        <v>5</v>
      </c>
      <c r="AP27" s="7"/>
      <c r="AQ27" s="7"/>
      <c r="AR27" s="7"/>
      <c r="AS27" s="7">
        <v>6</v>
      </c>
      <c r="AT27" s="7"/>
      <c r="AU27" s="8">
        <f t="shared" si="3"/>
        <v>6</v>
      </c>
      <c r="AV27" s="7"/>
      <c r="AW27" s="14">
        <v>20</v>
      </c>
      <c r="AX27" s="6" t="s">
        <v>15</v>
      </c>
      <c r="AY27" s="6" t="s">
        <v>83</v>
      </c>
      <c r="AZ27" s="5" t="s">
        <v>84</v>
      </c>
      <c r="BA27" s="11">
        <v>4</v>
      </c>
      <c r="BB27" s="7"/>
      <c r="BC27" s="7"/>
      <c r="BD27" s="7"/>
      <c r="BE27" s="7">
        <v>4</v>
      </c>
      <c r="BF27" s="7">
        <v>4</v>
      </c>
      <c r="BG27" s="68">
        <f t="shared" si="4"/>
        <v>4</v>
      </c>
      <c r="BH27" s="8">
        <f>ROUND((SUM(BA27:BD27)/1*0.3+BF27*0.7),0)</f>
        <v>4</v>
      </c>
    </row>
    <row r="28" spans="1:60" ht="15.75" customHeight="1">
      <c r="A28" s="14">
        <v>21</v>
      </c>
      <c r="B28" s="6" t="s">
        <v>85</v>
      </c>
      <c r="C28" s="6" t="s">
        <v>23</v>
      </c>
      <c r="D28" s="5" t="s">
        <v>86</v>
      </c>
      <c r="E28" s="11">
        <v>7</v>
      </c>
      <c r="F28" s="7"/>
      <c r="G28" s="7"/>
      <c r="H28" s="7"/>
      <c r="I28" s="7">
        <v>5</v>
      </c>
      <c r="J28" s="7"/>
      <c r="K28" s="8">
        <f t="shared" si="0"/>
        <v>6</v>
      </c>
      <c r="L28" s="7"/>
      <c r="M28" s="14">
        <v>21</v>
      </c>
      <c r="N28" s="6" t="s">
        <v>85</v>
      </c>
      <c r="O28" s="6" t="s">
        <v>23</v>
      </c>
      <c r="P28" s="5" t="s">
        <v>86</v>
      </c>
      <c r="Q28" s="11">
        <v>6</v>
      </c>
      <c r="R28" s="7"/>
      <c r="S28" s="7"/>
      <c r="T28" s="7"/>
      <c r="U28" s="7">
        <v>5</v>
      </c>
      <c r="V28" s="7"/>
      <c r="W28" s="8">
        <f t="shared" si="1"/>
        <v>5</v>
      </c>
      <c r="X28" s="7"/>
      <c r="Y28" s="14">
        <v>21</v>
      </c>
      <c r="Z28" s="6" t="s">
        <v>85</v>
      </c>
      <c r="AA28" s="6" t="s">
        <v>23</v>
      </c>
      <c r="AB28" s="5" t="s">
        <v>86</v>
      </c>
      <c r="AC28" s="11">
        <v>6</v>
      </c>
      <c r="AD28" s="7">
        <v>7</v>
      </c>
      <c r="AE28" s="7"/>
      <c r="AF28" s="7"/>
      <c r="AG28" s="10">
        <v>6</v>
      </c>
      <c r="AH28" s="7"/>
      <c r="AI28" s="8">
        <f t="shared" si="2"/>
        <v>6</v>
      </c>
      <c r="AJ28" s="7"/>
      <c r="AK28" s="14">
        <v>21</v>
      </c>
      <c r="AL28" s="6" t="s">
        <v>85</v>
      </c>
      <c r="AM28" s="6" t="s">
        <v>23</v>
      </c>
      <c r="AN28" s="5" t="s">
        <v>86</v>
      </c>
      <c r="AO28" s="7">
        <v>6</v>
      </c>
      <c r="AP28" s="7"/>
      <c r="AQ28" s="7"/>
      <c r="AR28" s="7"/>
      <c r="AS28" s="7">
        <v>2</v>
      </c>
      <c r="AT28" s="7">
        <v>3</v>
      </c>
      <c r="AU28" s="68">
        <f t="shared" si="3"/>
        <v>3</v>
      </c>
      <c r="AV28" s="8">
        <f>ROUND((SUM(AO28:AR28)/1*0.3+AT28*0.7),0)</f>
        <v>4</v>
      </c>
      <c r="AW28" s="14">
        <v>21</v>
      </c>
      <c r="AX28" s="6" t="s">
        <v>85</v>
      </c>
      <c r="AY28" s="6" t="s">
        <v>23</v>
      </c>
      <c r="AZ28" s="5" t="s">
        <v>86</v>
      </c>
      <c r="BA28" s="11">
        <v>6</v>
      </c>
      <c r="BB28" s="7"/>
      <c r="BC28" s="7"/>
      <c r="BD28" s="7"/>
      <c r="BE28" s="7">
        <v>4</v>
      </c>
      <c r="BF28" s="7"/>
      <c r="BG28" s="8">
        <f t="shared" si="4"/>
        <v>5</v>
      </c>
      <c r="BH28" s="7"/>
    </row>
    <row r="29" spans="1:60" ht="15.75" customHeight="1">
      <c r="A29" s="14">
        <v>22</v>
      </c>
      <c r="B29" s="6" t="s">
        <v>87</v>
      </c>
      <c r="C29" s="6" t="s">
        <v>25</v>
      </c>
      <c r="D29" s="5" t="s">
        <v>88</v>
      </c>
      <c r="E29" s="11">
        <v>7</v>
      </c>
      <c r="F29" s="7"/>
      <c r="G29" s="7"/>
      <c r="H29" s="7"/>
      <c r="I29" s="7">
        <v>5</v>
      </c>
      <c r="J29" s="7"/>
      <c r="K29" s="8">
        <f t="shared" si="0"/>
        <v>6</v>
      </c>
      <c r="L29" s="7"/>
      <c r="M29" s="14">
        <v>22</v>
      </c>
      <c r="N29" s="6" t="s">
        <v>87</v>
      </c>
      <c r="O29" s="6" t="s">
        <v>25</v>
      </c>
      <c r="P29" s="5" t="s">
        <v>88</v>
      </c>
      <c r="Q29" s="11">
        <v>6</v>
      </c>
      <c r="R29" s="7"/>
      <c r="S29" s="7"/>
      <c r="T29" s="7"/>
      <c r="U29" s="7">
        <v>5</v>
      </c>
      <c r="V29" s="7"/>
      <c r="W29" s="8">
        <f t="shared" si="1"/>
        <v>5</v>
      </c>
      <c r="X29" s="7"/>
      <c r="Y29" s="14">
        <v>22</v>
      </c>
      <c r="Z29" s="6" t="s">
        <v>87</v>
      </c>
      <c r="AA29" s="6" t="s">
        <v>25</v>
      </c>
      <c r="AB29" s="5" t="s">
        <v>88</v>
      </c>
      <c r="AC29" s="11">
        <v>5</v>
      </c>
      <c r="AD29" s="7">
        <v>7</v>
      </c>
      <c r="AE29" s="7"/>
      <c r="AF29" s="7"/>
      <c r="AG29" s="10">
        <v>5</v>
      </c>
      <c r="AH29" s="7"/>
      <c r="AI29" s="8">
        <f t="shared" si="2"/>
        <v>5</v>
      </c>
      <c r="AJ29" s="7"/>
      <c r="AK29" s="14">
        <v>22</v>
      </c>
      <c r="AL29" s="6" t="s">
        <v>87</v>
      </c>
      <c r="AM29" s="6" t="s">
        <v>25</v>
      </c>
      <c r="AN29" s="5" t="s">
        <v>88</v>
      </c>
      <c r="AO29" s="7">
        <v>5</v>
      </c>
      <c r="AP29" s="7"/>
      <c r="AQ29" s="7"/>
      <c r="AR29" s="7"/>
      <c r="AS29" s="7">
        <v>5</v>
      </c>
      <c r="AT29" s="7"/>
      <c r="AU29" s="8">
        <f t="shared" si="3"/>
        <v>5</v>
      </c>
      <c r="AV29" s="7"/>
      <c r="AW29" s="14">
        <v>22</v>
      </c>
      <c r="AX29" s="6" t="s">
        <v>87</v>
      </c>
      <c r="AY29" s="6" t="s">
        <v>25</v>
      </c>
      <c r="AZ29" s="5" t="s">
        <v>88</v>
      </c>
      <c r="BA29" s="11">
        <v>7</v>
      </c>
      <c r="BB29" s="7"/>
      <c r="BC29" s="7"/>
      <c r="BD29" s="7"/>
      <c r="BE29" s="7">
        <v>6</v>
      </c>
      <c r="BF29" s="7"/>
      <c r="BG29" s="8">
        <f t="shared" si="4"/>
        <v>6</v>
      </c>
      <c r="BH29" s="7"/>
    </row>
    <row r="30" spans="1:60" ht="15.75" customHeight="1">
      <c r="A30" s="14">
        <v>23</v>
      </c>
      <c r="B30" s="6" t="s">
        <v>89</v>
      </c>
      <c r="C30" s="6" t="s">
        <v>90</v>
      </c>
      <c r="D30" s="5" t="s">
        <v>91</v>
      </c>
      <c r="E30" s="11">
        <v>6</v>
      </c>
      <c r="F30" s="7"/>
      <c r="G30" s="7"/>
      <c r="H30" s="7"/>
      <c r="I30" s="7">
        <v>8</v>
      </c>
      <c r="J30" s="7"/>
      <c r="K30" s="8">
        <f t="shared" si="0"/>
        <v>7</v>
      </c>
      <c r="L30" s="7"/>
      <c r="M30" s="14">
        <v>23</v>
      </c>
      <c r="N30" s="6" t="s">
        <v>89</v>
      </c>
      <c r="O30" s="6" t="s">
        <v>90</v>
      </c>
      <c r="P30" s="5" t="s">
        <v>91</v>
      </c>
      <c r="Q30" s="11">
        <v>6</v>
      </c>
      <c r="R30" s="7"/>
      <c r="S30" s="7"/>
      <c r="T30" s="7"/>
      <c r="U30" s="7">
        <v>5</v>
      </c>
      <c r="V30" s="7"/>
      <c r="W30" s="8">
        <f t="shared" si="1"/>
        <v>5</v>
      </c>
      <c r="X30" s="7"/>
      <c r="Y30" s="14">
        <v>23</v>
      </c>
      <c r="Z30" s="6" t="s">
        <v>89</v>
      </c>
      <c r="AA30" s="6" t="s">
        <v>90</v>
      </c>
      <c r="AB30" s="5" t="s">
        <v>91</v>
      </c>
      <c r="AC30" s="11">
        <v>7</v>
      </c>
      <c r="AD30" s="7">
        <v>0</v>
      </c>
      <c r="AE30" s="7"/>
      <c r="AF30" s="7"/>
      <c r="AG30" s="10">
        <v>7</v>
      </c>
      <c r="AH30" s="7"/>
      <c r="AI30" s="8">
        <f t="shared" si="2"/>
        <v>6</v>
      </c>
      <c r="AJ30" s="7"/>
      <c r="AK30" s="14">
        <v>23</v>
      </c>
      <c r="AL30" s="6" t="s">
        <v>89</v>
      </c>
      <c r="AM30" s="6" t="s">
        <v>90</v>
      </c>
      <c r="AN30" s="5" t="s">
        <v>91</v>
      </c>
      <c r="AO30" s="7">
        <v>8</v>
      </c>
      <c r="AP30" s="7"/>
      <c r="AQ30" s="7"/>
      <c r="AR30" s="7"/>
      <c r="AS30" s="7"/>
      <c r="AT30" s="7">
        <v>0</v>
      </c>
      <c r="AU30" s="68">
        <f t="shared" si="3"/>
        <v>2</v>
      </c>
      <c r="AV30" s="8">
        <f>ROUND((SUM(AO30:AR30)/1*0.3+AT30*0.7),0)</f>
        <v>2</v>
      </c>
      <c r="AW30" s="14">
        <v>23</v>
      </c>
      <c r="AX30" s="6" t="s">
        <v>89</v>
      </c>
      <c r="AY30" s="6" t="s">
        <v>90</v>
      </c>
      <c r="AZ30" s="5" t="s">
        <v>91</v>
      </c>
      <c r="BA30" s="11">
        <v>6</v>
      </c>
      <c r="BB30" s="7"/>
      <c r="BC30" s="7"/>
      <c r="BD30" s="7"/>
      <c r="BE30" s="7">
        <v>2</v>
      </c>
      <c r="BF30" s="7">
        <v>0</v>
      </c>
      <c r="BG30" s="68">
        <f t="shared" si="4"/>
        <v>3</v>
      </c>
      <c r="BH30" s="8">
        <f>ROUND((SUM(BA30:BD30)/1*0.3+BF30*0.7),0)</f>
        <v>2</v>
      </c>
    </row>
    <row r="31" spans="1:60" ht="15.75" customHeight="1">
      <c r="A31" s="14">
        <v>24</v>
      </c>
      <c r="B31" s="6" t="s">
        <v>92</v>
      </c>
      <c r="C31" s="6" t="s">
        <v>27</v>
      </c>
      <c r="D31" s="5" t="s">
        <v>93</v>
      </c>
      <c r="E31" s="11">
        <v>7</v>
      </c>
      <c r="F31" s="7"/>
      <c r="G31" s="7"/>
      <c r="H31" s="7"/>
      <c r="I31" s="7">
        <v>6</v>
      </c>
      <c r="J31" s="7"/>
      <c r="K31" s="8">
        <f t="shared" si="0"/>
        <v>6</v>
      </c>
      <c r="L31" s="7"/>
      <c r="M31" s="14">
        <v>24</v>
      </c>
      <c r="N31" s="6" t="s">
        <v>92</v>
      </c>
      <c r="O31" s="6" t="s">
        <v>27</v>
      </c>
      <c r="P31" s="5" t="s">
        <v>93</v>
      </c>
      <c r="Q31" s="11">
        <v>6</v>
      </c>
      <c r="R31" s="7"/>
      <c r="S31" s="7"/>
      <c r="T31" s="7"/>
      <c r="U31" s="7">
        <v>5</v>
      </c>
      <c r="V31" s="7"/>
      <c r="W31" s="8">
        <f t="shared" si="1"/>
        <v>5</v>
      </c>
      <c r="X31" s="7"/>
      <c r="Y31" s="14">
        <v>24</v>
      </c>
      <c r="Z31" s="6" t="s">
        <v>92</v>
      </c>
      <c r="AA31" s="6" t="s">
        <v>27</v>
      </c>
      <c r="AB31" s="5" t="s">
        <v>93</v>
      </c>
      <c r="AC31" s="11">
        <v>6</v>
      </c>
      <c r="AD31" s="7">
        <v>6</v>
      </c>
      <c r="AE31" s="7"/>
      <c r="AF31" s="7"/>
      <c r="AG31" s="10">
        <v>6</v>
      </c>
      <c r="AH31" s="7"/>
      <c r="AI31" s="8">
        <f t="shared" si="2"/>
        <v>6</v>
      </c>
      <c r="AJ31" s="7"/>
      <c r="AK31" s="14">
        <v>24</v>
      </c>
      <c r="AL31" s="6" t="s">
        <v>92</v>
      </c>
      <c r="AM31" s="6" t="s">
        <v>27</v>
      </c>
      <c r="AN31" s="5" t="s">
        <v>93</v>
      </c>
      <c r="AO31" s="7">
        <v>4</v>
      </c>
      <c r="AP31" s="7"/>
      <c r="AQ31" s="7"/>
      <c r="AR31" s="7"/>
      <c r="AS31" s="7">
        <v>3</v>
      </c>
      <c r="AT31" s="7">
        <v>0</v>
      </c>
      <c r="AU31" s="68">
        <f t="shared" si="3"/>
        <v>3</v>
      </c>
      <c r="AV31" s="8">
        <f>ROUND((SUM(AO31:AR31)/1*0.3+AT31*0.7),0)</f>
        <v>1</v>
      </c>
      <c r="AW31" s="14">
        <v>24</v>
      </c>
      <c r="AX31" s="6" t="s">
        <v>92</v>
      </c>
      <c r="AY31" s="6" t="s">
        <v>27</v>
      </c>
      <c r="AZ31" s="5" t="s">
        <v>93</v>
      </c>
      <c r="BA31" s="11">
        <v>5</v>
      </c>
      <c r="BB31" s="7"/>
      <c r="BC31" s="7"/>
      <c r="BD31" s="7"/>
      <c r="BE31" s="7">
        <v>4</v>
      </c>
      <c r="BF31" s="7">
        <v>3</v>
      </c>
      <c r="BG31" s="68">
        <f t="shared" si="4"/>
        <v>4</v>
      </c>
      <c r="BH31" s="8">
        <f>ROUND((SUM(BA31:BD31)/1*0.3+BF31*0.7),0)</f>
        <v>4</v>
      </c>
    </row>
    <row r="32" spans="1:60" ht="15.75" customHeight="1">
      <c r="A32" s="14">
        <v>25</v>
      </c>
      <c r="B32" s="6" t="s">
        <v>15</v>
      </c>
      <c r="C32" s="6" t="s">
        <v>27</v>
      </c>
      <c r="D32" s="5" t="s">
        <v>94</v>
      </c>
      <c r="E32" s="11">
        <v>7</v>
      </c>
      <c r="F32" s="7"/>
      <c r="G32" s="7"/>
      <c r="H32" s="7"/>
      <c r="I32" s="7">
        <v>8</v>
      </c>
      <c r="J32" s="7"/>
      <c r="K32" s="8">
        <f t="shared" si="0"/>
        <v>8</v>
      </c>
      <c r="L32" s="7"/>
      <c r="M32" s="14">
        <v>25</v>
      </c>
      <c r="N32" s="6" t="s">
        <v>15</v>
      </c>
      <c r="O32" s="6" t="s">
        <v>27</v>
      </c>
      <c r="P32" s="5" t="s">
        <v>94</v>
      </c>
      <c r="Q32" s="11">
        <v>6</v>
      </c>
      <c r="R32" s="7"/>
      <c r="S32" s="7"/>
      <c r="T32" s="7"/>
      <c r="U32" s="7">
        <v>5</v>
      </c>
      <c r="V32" s="7"/>
      <c r="W32" s="8">
        <f t="shared" si="1"/>
        <v>5</v>
      </c>
      <c r="X32" s="7"/>
      <c r="Y32" s="14">
        <v>25</v>
      </c>
      <c r="Z32" s="6" t="s">
        <v>15</v>
      </c>
      <c r="AA32" s="6" t="s">
        <v>27</v>
      </c>
      <c r="AB32" s="5" t="s">
        <v>94</v>
      </c>
      <c r="AC32" s="11">
        <v>5</v>
      </c>
      <c r="AD32" s="7">
        <v>7</v>
      </c>
      <c r="AE32" s="7"/>
      <c r="AF32" s="7"/>
      <c r="AG32" s="10">
        <v>7</v>
      </c>
      <c r="AH32" s="7"/>
      <c r="AI32" s="8">
        <f t="shared" si="2"/>
        <v>7</v>
      </c>
      <c r="AJ32" s="7"/>
      <c r="AK32" s="14">
        <v>25</v>
      </c>
      <c r="AL32" s="6" t="s">
        <v>15</v>
      </c>
      <c r="AM32" s="6" t="s">
        <v>27</v>
      </c>
      <c r="AN32" s="5" t="s">
        <v>94</v>
      </c>
      <c r="AO32" s="7">
        <v>5</v>
      </c>
      <c r="AP32" s="7"/>
      <c r="AQ32" s="7"/>
      <c r="AR32" s="7"/>
      <c r="AS32" s="7">
        <v>6</v>
      </c>
      <c r="AT32" s="7"/>
      <c r="AU32" s="8">
        <f t="shared" si="3"/>
        <v>6</v>
      </c>
      <c r="AV32" s="8"/>
      <c r="AW32" s="14">
        <v>25</v>
      </c>
      <c r="AX32" s="6" t="s">
        <v>15</v>
      </c>
      <c r="AY32" s="6" t="s">
        <v>27</v>
      </c>
      <c r="AZ32" s="5" t="s">
        <v>94</v>
      </c>
      <c r="BA32" s="11">
        <v>7</v>
      </c>
      <c r="BB32" s="7"/>
      <c r="BC32" s="7"/>
      <c r="BD32" s="7"/>
      <c r="BE32" s="7">
        <v>5</v>
      </c>
      <c r="BF32" s="7"/>
      <c r="BG32" s="8">
        <f t="shared" si="4"/>
        <v>6</v>
      </c>
      <c r="BH32" s="7"/>
    </row>
    <row r="33" spans="1:60" ht="15.75" customHeight="1">
      <c r="A33" s="14">
        <v>26</v>
      </c>
      <c r="B33" s="6" t="s">
        <v>95</v>
      </c>
      <c r="C33" s="6" t="s">
        <v>27</v>
      </c>
      <c r="D33" s="5" t="s">
        <v>96</v>
      </c>
      <c r="E33" s="11">
        <v>7</v>
      </c>
      <c r="F33" s="7"/>
      <c r="G33" s="7"/>
      <c r="H33" s="7"/>
      <c r="I33" s="7">
        <v>8</v>
      </c>
      <c r="J33" s="7"/>
      <c r="K33" s="8">
        <f t="shared" si="0"/>
        <v>8</v>
      </c>
      <c r="L33" s="7"/>
      <c r="M33" s="14">
        <v>26</v>
      </c>
      <c r="N33" s="6" t="s">
        <v>95</v>
      </c>
      <c r="O33" s="6" t="s">
        <v>27</v>
      </c>
      <c r="P33" s="5" t="s">
        <v>96</v>
      </c>
      <c r="Q33" s="11">
        <v>6</v>
      </c>
      <c r="R33" s="7"/>
      <c r="S33" s="7"/>
      <c r="T33" s="7"/>
      <c r="U33" s="7">
        <v>4</v>
      </c>
      <c r="V33" s="7"/>
      <c r="W33" s="8">
        <f t="shared" si="1"/>
        <v>5</v>
      </c>
      <c r="X33" s="7"/>
      <c r="Y33" s="14">
        <v>26</v>
      </c>
      <c r="Z33" s="6" t="s">
        <v>95</v>
      </c>
      <c r="AA33" s="6" t="s">
        <v>27</v>
      </c>
      <c r="AB33" s="5" t="s">
        <v>96</v>
      </c>
      <c r="AC33" s="11">
        <v>6</v>
      </c>
      <c r="AD33" s="7">
        <v>6</v>
      </c>
      <c r="AE33" s="7"/>
      <c r="AF33" s="7"/>
      <c r="AG33" s="10">
        <v>5</v>
      </c>
      <c r="AH33" s="7"/>
      <c r="AI33" s="8">
        <f t="shared" si="2"/>
        <v>5</v>
      </c>
      <c r="AJ33" s="7"/>
      <c r="AK33" s="14">
        <v>26</v>
      </c>
      <c r="AL33" s="6" t="s">
        <v>95</v>
      </c>
      <c r="AM33" s="6" t="s">
        <v>27</v>
      </c>
      <c r="AN33" s="5" t="s">
        <v>96</v>
      </c>
      <c r="AO33" s="7">
        <v>5</v>
      </c>
      <c r="AP33" s="7"/>
      <c r="AQ33" s="7"/>
      <c r="AR33" s="7"/>
      <c r="AS33" s="7">
        <v>1</v>
      </c>
      <c r="AT33" s="7">
        <v>5</v>
      </c>
      <c r="AU33" s="68">
        <f t="shared" si="3"/>
        <v>2</v>
      </c>
      <c r="AV33" s="8">
        <f>ROUND((SUM(AO33:AR33)/1*0.3+AT33*0.7),0)</f>
        <v>5</v>
      </c>
      <c r="AW33" s="14">
        <v>26</v>
      </c>
      <c r="AX33" s="6" t="s">
        <v>95</v>
      </c>
      <c r="AY33" s="6" t="s">
        <v>27</v>
      </c>
      <c r="AZ33" s="5" t="s">
        <v>96</v>
      </c>
      <c r="BA33" s="11">
        <v>5</v>
      </c>
      <c r="BB33" s="7"/>
      <c r="BC33" s="7"/>
      <c r="BD33" s="7"/>
      <c r="BE33" s="7">
        <v>4</v>
      </c>
      <c r="BF33" s="7">
        <v>4</v>
      </c>
      <c r="BG33" s="68">
        <f t="shared" si="4"/>
        <v>4</v>
      </c>
      <c r="BH33" s="8">
        <f>ROUND((SUM(BA33:BD33)/1*0.3+BF33*0.7),0)</f>
        <v>4</v>
      </c>
    </row>
    <row r="34" spans="1:60" ht="15.75" customHeight="1">
      <c r="A34" s="14">
        <v>27</v>
      </c>
      <c r="B34" s="6" t="s">
        <v>15</v>
      </c>
      <c r="C34" s="6" t="s">
        <v>97</v>
      </c>
      <c r="D34" s="5" t="s">
        <v>36</v>
      </c>
      <c r="E34" s="11">
        <v>7</v>
      </c>
      <c r="F34" s="7"/>
      <c r="G34" s="7"/>
      <c r="H34" s="7"/>
      <c r="I34" s="7">
        <v>5</v>
      </c>
      <c r="J34" s="7"/>
      <c r="K34" s="8">
        <f t="shared" si="0"/>
        <v>6</v>
      </c>
      <c r="L34" s="7"/>
      <c r="M34" s="14">
        <v>27</v>
      </c>
      <c r="N34" s="6" t="s">
        <v>15</v>
      </c>
      <c r="O34" s="6" t="s">
        <v>97</v>
      </c>
      <c r="P34" s="5" t="s">
        <v>36</v>
      </c>
      <c r="Q34" s="11">
        <v>6</v>
      </c>
      <c r="R34" s="7"/>
      <c r="S34" s="7"/>
      <c r="T34" s="7"/>
      <c r="U34" s="7">
        <v>7</v>
      </c>
      <c r="V34" s="7"/>
      <c r="W34" s="8">
        <f t="shared" si="1"/>
        <v>7</v>
      </c>
      <c r="X34" s="7"/>
      <c r="Y34" s="14">
        <v>27</v>
      </c>
      <c r="Z34" s="6" t="s">
        <v>15</v>
      </c>
      <c r="AA34" s="6" t="s">
        <v>97</v>
      </c>
      <c r="AB34" s="5" t="s">
        <v>36</v>
      </c>
      <c r="AC34" s="11">
        <v>7</v>
      </c>
      <c r="AD34" s="7">
        <v>6</v>
      </c>
      <c r="AE34" s="7"/>
      <c r="AF34" s="7"/>
      <c r="AG34" s="10">
        <v>5</v>
      </c>
      <c r="AH34" s="7"/>
      <c r="AI34" s="8">
        <f t="shared" si="2"/>
        <v>5</v>
      </c>
      <c r="AJ34" s="7"/>
      <c r="AK34" s="14">
        <v>27</v>
      </c>
      <c r="AL34" s="6" t="s">
        <v>15</v>
      </c>
      <c r="AM34" s="6" t="s">
        <v>97</v>
      </c>
      <c r="AN34" s="5" t="s">
        <v>36</v>
      </c>
      <c r="AO34" s="7">
        <v>7</v>
      </c>
      <c r="AP34" s="7"/>
      <c r="AQ34" s="7"/>
      <c r="AR34" s="7"/>
      <c r="AS34" s="7">
        <v>7</v>
      </c>
      <c r="AT34" s="7"/>
      <c r="AU34" s="8">
        <f t="shared" si="3"/>
        <v>7</v>
      </c>
      <c r="AV34" s="7"/>
      <c r="AW34" s="14">
        <v>27</v>
      </c>
      <c r="AX34" s="6" t="s">
        <v>15</v>
      </c>
      <c r="AY34" s="6" t="s">
        <v>97</v>
      </c>
      <c r="AZ34" s="5" t="s">
        <v>36</v>
      </c>
      <c r="BA34" s="11">
        <v>5</v>
      </c>
      <c r="BB34" s="7"/>
      <c r="BC34" s="7"/>
      <c r="BD34" s="7"/>
      <c r="BE34" s="7">
        <v>4</v>
      </c>
      <c r="BF34" s="7">
        <v>3</v>
      </c>
      <c r="BG34" s="68">
        <f t="shared" si="4"/>
        <v>4</v>
      </c>
      <c r="BH34" s="8">
        <f>ROUND((SUM(BA34:BD34)/1*0.3+BF34*0.7),0)</f>
        <v>4</v>
      </c>
    </row>
    <row r="35" spans="1:60" ht="15.75" customHeight="1">
      <c r="A35" s="14">
        <v>28</v>
      </c>
      <c r="B35" s="6" t="s">
        <v>98</v>
      </c>
      <c r="C35" s="6" t="s">
        <v>99</v>
      </c>
      <c r="D35" s="5" t="s">
        <v>100</v>
      </c>
      <c r="E35" s="11">
        <v>8</v>
      </c>
      <c r="F35" s="7"/>
      <c r="G35" s="7"/>
      <c r="H35" s="7"/>
      <c r="I35" s="7">
        <v>0</v>
      </c>
      <c r="J35" s="7">
        <v>5</v>
      </c>
      <c r="K35" s="8">
        <f t="shared" si="0"/>
        <v>2</v>
      </c>
      <c r="L35" s="8">
        <f>ROUND((SUM(E35:H35)/1*0.3+J35*0.7),0)</f>
        <v>6</v>
      </c>
      <c r="M35" s="14">
        <v>28</v>
      </c>
      <c r="N35" s="6" t="s">
        <v>98</v>
      </c>
      <c r="O35" s="6" t="s">
        <v>99</v>
      </c>
      <c r="P35" s="5" t="s">
        <v>100</v>
      </c>
      <c r="Q35" s="11">
        <v>6</v>
      </c>
      <c r="R35" s="7"/>
      <c r="S35" s="7"/>
      <c r="T35" s="7"/>
      <c r="U35" s="7">
        <v>5</v>
      </c>
      <c r="V35" s="7"/>
      <c r="W35" s="8">
        <f t="shared" si="1"/>
        <v>5</v>
      </c>
      <c r="X35" s="7"/>
      <c r="Y35" s="14">
        <v>28</v>
      </c>
      <c r="Z35" s="6" t="s">
        <v>98</v>
      </c>
      <c r="AA35" s="6" t="s">
        <v>99</v>
      </c>
      <c r="AB35" s="5" t="s">
        <v>100</v>
      </c>
      <c r="AC35" s="11">
        <v>7</v>
      </c>
      <c r="AD35" s="7">
        <v>7</v>
      </c>
      <c r="AE35" s="7"/>
      <c r="AF35" s="7"/>
      <c r="AG35" s="10">
        <v>8</v>
      </c>
      <c r="AH35" s="7"/>
      <c r="AI35" s="8">
        <f t="shared" si="2"/>
        <v>8</v>
      </c>
      <c r="AJ35" s="7"/>
      <c r="AK35" s="14">
        <v>28</v>
      </c>
      <c r="AL35" s="6" t="s">
        <v>98</v>
      </c>
      <c r="AM35" s="6" t="s">
        <v>99</v>
      </c>
      <c r="AN35" s="5" t="s">
        <v>100</v>
      </c>
      <c r="AO35" s="7">
        <v>6</v>
      </c>
      <c r="AP35" s="7"/>
      <c r="AQ35" s="7"/>
      <c r="AR35" s="7"/>
      <c r="AS35" s="7">
        <v>0</v>
      </c>
      <c r="AT35" s="7">
        <v>5</v>
      </c>
      <c r="AU35" s="68">
        <f t="shared" si="3"/>
        <v>2</v>
      </c>
      <c r="AV35" s="8">
        <f>ROUND((SUM(AO35:AR35)/1*0.3+AT35*0.7),0)</f>
        <v>5</v>
      </c>
      <c r="AW35" s="14">
        <v>28</v>
      </c>
      <c r="AX35" s="6" t="s">
        <v>98</v>
      </c>
      <c r="AY35" s="6" t="s">
        <v>99</v>
      </c>
      <c r="AZ35" s="5" t="s">
        <v>100</v>
      </c>
      <c r="BA35" s="11">
        <v>6</v>
      </c>
      <c r="BB35" s="7"/>
      <c r="BC35" s="7"/>
      <c r="BD35" s="7"/>
      <c r="BE35" s="7">
        <v>5</v>
      </c>
      <c r="BF35" s="7"/>
      <c r="BG35" s="8">
        <f t="shared" si="4"/>
        <v>5</v>
      </c>
      <c r="BH35" s="7"/>
    </row>
    <row r="36" spans="1:60" ht="15.75" customHeight="1">
      <c r="A36" s="14">
        <v>29</v>
      </c>
      <c r="B36" s="6" t="s">
        <v>101</v>
      </c>
      <c r="C36" s="6" t="s">
        <v>28</v>
      </c>
      <c r="D36" s="5" t="s">
        <v>102</v>
      </c>
      <c r="E36" s="11">
        <v>7</v>
      </c>
      <c r="F36" s="7"/>
      <c r="G36" s="7"/>
      <c r="H36" s="7"/>
      <c r="I36" s="7">
        <v>5</v>
      </c>
      <c r="J36" s="7"/>
      <c r="K36" s="8">
        <f t="shared" si="0"/>
        <v>6</v>
      </c>
      <c r="L36" s="7"/>
      <c r="M36" s="14">
        <v>29</v>
      </c>
      <c r="N36" s="6" t="s">
        <v>101</v>
      </c>
      <c r="O36" s="6" t="s">
        <v>28</v>
      </c>
      <c r="P36" s="5" t="s">
        <v>102</v>
      </c>
      <c r="Q36" s="11">
        <v>6</v>
      </c>
      <c r="R36" s="7"/>
      <c r="S36" s="7"/>
      <c r="T36" s="7"/>
      <c r="U36" s="7">
        <v>6</v>
      </c>
      <c r="V36" s="7"/>
      <c r="W36" s="8">
        <f t="shared" si="1"/>
        <v>6</v>
      </c>
      <c r="X36" s="7"/>
      <c r="Y36" s="14">
        <v>29</v>
      </c>
      <c r="Z36" s="6" t="s">
        <v>101</v>
      </c>
      <c r="AA36" s="6" t="s">
        <v>28</v>
      </c>
      <c r="AB36" s="5" t="s">
        <v>102</v>
      </c>
      <c r="AC36" s="11">
        <v>6</v>
      </c>
      <c r="AD36" s="7">
        <v>7</v>
      </c>
      <c r="AE36" s="7"/>
      <c r="AF36" s="7"/>
      <c r="AG36" s="10">
        <v>6</v>
      </c>
      <c r="AH36" s="7"/>
      <c r="AI36" s="8">
        <f t="shared" si="2"/>
        <v>6</v>
      </c>
      <c r="AJ36" s="7"/>
      <c r="AK36" s="14">
        <v>29</v>
      </c>
      <c r="AL36" s="6" t="s">
        <v>101</v>
      </c>
      <c r="AM36" s="6" t="s">
        <v>28</v>
      </c>
      <c r="AN36" s="5" t="s">
        <v>102</v>
      </c>
      <c r="AO36" s="7">
        <v>8</v>
      </c>
      <c r="AP36" s="7"/>
      <c r="AQ36" s="7"/>
      <c r="AR36" s="7"/>
      <c r="AS36" s="7">
        <v>8</v>
      </c>
      <c r="AT36" s="7"/>
      <c r="AU36" s="8">
        <f t="shared" si="3"/>
        <v>8</v>
      </c>
      <c r="AV36" s="7"/>
      <c r="AW36" s="14">
        <v>29</v>
      </c>
      <c r="AX36" s="6" t="s">
        <v>101</v>
      </c>
      <c r="AY36" s="6" t="s">
        <v>28</v>
      </c>
      <c r="AZ36" s="5" t="s">
        <v>102</v>
      </c>
      <c r="BA36" s="11">
        <v>6</v>
      </c>
      <c r="BB36" s="7"/>
      <c r="BC36" s="7"/>
      <c r="BD36" s="7"/>
      <c r="BE36" s="7">
        <v>4</v>
      </c>
      <c r="BF36" s="7"/>
      <c r="BG36" s="8">
        <f t="shared" si="4"/>
        <v>5</v>
      </c>
      <c r="BH36" s="7"/>
    </row>
    <row r="37" spans="1:60" ht="15.75" customHeight="1">
      <c r="A37" s="14">
        <v>30</v>
      </c>
      <c r="B37" s="6" t="s">
        <v>18</v>
      </c>
      <c r="C37" s="6" t="s">
        <v>29</v>
      </c>
      <c r="D37" s="5" t="s">
        <v>103</v>
      </c>
      <c r="E37" s="11">
        <v>7</v>
      </c>
      <c r="F37" s="7"/>
      <c r="G37" s="7"/>
      <c r="H37" s="7"/>
      <c r="I37" s="7">
        <v>8</v>
      </c>
      <c r="J37" s="7"/>
      <c r="K37" s="8">
        <f t="shared" si="0"/>
        <v>8</v>
      </c>
      <c r="L37" s="7"/>
      <c r="M37" s="14">
        <v>30</v>
      </c>
      <c r="N37" s="6" t="s">
        <v>18</v>
      </c>
      <c r="O37" s="6" t="s">
        <v>29</v>
      </c>
      <c r="P37" s="5" t="s">
        <v>103</v>
      </c>
      <c r="Q37" s="11">
        <v>6</v>
      </c>
      <c r="R37" s="7"/>
      <c r="S37" s="7"/>
      <c r="T37" s="7"/>
      <c r="U37" s="7">
        <v>5</v>
      </c>
      <c r="V37" s="7"/>
      <c r="W37" s="8">
        <f t="shared" si="1"/>
        <v>5</v>
      </c>
      <c r="X37" s="7"/>
      <c r="Y37" s="14">
        <v>30</v>
      </c>
      <c r="Z37" s="6" t="s">
        <v>18</v>
      </c>
      <c r="AA37" s="6" t="s">
        <v>29</v>
      </c>
      <c r="AB37" s="5" t="s">
        <v>103</v>
      </c>
      <c r="AC37" s="11">
        <v>7</v>
      </c>
      <c r="AD37" s="7">
        <v>7</v>
      </c>
      <c r="AE37" s="7"/>
      <c r="AF37" s="7"/>
      <c r="AG37" s="7">
        <v>6</v>
      </c>
      <c r="AH37" s="7"/>
      <c r="AI37" s="8">
        <f t="shared" si="2"/>
        <v>6</v>
      </c>
      <c r="AJ37" s="7"/>
      <c r="AK37" s="14">
        <v>30</v>
      </c>
      <c r="AL37" s="6" t="s">
        <v>18</v>
      </c>
      <c r="AM37" s="6" t="s">
        <v>29</v>
      </c>
      <c r="AN37" s="5" t="s">
        <v>103</v>
      </c>
      <c r="AO37" s="11">
        <v>8</v>
      </c>
      <c r="AP37" s="7"/>
      <c r="AQ37" s="7"/>
      <c r="AR37" s="7"/>
      <c r="AS37" s="7">
        <v>5</v>
      </c>
      <c r="AT37" s="7"/>
      <c r="AU37" s="8">
        <f t="shared" si="3"/>
        <v>6</v>
      </c>
      <c r="AV37" s="7"/>
      <c r="AW37" s="14">
        <v>30</v>
      </c>
      <c r="AX37" s="6" t="s">
        <v>18</v>
      </c>
      <c r="AY37" s="6" t="s">
        <v>29</v>
      </c>
      <c r="AZ37" s="5" t="s">
        <v>103</v>
      </c>
      <c r="BA37" s="11">
        <v>7</v>
      </c>
      <c r="BB37" s="7"/>
      <c r="BC37" s="7"/>
      <c r="BD37" s="7"/>
      <c r="BE37" s="7">
        <v>7</v>
      </c>
      <c r="BF37" s="7"/>
      <c r="BG37" s="8">
        <f t="shared" si="4"/>
        <v>7</v>
      </c>
      <c r="BH37" s="7"/>
    </row>
    <row r="38" spans="1:60" ht="15.75" customHeight="1">
      <c r="A38" s="14">
        <v>31</v>
      </c>
      <c r="B38" s="6" t="s">
        <v>15</v>
      </c>
      <c r="C38" s="6" t="s">
        <v>104</v>
      </c>
      <c r="D38" s="5" t="s">
        <v>105</v>
      </c>
      <c r="E38" s="11">
        <v>7</v>
      </c>
      <c r="F38" s="7"/>
      <c r="G38" s="7"/>
      <c r="H38" s="7"/>
      <c r="I38" s="7">
        <v>5</v>
      </c>
      <c r="J38" s="7"/>
      <c r="K38" s="8">
        <f t="shared" si="0"/>
        <v>6</v>
      </c>
      <c r="L38" s="7"/>
      <c r="M38" s="14">
        <v>31</v>
      </c>
      <c r="N38" s="6" t="s">
        <v>15</v>
      </c>
      <c r="O38" s="6" t="s">
        <v>104</v>
      </c>
      <c r="P38" s="5" t="s">
        <v>105</v>
      </c>
      <c r="Q38" s="11">
        <v>6</v>
      </c>
      <c r="R38" s="7"/>
      <c r="S38" s="7"/>
      <c r="T38" s="7"/>
      <c r="U38" s="7">
        <v>5</v>
      </c>
      <c r="V38" s="7"/>
      <c r="W38" s="8">
        <f t="shared" si="1"/>
        <v>5</v>
      </c>
      <c r="X38" s="7"/>
      <c r="Y38" s="14">
        <v>31</v>
      </c>
      <c r="Z38" s="6" t="s">
        <v>15</v>
      </c>
      <c r="AA38" s="6" t="s">
        <v>104</v>
      </c>
      <c r="AB38" s="5" t="s">
        <v>105</v>
      </c>
      <c r="AC38" s="11">
        <v>6</v>
      </c>
      <c r="AD38" s="7">
        <v>7</v>
      </c>
      <c r="AE38" s="7"/>
      <c r="AF38" s="7"/>
      <c r="AG38" s="7">
        <v>7</v>
      </c>
      <c r="AH38" s="7"/>
      <c r="AI38" s="8">
        <f t="shared" si="2"/>
        <v>7</v>
      </c>
      <c r="AJ38" s="7"/>
      <c r="AK38" s="14">
        <v>31</v>
      </c>
      <c r="AL38" s="6" t="s">
        <v>15</v>
      </c>
      <c r="AM38" s="6" t="s">
        <v>104</v>
      </c>
      <c r="AN38" s="5" t="s">
        <v>105</v>
      </c>
      <c r="AO38" s="11">
        <v>5</v>
      </c>
      <c r="AP38" s="7"/>
      <c r="AQ38" s="7"/>
      <c r="AR38" s="7"/>
      <c r="AS38" s="7">
        <v>6</v>
      </c>
      <c r="AT38" s="7"/>
      <c r="AU38" s="8">
        <f t="shared" si="3"/>
        <v>6</v>
      </c>
      <c r="AV38" s="7"/>
      <c r="AW38" s="14">
        <v>31</v>
      </c>
      <c r="AX38" s="6" t="s">
        <v>15</v>
      </c>
      <c r="AY38" s="6" t="s">
        <v>104</v>
      </c>
      <c r="AZ38" s="5" t="s">
        <v>105</v>
      </c>
      <c r="BA38" s="11">
        <v>8</v>
      </c>
      <c r="BB38" s="7"/>
      <c r="BC38" s="7"/>
      <c r="BD38" s="7"/>
      <c r="BE38" s="7">
        <v>4</v>
      </c>
      <c r="BF38" s="7"/>
      <c r="BG38" s="8">
        <f t="shared" si="4"/>
        <v>5</v>
      </c>
      <c r="BH38" s="7"/>
    </row>
    <row r="39" spans="1:60" ht="15.75" customHeight="1">
      <c r="A39" s="5">
        <v>32</v>
      </c>
      <c r="B39" s="6" t="s">
        <v>106</v>
      </c>
      <c r="C39" s="6" t="s">
        <v>176</v>
      </c>
      <c r="D39" s="5" t="s">
        <v>107</v>
      </c>
      <c r="E39" s="11">
        <v>7</v>
      </c>
      <c r="F39" s="7"/>
      <c r="G39" s="7"/>
      <c r="H39" s="7"/>
      <c r="I39" s="7">
        <v>5</v>
      </c>
      <c r="J39" s="7"/>
      <c r="K39" s="8">
        <f t="shared" si="0"/>
        <v>6</v>
      </c>
      <c r="L39" s="7"/>
      <c r="M39" s="5">
        <v>32</v>
      </c>
      <c r="N39" s="6" t="s">
        <v>106</v>
      </c>
      <c r="O39" s="6" t="s">
        <v>176</v>
      </c>
      <c r="P39" s="5" t="s">
        <v>107</v>
      </c>
      <c r="Q39" s="11">
        <v>6</v>
      </c>
      <c r="R39" s="7"/>
      <c r="S39" s="7"/>
      <c r="T39" s="7"/>
      <c r="U39" s="7">
        <v>5</v>
      </c>
      <c r="V39" s="7"/>
      <c r="W39" s="8">
        <f t="shared" si="1"/>
        <v>5</v>
      </c>
      <c r="X39" s="7"/>
      <c r="Y39" s="5">
        <v>32</v>
      </c>
      <c r="Z39" s="6" t="s">
        <v>106</v>
      </c>
      <c r="AA39" s="6" t="s">
        <v>176</v>
      </c>
      <c r="AB39" s="5" t="s">
        <v>107</v>
      </c>
      <c r="AC39" s="11">
        <v>6</v>
      </c>
      <c r="AD39" s="7">
        <v>6</v>
      </c>
      <c r="AE39" s="7"/>
      <c r="AF39" s="7"/>
      <c r="AG39" s="7">
        <v>6</v>
      </c>
      <c r="AH39" s="7"/>
      <c r="AI39" s="8">
        <f t="shared" si="2"/>
        <v>6</v>
      </c>
      <c r="AJ39" s="7"/>
      <c r="AK39" s="5">
        <v>32</v>
      </c>
      <c r="AL39" s="6" t="s">
        <v>106</v>
      </c>
      <c r="AM39" s="6" t="s">
        <v>176</v>
      </c>
      <c r="AN39" s="5" t="s">
        <v>107</v>
      </c>
      <c r="AO39" s="11">
        <v>9</v>
      </c>
      <c r="AP39" s="7"/>
      <c r="AQ39" s="7"/>
      <c r="AR39" s="7"/>
      <c r="AS39" s="66">
        <v>3</v>
      </c>
      <c r="AT39" s="7">
        <v>2</v>
      </c>
      <c r="AU39" s="68">
        <f t="shared" si="3"/>
        <v>5</v>
      </c>
      <c r="AV39" s="8">
        <f>ROUND((SUM(AO39:AR39)/1*0.3+AT39*0.7),0)</f>
        <v>4</v>
      </c>
      <c r="AW39" s="5">
        <v>32</v>
      </c>
      <c r="AX39" s="6" t="s">
        <v>106</v>
      </c>
      <c r="AY39" s="6" t="s">
        <v>176</v>
      </c>
      <c r="AZ39" s="5" t="s">
        <v>107</v>
      </c>
      <c r="BA39" s="11">
        <v>6</v>
      </c>
      <c r="BB39" s="7"/>
      <c r="BC39" s="7"/>
      <c r="BD39" s="7"/>
      <c r="BE39" s="7">
        <v>3</v>
      </c>
      <c r="BF39" s="7">
        <v>4</v>
      </c>
      <c r="BG39" s="68">
        <f t="shared" si="4"/>
        <v>4</v>
      </c>
      <c r="BH39" s="8">
        <f>ROUND((SUM(BA39:BD39)/1*0.3+BF39*0.7),0)</f>
        <v>5</v>
      </c>
    </row>
    <row r="40" spans="1:60" ht="15.75" customHeight="1">
      <c r="A40" s="5">
        <v>33</v>
      </c>
      <c r="B40" s="6" t="s">
        <v>108</v>
      </c>
      <c r="C40" s="6" t="s">
        <v>31</v>
      </c>
      <c r="D40" s="5" t="s">
        <v>109</v>
      </c>
      <c r="E40" s="11">
        <v>7</v>
      </c>
      <c r="F40" s="7"/>
      <c r="G40" s="7"/>
      <c r="H40" s="7"/>
      <c r="I40" s="7">
        <v>6</v>
      </c>
      <c r="J40" s="7"/>
      <c r="K40" s="8">
        <f t="shared" si="0"/>
        <v>6</v>
      </c>
      <c r="L40" s="7"/>
      <c r="M40" s="5">
        <v>33</v>
      </c>
      <c r="N40" s="6" t="s">
        <v>108</v>
      </c>
      <c r="O40" s="6" t="s">
        <v>31</v>
      </c>
      <c r="P40" s="5" t="s">
        <v>109</v>
      </c>
      <c r="Q40" s="11">
        <v>6</v>
      </c>
      <c r="R40" s="7"/>
      <c r="S40" s="7"/>
      <c r="T40" s="7"/>
      <c r="U40" s="7">
        <v>5</v>
      </c>
      <c r="V40" s="7"/>
      <c r="W40" s="8">
        <f t="shared" si="1"/>
        <v>5</v>
      </c>
      <c r="X40" s="7"/>
      <c r="Y40" s="5">
        <v>33</v>
      </c>
      <c r="Z40" s="6" t="s">
        <v>108</v>
      </c>
      <c r="AA40" s="6" t="s">
        <v>31</v>
      </c>
      <c r="AB40" s="5" t="s">
        <v>109</v>
      </c>
      <c r="AC40" s="11">
        <v>6</v>
      </c>
      <c r="AD40" s="7">
        <v>5</v>
      </c>
      <c r="AE40" s="7"/>
      <c r="AF40" s="7"/>
      <c r="AG40" s="7">
        <v>6</v>
      </c>
      <c r="AH40" s="7"/>
      <c r="AI40" s="8">
        <f t="shared" si="2"/>
        <v>6</v>
      </c>
      <c r="AJ40" s="7"/>
      <c r="AK40" s="5">
        <v>33</v>
      </c>
      <c r="AL40" s="6" t="s">
        <v>108</v>
      </c>
      <c r="AM40" s="6" t="s">
        <v>31</v>
      </c>
      <c r="AN40" s="5" t="s">
        <v>109</v>
      </c>
      <c r="AO40" s="11">
        <v>6</v>
      </c>
      <c r="AP40" s="7"/>
      <c r="AQ40" s="7"/>
      <c r="AR40" s="7"/>
      <c r="AS40" s="7">
        <v>6</v>
      </c>
      <c r="AT40" s="7"/>
      <c r="AU40" s="8">
        <f t="shared" si="3"/>
        <v>6</v>
      </c>
      <c r="AV40" s="7"/>
      <c r="AW40" s="5">
        <v>33</v>
      </c>
      <c r="AX40" s="6" t="s">
        <v>108</v>
      </c>
      <c r="AY40" s="6" t="s">
        <v>31</v>
      </c>
      <c r="AZ40" s="5" t="s">
        <v>109</v>
      </c>
      <c r="BA40" s="11">
        <v>6</v>
      </c>
      <c r="BB40" s="7"/>
      <c r="BC40" s="7"/>
      <c r="BD40" s="7"/>
      <c r="BE40" s="7">
        <v>8</v>
      </c>
      <c r="BF40" s="7"/>
      <c r="BG40" s="8">
        <f t="shared" si="4"/>
        <v>7</v>
      </c>
      <c r="BH40" s="7"/>
    </row>
    <row r="41" spans="1:60" ht="15.75" customHeight="1">
      <c r="A41" s="5">
        <v>34</v>
      </c>
      <c r="B41" s="6" t="s">
        <v>22</v>
      </c>
      <c r="C41" s="6" t="s">
        <v>110</v>
      </c>
      <c r="D41" s="5" t="s">
        <v>111</v>
      </c>
      <c r="E41" s="11">
        <v>7</v>
      </c>
      <c r="F41" s="7"/>
      <c r="G41" s="7"/>
      <c r="H41" s="7"/>
      <c r="I41" s="7">
        <v>6</v>
      </c>
      <c r="J41" s="7"/>
      <c r="K41" s="8">
        <f t="shared" si="0"/>
        <v>6</v>
      </c>
      <c r="L41" s="7"/>
      <c r="M41" s="5">
        <v>34</v>
      </c>
      <c r="N41" s="6" t="s">
        <v>22</v>
      </c>
      <c r="O41" s="6" t="s">
        <v>110</v>
      </c>
      <c r="P41" s="5" t="s">
        <v>111</v>
      </c>
      <c r="Q41" s="11">
        <v>6</v>
      </c>
      <c r="R41" s="7"/>
      <c r="S41" s="7"/>
      <c r="T41" s="7"/>
      <c r="U41" s="7">
        <v>6</v>
      </c>
      <c r="V41" s="7"/>
      <c r="W41" s="8">
        <f t="shared" si="1"/>
        <v>6</v>
      </c>
      <c r="X41" s="7"/>
      <c r="Y41" s="5">
        <v>34</v>
      </c>
      <c r="Z41" s="6" t="s">
        <v>22</v>
      </c>
      <c r="AA41" s="6" t="s">
        <v>110</v>
      </c>
      <c r="AB41" s="5" t="s">
        <v>111</v>
      </c>
      <c r="AC41" s="11">
        <v>5</v>
      </c>
      <c r="AD41" s="7">
        <v>7</v>
      </c>
      <c r="AE41" s="7"/>
      <c r="AF41" s="7"/>
      <c r="AG41" s="7">
        <v>6</v>
      </c>
      <c r="AH41" s="7"/>
      <c r="AI41" s="8">
        <f t="shared" si="2"/>
        <v>6</v>
      </c>
      <c r="AJ41" s="7"/>
      <c r="AK41" s="5">
        <v>34</v>
      </c>
      <c r="AL41" s="6" t="s">
        <v>22</v>
      </c>
      <c r="AM41" s="6" t="s">
        <v>110</v>
      </c>
      <c r="AN41" s="5" t="s">
        <v>111</v>
      </c>
      <c r="AO41" s="11">
        <v>6</v>
      </c>
      <c r="AP41" s="7"/>
      <c r="AQ41" s="7"/>
      <c r="AR41" s="7"/>
      <c r="AS41" s="7">
        <v>5</v>
      </c>
      <c r="AT41" s="7"/>
      <c r="AU41" s="8">
        <f t="shared" si="3"/>
        <v>5</v>
      </c>
      <c r="AV41" s="7"/>
      <c r="AW41" s="5">
        <v>34</v>
      </c>
      <c r="AX41" s="6" t="s">
        <v>22</v>
      </c>
      <c r="AY41" s="6" t="s">
        <v>110</v>
      </c>
      <c r="AZ41" s="5" t="s">
        <v>111</v>
      </c>
      <c r="BA41" s="11">
        <v>7</v>
      </c>
      <c r="BB41" s="7"/>
      <c r="BC41" s="7"/>
      <c r="BD41" s="7"/>
      <c r="BE41" s="7">
        <v>3</v>
      </c>
      <c r="BF41" s="7">
        <v>5</v>
      </c>
      <c r="BG41" s="68">
        <f t="shared" si="4"/>
        <v>4</v>
      </c>
      <c r="BH41" s="8">
        <f>ROUND((SUM(BA41:BD41)/1*0.3+BF41*0.7),0)</f>
        <v>6</v>
      </c>
    </row>
    <row r="42" spans="1:60" ht="15.75" customHeight="1">
      <c r="A42" s="5">
        <v>35</v>
      </c>
      <c r="B42" s="6" t="s">
        <v>112</v>
      </c>
      <c r="C42" s="6" t="s">
        <v>33</v>
      </c>
      <c r="D42" s="5" t="s">
        <v>113</v>
      </c>
      <c r="E42" s="11">
        <v>7</v>
      </c>
      <c r="F42" s="7"/>
      <c r="G42" s="7"/>
      <c r="H42" s="7"/>
      <c r="I42" s="7">
        <v>5</v>
      </c>
      <c r="J42" s="7"/>
      <c r="K42" s="8">
        <f t="shared" si="0"/>
        <v>6</v>
      </c>
      <c r="L42" s="7"/>
      <c r="M42" s="5">
        <v>35</v>
      </c>
      <c r="N42" s="6" t="s">
        <v>112</v>
      </c>
      <c r="O42" s="6" t="s">
        <v>33</v>
      </c>
      <c r="P42" s="5" t="s">
        <v>113</v>
      </c>
      <c r="Q42" s="11">
        <v>5</v>
      </c>
      <c r="R42" s="7"/>
      <c r="S42" s="7"/>
      <c r="T42" s="7"/>
      <c r="U42" s="7">
        <v>4</v>
      </c>
      <c r="V42" s="7">
        <v>6</v>
      </c>
      <c r="W42" s="8">
        <f t="shared" si="1"/>
        <v>4</v>
      </c>
      <c r="X42" s="8">
        <f>ROUND((SUM(Q42:T42)/1*0.3+V42*0.7),0)</f>
        <v>6</v>
      </c>
      <c r="Y42" s="5">
        <v>35</v>
      </c>
      <c r="Z42" s="6" t="s">
        <v>112</v>
      </c>
      <c r="AA42" s="6" t="s">
        <v>33</v>
      </c>
      <c r="AB42" s="5" t="s">
        <v>113</v>
      </c>
      <c r="AC42" s="11">
        <v>7</v>
      </c>
      <c r="AD42" s="7">
        <v>6</v>
      </c>
      <c r="AE42" s="7"/>
      <c r="AF42" s="7"/>
      <c r="AG42" s="7">
        <v>6</v>
      </c>
      <c r="AH42" s="7"/>
      <c r="AI42" s="8">
        <f t="shared" si="2"/>
        <v>6</v>
      </c>
      <c r="AJ42" s="7"/>
      <c r="AK42" s="5">
        <v>35</v>
      </c>
      <c r="AL42" s="6" t="s">
        <v>112</v>
      </c>
      <c r="AM42" s="6" t="s">
        <v>33</v>
      </c>
      <c r="AN42" s="5" t="s">
        <v>113</v>
      </c>
      <c r="AO42" s="11">
        <v>5</v>
      </c>
      <c r="AP42" s="7"/>
      <c r="AQ42" s="7"/>
      <c r="AR42" s="7"/>
      <c r="AS42" s="7">
        <v>3</v>
      </c>
      <c r="AT42" s="7">
        <v>0</v>
      </c>
      <c r="AU42" s="68">
        <f t="shared" si="3"/>
        <v>4</v>
      </c>
      <c r="AV42" s="8">
        <f>ROUND((SUM(AO42:AR42)/1*0.3+AT42*0.7),0)</f>
        <v>2</v>
      </c>
      <c r="AW42" s="5">
        <v>35</v>
      </c>
      <c r="AX42" s="6" t="s">
        <v>112</v>
      </c>
      <c r="AY42" s="6" t="s">
        <v>33</v>
      </c>
      <c r="AZ42" s="5" t="s">
        <v>113</v>
      </c>
      <c r="BA42" s="11">
        <v>6</v>
      </c>
      <c r="BB42" s="7"/>
      <c r="BC42" s="7"/>
      <c r="BD42" s="7"/>
      <c r="BE42" s="7">
        <v>4</v>
      </c>
      <c r="BF42" s="7"/>
      <c r="BG42" s="8">
        <f t="shared" si="4"/>
        <v>5</v>
      </c>
      <c r="BH42" s="7"/>
    </row>
    <row r="43" spans="1:60" ht="15.75" customHeight="1">
      <c r="A43" s="5">
        <v>36</v>
      </c>
      <c r="B43" s="6" t="s">
        <v>174</v>
      </c>
      <c r="C43" s="6" t="s">
        <v>33</v>
      </c>
      <c r="D43" s="5" t="s">
        <v>114</v>
      </c>
      <c r="E43" s="11">
        <v>7</v>
      </c>
      <c r="F43" s="7"/>
      <c r="G43" s="7"/>
      <c r="H43" s="7"/>
      <c r="I43" s="7">
        <v>5</v>
      </c>
      <c r="J43" s="7"/>
      <c r="K43" s="8">
        <f t="shared" si="0"/>
        <v>6</v>
      </c>
      <c r="L43" s="7"/>
      <c r="M43" s="5">
        <v>36</v>
      </c>
      <c r="N43" s="6" t="s">
        <v>174</v>
      </c>
      <c r="O43" s="6" t="s">
        <v>33</v>
      </c>
      <c r="P43" s="5" t="s">
        <v>114</v>
      </c>
      <c r="Q43" s="11">
        <v>6</v>
      </c>
      <c r="R43" s="7"/>
      <c r="S43" s="7"/>
      <c r="T43" s="7"/>
      <c r="U43" s="7">
        <v>5</v>
      </c>
      <c r="V43" s="7"/>
      <c r="W43" s="8">
        <f t="shared" si="1"/>
        <v>5</v>
      </c>
      <c r="X43" s="7"/>
      <c r="Y43" s="5">
        <v>36</v>
      </c>
      <c r="Z43" s="6" t="s">
        <v>174</v>
      </c>
      <c r="AA43" s="6" t="s">
        <v>33</v>
      </c>
      <c r="AB43" s="5" t="s">
        <v>114</v>
      </c>
      <c r="AC43" s="11">
        <v>7</v>
      </c>
      <c r="AD43" s="7">
        <v>6</v>
      </c>
      <c r="AE43" s="7"/>
      <c r="AF43" s="7"/>
      <c r="AG43" s="7">
        <v>6</v>
      </c>
      <c r="AH43" s="7"/>
      <c r="AI43" s="8">
        <f t="shared" si="2"/>
        <v>6</v>
      </c>
      <c r="AJ43" s="7"/>
      <c r="AK43" s="5">
        <v>36</v>
      </c>
      <c r="AL43" s="6" t="s">
        <v>174</v>
      </c>
      <c r="AM43" s="6" t="s">
        <v>33</v>
      </c>
      <c r="AN43" s="5" t="s">
        <v>114</v>
      </c>
      <c r="AO43" s="11">
        <v>9</v>
      </c>
      <c r="AP43" s="7"/>
      <c r="AQ43" s="7"/>
      <c r="AR43" s="7"/>
      <c r="AS43" s="7">
        <v>4</v>
      </c>
      <c r="AT43" s="7"/>
      <c r="AU43" s="8">
        <f t="shared" si="3"/>
        <v>6</v>
      </c>
      <c r="AV43" s="7"/>
      <c r="AW43" s="5">
        <v>36</v>
      </c>
      <c r="AX43" s="6" t="s">
        <v>174</v>
      </c>
      <c r="AY43" s="6" t="s">
        <v>33</v>
      </c>
      <c r="AZ43" s="5" t="s">
        <v>114</v>
      </c>
      <c r="BA43" s="11">
        <v>8</v>
      </c>
      <c r="BB43" s="7"/>
      <c r="BC43" s="7"/>
      <c r="BD43" s="7"/>
      <c r="BE43" s="66">
        <v>3</v>
      </c>
      <c r="BF43" s="66">
        <v>4</v>
      </c>
      <c r="BG43" s="68">
        <f t="shared" si="4"/>
        <v>5</v>
      </c>
      <c r="BH43" s="8">
        <f>ROUND((SUM(BA43:BD43)/1*0.3+BF43*0.7),0)</f>
        <v>5</v>
      </c>
    </row>
    <row r="44" spans="1:60" ht="15.75" customHeight="1">
      <c r="A44" s="5">
        <v>37</v>
      </c>
      <c r="B44" s="6" t="s">
        <v>18</v>
      </c>
      <c r="C44" s="6" t="s">
        <v>33</v>
      </c>
      <c r="D44" s="5" t="s">
        <v>115</v>
      </c>
      <c r="E44" s="11">
        <v>7</v>
      </c>
      <c r="F44" s="7"/>
      <c r="G44" s="7"/>
      <c r="H44" s="7"/>
      <c r="I44" s="7">
        <v>6</v>
      </c>
      <c r="J44" s="7"/>
      <c r="K44" s="8">
        <f t="shared" si="0"/>
        <v>6</v>
      </c>
      <c r="L44" s="7"/>
      <c r="M44" s="5">
        <v>37</v>
      </c>
      <c r="N44" s="6" t="s">
        <v>18</v>
      </c>
      <c r="O44" s="6" t="s">
        <v>33</v>
      </c>
      <c r="P44" s="5" t="s">
        <v>115</v>
      </c>
      <c r="Q44" s="11">
        <v>7</v>
      </c>
      <c r="R44" s="7"/>
      <c r="S44" s="7"/>
      <c r="T44" s="7"/>
      <c r="U44" s="7">
        <v>5</v>
      </c>
      <c r="V44" s="7"/>
      <c r="W44" s="8">
        <f t="shared" si="1"/>
        <v>6</v>
      </c>
      <c r="X44" s="7"/>
      <c r="Y44" s="5">
        <v>37</v>
      </c>
      <c r="Z44" s="6" t="s">
        <v>18</v>
      </c>
      <c r="AA44" s="6" t="s">
        <v>33</v>
      </c>
      <c r="AB44" s="5" t="s">
        <v>115</v>
      </c>
      <c r="AC44" s="11">
        <v>7</v>
      </c>
      <c r="AD44" s="7">
        <v>7</v>
      </c>
      <c r="AE44" s="7"/>
      <c r="AF44" s="7"/>
      <c r="AG44" s="7">
        <v>6</v>
      </c>
      <c r="AH44" s="7"/>
      <c r="AI44" s="8">
        <f t="shared" si="2"/>
        <v>6</v>
      </c>
      <c r="AJ44" s="7"/>
      <c r="AK44" s="5">
        <v>37</v>
      </c>
      <c r="AL44" s="6" t="s">
        <v>18</v>
      </c>
      <c r="AM44" s="6" t="s">
        <v>33</v>
      </c>
      <c r="AN44" s="5" t="s">
        <v>115</v>
      </c>
      <c r="AO44" s="11">
        <v>5</v>
      </c>
      <c r="AP44" s="7"/>
      <c r="AQ44" s="7"/>
      <c r="AR44" s="7"/>
      <c r="AS44" s="7">
        <v>5</v>
      </c>
      <c r="AT44" s="7"/>
      <c r="AU44" s="8">
        <f t="shared" si="3"/>
        <v>5</v>
      </c>
      <c r="AV44" s="7"/>
      <c r="AW44" s="5">
        <v>37</v>
      </c>
      <c r="AX44" s="6" t="s">
        <v>18</v>
      </c>
      <c r="AY44" s="6" t="s">
        <v>33</v>
      </c>
      <c r="AZ44" s="5" t="s">
        <v>115</v>
      </c>
      <c r="BA44" s="11">
        <v>7</v>
      </c>
      <c r="BB44" s="7"/>
      <c r="BC44" s="7"/>
      <c r="BD44" s="7"/>
      <c r="BE44" s="7">
        <v>2</v>
      </c>
      <c r="BF44" s="7">
        <v>3</v>
      </c>
      <c r="BG44" s="68">
        <f t="shared" si="4"/>
        <v>4</v>
      </c>
      <c r="BH44" s="8">
        <f>ROUND((SUM(BA44:BD44)/1*0.3+BF44*0.7),0)</f>
        <v>4</v>
      </c>
    </row>
    <row r="45" spans="1:60" ht="15.75" customHeight="1">
      <c r="A45" s="5">
        <v>38</v>
      </c>
      <c r="B45" s="6" t="s">
        <v>30</v>
      </c>
      <c r="C45" s="6" t="s">
        <v>116</v>
      </c>
      <c r="D45" s="5" t="s">
        <v>117</v>
      </c>
      <c r="E45" s="11">
        <v>7</v>
      </c>
      <c r="F45" s="7"/>
      <c r="G45" s="7"/>
      <c r="H45" s="7"/>
      <c r="I45" s="7">
        <v>5</v>
      </c>
      <c r="J45" s="7"/>
      <c r="K45" s="8">
        <f t="shared" si="0"/>
        <v>6</v>
      </c>
      <c r="L45" s="7"/>
      <c r="M45" s="5">
        <v>38</v>
      </c>
      <c r="N45" s="6" t="s">
        <v>30</v>
      </c>
      <c r="O45" s="6" t="s">
        <v>116</v>
      </c>
      <c r="P45" s="5" t="s">
        <v>117</v>
      </c>
      <c r="Q45" s="11">
        <v>6</v>
      </c>
      <c r="R45" s="7"/>
      <c r="S45" s="7"/>
      <c r="T45" s="7"/>
      <c r="U45" s="7">
        <v>5</v>
      </c>
      <c r="V45" s="7"/>
      <c r="W45" s="8">
        <f t="shared" si="1"/>
        <v>5</v>
      </c>
      <c r="X45" s="7"/>
      <c r="Y45" s="5">
        <v>38</v>
      </c>
      <c r="Z45" s="6" t="s">
        <v>30</v>
      </c>
      <c r="AA45" s="6" t="s">
        <v>116</v>
      </c>
      <c r="AB45" s="5" t="s">
        <v>117</v>
      </c>
      <c r="AC45" s="11">
        <v>5</v>
      </c>
      <c r="AD45" s="7">
        <v>6</v>
      </c>
      <c r="AE45" s="7"/>
      <c r="AF45" s="7"/>
      <c r="AG45" s="7">
        <v>6</v>
      </c>
      <c r="AH45" s="7"/>
      <c r="AI45" s="8">
        <f t="shared" si="2"/>
        <v>6</v>
      </c>
      <c r="AJ45" s="7"/>
      <c r="AK45" s="5">
        <v>38</v>
      </c>
      <c r="AL45" s="6" t="s">
        <v>30</v>
      </c>
      <c r="AM45" s="6" t="s">
        <v>116</v>
      </c>
      <c r="AN45" s="5" t="s">
        <v>117</v>
      </c>
      <c r="AO45" s="11">
        <v>6</v>
      </c>
      <c r="AP45" s="7"/>
      <c r="AQ45" s="7"/>
      <c r="AR45" s="7"/>
      <c r="AS45" s="7">
        <v>4</v>
      </c>
      <c r="AT45" s="7"/>
      <c r="AU45" s="8">
        <f t="shared" si="3"/>
        <v>5</v>
      </c>
      <c r="AV45" s="7"/>
      <c r="AW45" s="5">
        <v>38</v>
      </c>
      <c r="AX45" s="6" t="s">
        <v>30</v>
      </c>
      <c r="AY45" s="6" t="s">
        <v>116</v>
      </c>
      <c r="AZ45" s="5" t="s">
        <v>117</v>
      </c>
      <c r="BA45" s="11">
        <v>4</v>
      </c>
      <c r="BB45" s="7"/>
      <c r="BC45" s="7"/>
      <c r="BD45" s="7"/>
      <c r="BE45" s="7">
        <v>4</v>
      </c>
      <c r="BF45" s="7">
        <v>5</v>
      </c>
      <c r="BG45" s="68">
        <f t="shared" si="4"/>
        <v>4</v>
      </c>
      <c r="BH45" s="8">
        <f>ROUND((SUM(BA45:BD45)/1*0.3+BF45*0.7),0)</f>
        <v>5</v>
      </c>
    </row>
    <row r="46" spans="1:60" ht="15.75" customHeight="1">
      <c r="A46" s="5">
        <v>39</v>
      </c>
      <c r="B46" s="6" t="s">
        <v>85</v>
      </c>
      <c r="C46" s="6" t="s">
        <v>34</v>
      </c>
      <c r="D46" s="5" t="s">
        <v>118</v>
      </c>
      <c r="E46" s="11">
        <v>7</v>
      </c>
      <c r="F46" s="7"/>
      <c r="G46" s="7"/>
      <c r="H46" s="7"/>
      <c r="I46" s="7">
        <v>5</v>
      </c>
      <c r="J46" s="7"/>
      <c r="K46" s="8">
        <f t="shared" si="0"/>
        <v>6</v>
      </c>
      <c r="L46" s="7"/>
      <c r="M46" s="5">
        <v>39</v>
      </c>
      <c r="N46" s="6" t="s">
        <v>85</v>
      </c>
      <c r="O46" s="6" t="s">
        <v>34</v>
      </c>
      <c r="P46" s="5" t="s">
        <v>118</v>
      </c>
      <c r="Q46" s="11">
        <v>6</v>
      </c>
      <c r="R46" s="7"/>
      <c r="S46" s="7"/>
      <c r="T46" s="7"/>
      <c r="U46" s="7">
        <v>5</v>
      </c>
      <c r="V46" s="7"/>
      <c r="W46" s="8">
        <f t="shared" si="1"/>
        <v>5</v>
      </c>
      <c r="X46" s="7"/>
      <c r="Y46" s="5">
        <v>39</v>
      </c>
      <c r="Z46" s="6" t="s">
        <v>85</v>
      </c>
      <c r="AA46" s="6" t="s">
        <v>34</v>
      </c>
      <c r="AB46" s="5" t="s">
        <v>118</v>
      </c>
      <c r="AC46" s="11">
        <v>6</v>
      </c>
      <c r="AD46" s="7">
        <v>6</v>
      </c>
      <c r="AE46" s="7"/>
      <c r="AF46" s="7"/>
      <c r="AG46" s="7">
        <v>6</v>
      </c>
      <c r="AH46" s="7"/>
      <c r="AI46" s="8">
        <f t="shared" si="2"/>
        <v>6</v>
      </c>
      <c r="AJ46" s="7"/>
      <c r="AK46" s="5">
        <v>39</v>
      </c>
      <c r="AL46" s="6" t="s">
        <v>85</v>
      </c>
      <c r="AM46" s="6" t="s">
        <v>34</v>
      </c>
      <c r="AN46" s="5" t="s">
        <v>118</v>
      </c>
      <c r="AO46" s="11">
        <v>4</v>
      </c>
      <c r="AP46" s="7"/>
      <c r="AQ46" s="7"/>
      <c r="AR46" s="7"/>
      <c r="AS46" s="7">
        <v>2</v>
      </c>
      <c r="AT46" s="7">
        <v>0</v>
      </c>
      <c r="AU46" s="68">
        <f t="shared" si="3"/>
        <v>3</v>
      </c>
      <c r="AV46" s="8">
        <f>ROUND((SUM(AO46:AR46)/1*0.3+AT46*0.7),0)</f>
        <v>1</v>
      </c>
      <c r="AW46" s="5">
        <v>39</v>
      </c>
      <c r="AX46" s="6" t="s">
        <v>85</v>
      </c>
      <c r="AY46" s="6" t="s">
        <v>34</v>
      </c>
      <c r="AZ46" s="5" t="s">
        <v>118</v>
      </c>
      <c r="BA46" s="11">
        <v>5</v>
      </c>
      <c r="BB46" s="7"/>
      <c r="BC46" s="7"/>
      <c r="BD46" s="7"/>
      <c r="BE46" s="7">
        <v>3</v>
      </c>
      <c r="BF46" s="7">
        <v>5</v>
      </c>
      <c r="BG46" s="68">
        <f aca="true" t="shared" si="6" ref="BG46:BG68">ROUND((SUM(BA46:BD46)/1*0.3+BE46*0.7),0)</f>
        <v>4</v>
      </c>
      <c r="BH46" s="8">
        <f>ROUND((SUM(BA46:BD46)/1*0.3+BF46*0.7),0)</f>
        <v>5</v>
      </c>
    </row>
    <row r="47" spans="1:60" ht="15.75" customHeight="1">
      <c r="A47" s="5">
        <v>40</v>
      </c>
      <c r="B47" s="6" t="s">
        <v>18</v>
      </c>
      <c r="C47" s="6" t="s">
        <v>35</v>
      </c>
      <c r="D47" s="5" t="s">
        <v>119</v>
      </c>
      <c r="E47" s="11">
        <v>7</v>
      </c>
      <c r="F47" s="7"/>
      <c r="G47" s="7"/>
      <c r="H47" s="7"/>
      <c r="I47" s="7">
        <v>6</v>
      </c>
      <c r="J47" s="7"/>
      <c r="K47" s="8">
        <f t="shared" si="0"/>
        <v>6</v>
      </c>
      <c r="L47" s="7"/>
      <c r="M47" s="5">
        <v>40</v>
      </c>
      <c r="N47" s="6" t="s">
        <v>18</v>
      </c>
      <c r="O47" s="6" t="s">
        <v>35</v>
      </c>
      <c r="P47" s="5" t="s">
        <v>119</v>
      </c>
      <c r="Q47" s="11">
        <v>8</v>
      </c>
      <c r="R47" s="7"/>
      <c r="S47" s="7"/>
      <c r="T47" s="7"/>
      <c r="U47" s="7">
        <v>6</v>
      </c>
      <c r="V47" s="7"/>
      <c r="W47" s="8">
        <f t="shared" si="1"/>
        <v>7</v>
      </c>
      <c r="X47" s="7"/>
      <c r="Y47" s="5">
        <v>40</v>
      </c>
      <c r="Z47" s="6" t="s">
        <v>18</v>
      </c>
      <c r="AA47" s="6" t="s">
        <v>35</v>
      </c>
      <c r="AB47" s="5" t="s">
        <v>119</v>
      </c>
      <c r="AC47" s="11">
        <v>7</v>
      </c>
      <c r="AD47" s="7">
        <v>7</v>
      </c>
      <c r="AE47" s="7"/>
      <c r="AF47" s="7"/>
      <c r="AG47" s="7">
        <v>6</v>
      </c>
      <c r="AH47" s="7"/>
      <c r="AI47" s="8">
        <f t="shared" si="2"/>
        <v>6</v>
      </c>
      <c r="AJ47" s="7"/>
      <c r="AK47" s="5">
        <v>40</v>
      </c>
      <c r="AL47" s="6" t="s">
        <v>18</v>
      </c>
      <c r="AM47" s="6" t="s">
        <v>35</v>
      </c>
      <c r="AN47" s="5" t="s">
        <v>119</v>
      </c>
      <c r="AO47" s="11">
        <v>4</v>
      </c>
      <c r="AP47" s="7"/>
      <c r="AQ47" s="7"/>
      <c r="AR47" s="7"/>
      <c r="AS47" s="7">
        <v>3</v>
      </c>
      <c r="AT47" s="7">
        <v>4</v>
      </c>
      <c r="AU47" s="68">
        <f t="shared" si="3"/>
        <v>3</v>
      </c>
      <c r="AV47" s="8">
        <f>ROUND((SUM(AO47:AR47)/1*0.3+AT47*0.7),0)</f>
        <v>4</v>
      </c>
      <c r="AW47" s="5">
        <v>40</v>
      </c>
      <c r="AX47" s="6" t="s">
        <v>18</v>
      </c>
      <c r="AY47" s="6" t="s">
        <v>35</v>
      </c>
      <c r="AZ47" s="5" t="s">
        <v>119</v>
      </c>
      <c r="BA47" s="11">
        <v>6</v>
      </c>
      <c r="BB47" s="7"/>
      <c r="BC47" s="7"/>
      <c r="BD47" s="7"/>
      <c r="BE47" s="7">
        <v>3</v>
      </c>
      <c r="BF47" s="7">
        <v>5</v>
      </c>
      <c r="BG47" s="68">
        <f t="shared" si="6"/>
        <v>4</v>
      </c>
      <c r="BH47" s="8">
        <f>ROUND((SUM(BA47:BD47)/1*0.3+BF47*0.7),0)</f>
        <v>5</v>
      </c>
    </row>
    <row r="48" spans="1:60" ht="15.75" customHeight="1">
      <c r="A48" s="5">
        <v>41</v>
      </c>
      <c r="B48" s="6" t="s">
        <v>43</v>
      </c>
      <c r="C48" s="6" t="s">
        <v>120</v>
      </c>
      <c r="D48" s="5" t="s">
        <v>121</v>
      </c>
      <c r="E48" s="11">
        <v>7</v>
      </c>
      <c r="F48" s="7"/>
      <c r="G48" s="7"/>
      <c r="H48" s="7"/>
      <c r="I48" s="7">
        <v>6</v>
      </c>
      <c r="J48" s="7"/>
      <c r="K48" s="8">
        <f t="shared" si="0"/>
        <v>6</v>
      </c>
      <c r="L48" s="7"/>
      <c r="M48" s="5">
        <v>41</v>
      </c>
      <c r="N48" s="6" t="s">
        <v>43</v>
      </c>
      <c r="O48" s="6" t="s">
        <v>120</v>
      </c>
      <c r="P48" s="5" t="s">
        <v>121</v>
      </c>
      <c r="Q48" s="11">
        <v>8</v>
      </c>
      <c r="R48" s="7"/>
      <c r="S48" s="7"/>
      <c r="T48" s="7"/>
      <c r="U48" s="7">
        <v>5</v>
      </c>
      <c r="V48" s="7"/>
      <c r="W48" s="8">
        <f t="shared" si="1"/>
        <v>6</v>
      </c>
      <c r="X48" s="7"/>
      <c r="Y48" s="5">
        <v>41</v>
      </c>
      <c r="Z48" s="6" t="s">
        <v>43</v>
      </c>
      <c r="AA48" s="6" t="s">
        <v>120</v>
      </c>
      <c r="AB48" s="5" t="s">
        <v>121</v>
      </c>
      <c r="AC48" s="11">
        <v>7</v>
      </c>
      <c r="AD48" s="7">
        <v>7</v>
      </c>
      <c r="AE48" s="7"/>
      <c r="AF48" s="7"/>
      <c r="AG48" s="7">
        <v>6</v>
      </c>
      <c r="AH48" s="7"/>
      <c r="AI48" s="8">
        <f t="shared" si="2"/>
        <v>6</v>
      </c>
      <c r="AJ48" s="7"/>
      <c r="AK48" s="5">
        <v>41</v>
      </c>
      <c r="AL48" s="6" t="s">
        <v>43</v>
      </c>
      <c r="AM48" s="6" t="s">
        <v>120</v>
      </c>
      <c r="AN48" s="5" t="s">
        <v>121</v>
      </c>
      <c r="AO48" s="11">
        <v>7</v>
      </c>
      <c r="AP48" s="7"/>
      <c r="AQ48" s="7"/>
      <c r="AR48" s="7"/>
      <c r="AS48" s="7">
        <v>8</v>
      </c>
      <c r="AT48" s="7"/>
      <c r="AU48" s="8">
        <f t="shared" si="3"/>
        <v>8</v>
      </c>
      <c r="AV48" s="7"/>
      <c r="AW48" s="5">
        <v>41</v>
      </c>
      <c r="AX48" s="6" t="s">
        <v>43</v>
      </c>
      <c r="AY48" s="6" t="s">
        <v>120</v>
      </c>
      <c r="AZ48" s="5" t="s">
        <v>121</v>
      </c>
      <c r="BA48" s="11">
        <v>7</v>
      </c>
      <c r="BB48" s="7"/>
      <c r="BC48" s="7"/>
      <c r="BD48" s="7"/>
      <c r="BE48" s="7">
        <v>6</v>
      </c>
      <c r="BF48" s="7"/>
      <c r="BG48" s="8">
        <f t="shared" si="6"/>
        <v>6</v>
      </c>
      <c r="BH48" s="7"/>
    </row>
    <row r="49" spans="1:60" ht="15.75" customHeight="1">
      <c r="A49" s="5">
        <v>42</v>
      </c>
      <c r="B49" s="6" t="s">
        <v>15</v>
      </c>
      <c r="C49" s="6" t="s">
        <v>122</v>
      </c>
      <c r="D49" s="5" t="s">
        <v>123</v>
      </c>
      <c r="E49" s="11">
        <v>7</v>
      </c>
      <c r="F49" s="7"/>
      <c r="G49" s="7"/>
      <c r="H49" s="7"/>
      <c r="I49" s="7">
        <v>5</v>
      </c>
      <c r="J49" s="7"/>
      <c r="K49" s="8">
        <f t="shared" si="0"/>
        <v>6</v>
      </c>
      <c r="L49" s="7"/>
      <c r="M49" s="5">
        <v>42</v>
      </c>
      <c r="N49" s="6" t="s">
        <v>15</v>
      </c>
      <c r="O49" s="6" t="s">
        <v>122</v>
      </c>
      <c r="P49" s="5" t="s">
        <v>123</v>
      </c>
      <c r="Q49" s="11">
        <v>5</v>
      </c>
      <c r="R49" s="7"/>
      <c r="S49" s="7"/>
      <c r="T49" s="7"/>
      <c r="U49" s="7">
        <v>7</v>
      </c>
      <c r="V49" s="7"/>
      <c r="W49" s="8">
        <f t="shared" si="1"/>
        <v>6</v>
      </c>
      <c r="X49" s="7"/>
      <c r="Y49" s="5">
        <v>42</v>
      </c>
      <c r="Z49" s="6" t="s">
        <v>15</v>
      </c>
      <c r="AA49" s="6" t="s">
        <v>122</v>
      </c>
      <c r="AB49" s="5" t="s">
        <v>123</v>
      </c>
      <c r="AC49" s="99">
        <v>6</v>
      </c>
      <c r="AD49" s="66">
        <v>0</v>
      </c>
      <c r="AE49" s="7"/>
      <c r="AF49" s="7"/>
      <c r="AG49" s="7">
        <v>5</v>
      </c>
      <c r="AH49" s="7">
        <v>4</v>
      </c>
      <c r="AI49" s="68">
        <f t="shared" si="2"/>
        <v>4</v>
      </c>
      <c r="AJ49" s="8">
        <f>ROUND((SUM(AC49:AF49)/2*0.3+AH49*0.7),0)</f>
        <v>4</v>
      </c>
      <c r="AK49" s="5">
        <v>42</v>
      </c>
      <c r="AL49" s="6" t="s">
        <v>15</v>
      </c>
      <c r="AM49" s="6" t="s">
        <v>122</v>
      </c>
      <c r="AN49" s="5" t="s">
        <v>123</v>
      </c>
      <c r="AO49" s="11"/>
      <c r="AP49" s="7"/>
      <c r="AQ49" s="7"/>
      <c r="AR49" s="7"/>
      <c r="AS49" s="7"/>
      <c r="AT49" s="7"/>
      <c r="AU49" s="68"/>
      <c r="AV49" s="7"/>
      <c r="AW49" s="5">
        <v>42</v>
      </c>
      <c r="AX49" s="6" t="s">
        <v>15</v>
      </c>
      <c r="AY49" s="6" t="s">
        <v>122</v>
      </c>
      <c r="AZ49" s="5" t="s">
        <v>123</v>
      </c>
      <c r="BA49" s="11">
        <v>6</v>
      </c>
      <c r="BB49" s="7"/>
      <c r="BC49" s="7"/>
      <c r="BD49" s="7"/>
      <c r="BE49" s="7"/>
      <c r="BF49" s="7">
        <v>3</v>
      </c>
      <c r="BG49" s="8">
        <f t="shared" si="6"/>
        <v>2</v>
      </c>
      <c r="BH49" s="8">
        <f>ROUND((SUM(BA49:BD49)/1*0.3+BF49*0.7),0)</f>
        <v>4</v>
      </c>
    </row>
    <row r="50" spans="1:60" ht="15.75" customHeight="1">
      <c r="A50" s="5">
        <v>43</v>
      </c>
      <c r="B50" s="6" t="s">
        <v>124</v>
      </c>
      <c r="C50" s="6" t="s">
        <v>37</v>
      </c>
      <c r="D50" s="5" t="s">
        <v>125</v>
      </c>
      <c r="E50" s="11">
        <v>7</v>
      </c>
      <c r="F50" s="7"/>
      <c r="G50" s="7"/>
      <c r="H50" s="7"/>
      <c r="I50" s="7">
        <v>5</v>
      </c>
      <c r="J50" s="7"/>
      <c r="K50" s="8">
        <f t="shared" si="0"/>
        <v>6</v>
      </c>
      <c r="L50" s="7"/>
      <c r="M50" s="5">
        <v>43</v>
      </c>
      <c r="N50" s="6" t="s">
        <v>124</v>
      </c>
      <c r="O50" s="6" t="s">
        <v>37</v>
      </c>
      <c r="P50" s="5" t="s">
        <v>125</v>
      </c>
      <c r="Q50" s="11">
        <v>9</v>
      </c>
      <c r="R50" s="7"/>
      <c r="S50" s="7"/>
      <c r="T50" s="7"/>
      <c r="U50" s="7">
        <v>4</v>
      </c>
      <c r="V50" s="7"/>
      <c r="W50" s="8">
        <f t="shared" si="1"/>
        <v>6</v>
      </c>
      <c r="X50" s="7"/>
      <c r="Y50" s="5">
        <v>43</v>
      </c>
      <c r="Z50" s="6" t="s">
        <v>124</v>
      </c>
      <c r="AA50" s="6" t="s">
        <v>37</v>
      </c>
      <c r="AB50" s="5" t="s">
        <v>125</v>
      </c>
      <c r="AC50" s="11">
        <v>7</v>
      </c>
      <c r="AD50" s="7">
        <v>7</v>
      </c>
      <c r="AE50" s="7"/>
      <c r="AF50" s="7"/>
      <c r="AG50" s="7">
        <v>6</v>
      </c>
      <c r="AH50" s="7"/>
      <c r="AI50" s="8">
        <f t="shared" si="2"/>
        <v>6</v>
      </c>
      <c r="AJ50" s="7"/>
      <c r="AK50" s="5">
        <v>43</v>
      </c>
      <c r="AL50" s="6" t="s">
        <v>124</v>
      </c>
      <c r="AM50" s="6" t="s">
        <v>37</v>
      </c>
      <c r="AN50" s="5" t="s">
        <v>125</v>
      </c>
      <c r="AO50" s="11">
        <v>5</v>
      </c>
      <c r="AP50" s="7"/>
      <c r="AQ50" s="7"/>
      <c r="AR50" s="7"/>
      <c r="AS50" s="7">
        <v>0</v>
      </c>
      <c r="AT50" s="7">
        <v>4</v>
      </c>
      <c r="AU50" s="68">
        <f t="shared" si="3"/>
        <v>2</v>
      </c>
      <c r="AV50" s="8">
        <f>ROUND((SUM(AO50:AR50)/1*0.3+AT50*0.7),0)</f>
        <v>4</v>
      </c>
      <c r="AW50" s="5">
        <v>43</v>
      </c>
      <c r="AX50" s="6" t="s">
        <v>124</v>
      </c>
      <c r="AY50" s="6" t="s">
        <v>37</v>
      </c>
      <c r="AZ50" s="5" t="s">
        <v>125</v>
      </c>
      <c r="BA50" s="11">
        <v>7</v>
      </c>
      <c r="BB50" s="7"/>
      <c r="BC50" s="7"/>
      <c r="BD50" s="7"/>
      <c r="BE50" s="7">
        <v>6</v>
      </c>
      <c r="BF50" s="7"/>
      <c r="BG50" s="8">
        <f t="shared" si="6"/>
        <v>6</v>
      </c>
      <c r="BH50" s="7"/>
    </row>
    <row r="51" spans="1:60" ht="15.75" customHeight="1">
      <c r="A51" s="5">
        <v>44</v>
      </c>
      <c r="B51" s="6" t="s">
        <v>126</v>
      </c>
      <c r="C51" s="6" t="s">
        <v>37</v>
      </c>
      <c r="D51" s="5" t="s">
        <v>127</v>
      </c>
      <c r="E51" s="11">
        <v>7</v>
      </c>
      <c r="F51" s="7"/>
      <c r="G51" s="7"/>
      <c r="H51" s="7"/>
      <c r="I51" s="7">
        <v>6</v>
      </c>
      <c r="J51" s="7"/>
      <c r="K51" s="8">
        <f t="shared" si="0"/>
        <v>6</v>
      </c>
      <c r="L51" s="7"/>
      <c r="M51" s="5">
        <v>44</v>
      </c>
      <c r="N51" s="6" t="s">
        <v>126</v>
      </c>
      <c r="O51" s="6" t="s">
        <v>37</v>
      </c>
      <c r="P51" s="5" t="s">
        <v>127</v>
      </c>
      <c r="Q51" s="11">
        <v>6</v>
      </c>
      <c r="R51" s="7"/>
      <c r="S51" s="7"/>
      <c r="T51" s="7"/>
      <c r="U51" s="7">
        <v>0</v>
      </c>
      <c r="V51" s="7">
        <v>2</v>
      </c>
      <c r="W51" s="8">
        <f t="shared" si="1"/>
        <v>2</v>
      </c>
      <c r="X51" s="8">
        <f>ROUND((SUM(Q51:T51)/1*0.3+V51*0.7),0)</f>
        <v>3</v>
      </c>
      <c r="Y51" s="5">
        <v>44</v>
      </c>
      <c r="Z51" s="6" t="s">
        <v>126</v>
      </c>
      <c r="AA51" s="6" t="s">
        <v>37</v>
      </c>
      <c r="AB51" s="5" t="s">
        <v>127</v>
      </c>
      <c r="AC51" s="11">
        <v>6</v>
      </c>
      <c r="AD51" s="7">
        <v>7</v>
      </c>
      <c r="AE51" s="7"/>
      <c r="AF51" s="7"/>
      <c r="AG51" s="7">
        <v>6</v>
      </c>
      <c r="AH51" s="7"/>
      <c r="AI51" s="8">
        <f t="shared" si="2"/>
        <v>6</v>
      </c>
      <c r="AJ51" s="7"/>
      <c r="AK51" s="5">
        <v>44</v>
      </c>
      <c r="AL51" s="6" t="s">
        <v>126</v>
      </c>
      <c r="AM51" s="6" t="s">
        <v>37</v>
      </c>
      <c r="AN51" s="5" t="s">
        <v>127</v>
      </c>
      <c r="AO51" s="11">
        <v>5</v>
      </c>
      <c r="AP51" s="7"/>
      <c r="AQ51" s="7"/>
      <c r="AR51" s="7"/>
      <c r="AS51" s="7">
        <v>3</v>
      </c>
      <c r="AT51" s="7">
        <v>3</v>
      </c>
      <c r="AU51" s="68">
        <f t="shared" si="3"/>
        <v>4</v>
      </c>
      <c r="AV51" s="8">
        <f>ROUND((SUM(AO51:AR51)/1*0.3+AT51*0.7),0)</f>
        <v>4</v>
      </c>
      <c r="AW51" s="5">
        <v>44</v>
      </c>
      <c r="AX51" s="6" t="s">
        <v>126</v>
      </c>
      <c r="AY51" s="6" t="s">
        <v>37</v>
      </c>
      <c r="AZ51" s="5" t="s">
        <v>127</v>
      </c>
      <c r="BA51" s="11">
        <v>6</v>
      </c>
      <c r="BB51" s="7"/>
      <c r="BC51" s="7"/>
      <c r="BD51" s="7"/>
      <c r="BE51" s="7">
        <v>5</v>
      </c>
      <c r="BF51" s="7"/>
      <c r="BG51" s="8">
        <f t="shared" si="6"/>
        <v>5</v>
      </c>
      <c r="BH51" s="7"/>
    </row>
    <row r="52" spans="1:60" ht="15.75" customHeight="1">
      <c r="A52" s="5">
        <v>45</v>
      </c>
      <c r="B52" s="6" t="s">
        <v>22</v>
      </c>
      <c r="C52" s="6" t="s">
        <v>128</v>
      </c>
      <c r="D52" s="5" t="s">
        <v>129</v>
      </c>
      <c r="E52" s="11">
        <v>7</v>
      </c>
      <c r="F52" s="7"/>
      <c r="G52" s="7"/>
      <c r="H52" s="7"/>
      <c r="I52" s="7">
        <v>5</v>
      </c>
      <c r="J52" s="7"/>
      <c r="K52" s="8">
        <f t="shared" si="0"/>
        <v>6</v>
      </c>
      <c r="L52" s="7"/>
      <c r="M52" s="5">
        <v>45</v>
      </c>
      <c r="N52" s="6" t="s">
        <v>22</v>
      </c>
      <c r="O52" s="6" t="s">
        <v>128</v>
      </c>
      <c r="P52" s="5" t="s">
        <v>129</v>
      </c>
      <c r="Q52" s="11">
        <v>6</v>
      </c>
      <c r="R52" s="7"/>
      <c r="S52" s="7"/>
      <c r="T52" s="7"/>
      <c r="U52" s="7">
        <v>5</v>
      </c>
      <c r="V52" s="7"/>
      <c r="W52" s="8">
        <f t="shared" si="1"/>
        <v>5</v>
      </c>
      <c r="X52" s="7"/>
      <c r="Y52" s="5">
        <v>45</v>
      </c>
      <c r="Z52" s="6" t="s">
        <v>22</v>
      </c>
      <c r="AA52" s="6" t="s">
        <v>128</v>
      </c>
      <c r="AB52" s="5" t="s">
        <v>129</v>
      </c>
      <c r="AC52" s="11">
        <v>7</v>
      </c>
      <c r="AD52" s="7">
        <v>6</v>
      </c>
      <c r="AE52" s="7"/>
      <c r="AF52" s="7"/>
      <c r="AG52" s="7">
        <v>7</v>
      </c>
      <c r="AH52" s="7"/>
      <c r="AI52" s="8">
        <f t="shared" si="2"/>
        <v>7</v>
      </c>
      <c r="AJ52" s="7"/>
      <c r="AK52" s="5">
        <v>45</v>
      </c>
      <c r="AL52" s="6" t="s">
        <v>22</v>
      </c>
      <c r="AM52" s="6" t="s">
        <v>128</v>
      </c>
      <c r="AN52" s="5" t="s">
        <v>129</v>
      </c>
      <c r="AO52" s="11">
        <v>9</v>
      </c>
      <c r="AP52" s="7"/>
      <c r="AQ52" s="7"/>
      <c r="AR52" s="7"/>
      <c r="AS52" s="66">
        <v>3</v>
      </c>
      <c r="AT52" s="66">
        <v>0</v>
      </c>
      <c r="AU52" s="68">
        <f t="shared" si="3"/>
        <v>5</v>
      </c>
      <c r="AV52" s="8">
        <f>ROUND((SUM(AO52:AR52)/1*0.3+AT52*0.7),0)</f>
        <v>3</v>
      </c>
      <c r="AW52" s="5">
        <v>45</v>
      </c>
      <c r="AX52" s="6" t="s">
        <v>22</v>
      </c>
      <c r="AY52" s="6" t="s">
        <v>128</v>
      </c>
      <c r="AZ52" s="5" t="s">
        <v>129</v>
      </c>
      <c r="BA52" s="11">
        <v>8</v>
      </c>
      <c r="BB52" s="7"/>
      <c r="BC52" s="7"/>
      <c r="BD52" s="7"/>
      <c r="BE52" s="7">
        <v>4</v>
      </c>
      <c r="BF52" s="7"/>
      <c r="BG52" s="8">
        <f t="shared" si="6"/>
        <v>5</v>
      </c>
      <c r="BH52" s="7"/>
    </row>
    <row r="53" spans="1:60" ht="15.75" customHeight="1">
      <c r="A53" s="5">
        <v>46</v>
      </c>
      <c r="B53" s="6" t="s">
        <v>130</v>
      </c>
      <c r="C53" s="6" t="s">
        <v>38</v>
      </c>
      <c r="D53" s="5" t="s">
        <v>131</v>
      </c>
      <c r="E53" s="11">
        <v>7</v>
      </c>
      <c r="F53" s="7"/>
      <c r="G53" s="7"/>
      <c r="H53" s="7"/>
      <c r="I53" s="7">
        <v>5</v>
      </c>
      <c r="J53" s="7"/>
      <c r="K53" s="8">
        <f t="shared" si="0"/>
        <v>6</v>
      </c>
      <c r="L53" s="7"/>
      <c r="M53" s="5">
        <v>46</v>
      </c>
      <c r="N53" s="6" t="s">
        <v>130</v>
      </c>
      <c r="O53" s="6" t="s">
        <v>38</v>
      </c>
      <c r="P53" s="5" t="s">
        <v>131</v>
      </c>
      <c r="Q53" s="11">
        <v>6</v>
      </c>
      <c r="R53" s="7"/>
      <c r="S53" s="7"/>
      <c r="T53" s="7"/>
      <c r="U53" s="7">
        <v>5</v>
      </c>
      <c r="V53" s="7"/>
      <c r="W53" s="8">
        <f t="shared" si="1"/>
        <v>5</v>
      </c>
      <c r="X53" s="7"/>
      <c r="Y53" s="5">
        <v>46</v>
      </c>
      <c r="Z53" s="6" t="s">
        <v>130</v>
      </c>
      <c r="AA53" s="6" t="s">
        <v>38</v>
      </c>
      <c r="AB53" s="5" t="s">
        <v>131</v>
      </c>
      <c r="AC53" s="11">
        <v>7</v>
      </c>
      <c r="AD53" s="7">
        <v>7</v>
      </c>
      <c r="AE53" s="7"/>
      <c r="AF53" s="7"/>
      <c r="AG53" s="7">
        <v>6</v>
      </c>
      <c r="AH53" s="7"/>
      <c r="AI53" s="8">
        <f t="shared" si="2"/>
        <v>6</v>
      </c>
      <c r="AJ53" s="7"/>
      <c r="AK53" s="5">
        <v>46</v>
      </c>
      <c r="AL53" s="6" t="s">
        <v>130</v>
      </c>
      <c r="AM53" s="6" t="s">
        <v>38</v>
      </c>
      <c r="AN53" s="5" t="s">
        <v>131</v>
      </c>
      <c r="AO53" s="11">
        <v>6</v>
      </c>
      <c r="AP53" s="7"/>
      <c r="AQ53" s="7"/>
      <c r="AR53" s="7"/>
      <c r="AS53" s="7">
        <v>5</v>
      </c>
      <c r="AT53" s="7"/>
      <c r="AU53" s="8">
        <f t="shared" si="3"/>
        <v>5</v>
      </c>
      <c r="AV53" s="7"/>
      <c r="AW53" s="5">
        <v>46</v>
      </c>
      <c r="AX53" s="6" t="s">
        <v>130</v>
      </c>
      <c r="AY53" s="6" t="s">
        <v>38</v>
      </c>
      <c r="AZ53" s="5" t="s">
        <v>131</v>
      </c>
      <c r="BA53" s="11">
        <v>8</v>
      </c>
      <c r="BB53" s="7"/>
      <c r="BC53" s="7"/>
      <c r="BD53" s="7"/>
      <c r="BE53" s="7">
        <v>5</v>
      </c>
      <c r="BF53" s="7"/>
      <c r="BG53" s="8">
        <f t="shared" si="6"/>
        <v>6</v>
      </c>
      <c r="BH53" s="7"/>
    </row>
    <row r="54" spans="1:60" ht="15.75" customHeight="1">
      <c r="A54" s="5">
        <v>47</v>
      </c>
      <c r="B54" s="6" t="s">
        <v>132</v>
      </c>
      <c r="C54" s="6" t="s">
        <v>38</v>
      </c>
      <c r="D54" s="5" t="s">
        <v>133</v>
      </c>
      <c r="E54" s="11">
        <v>7</v>
      </c>
      <c r="F54" s="7"/>
      <c r="G54" s="7"/>
      <c r="H54" s="7"/>
      <c r="I54" s="7">
        <v>6</v>
      </c>
      <c r="J54" s="7"/>
      <c r="K54" s="8">
        <f t="shared" si="0"/>
        <v>6</v>
      </c>
      <c r="L54" s="7"/>
      <c r="M54" s="5">
        <v>47</v>
      </c>
      <c r="N54" s="6" t="s">
        <v>132</v>
      </c>
      <c r="O54" s="6" t="s">
        <v>38</v>
      </c>
      <c r="P54" s="5" t="s">
        <v>133</v>
      </c>
      <c r="Q54" s="11">
        <v>8</v>
      </c>
      <c r="R54" s="7"/>
      <c r="S54" s="7"/>
      <c r="T54" s="7"/>
      <c r="U54" s="7">
        <v>5</v>
      </c>
      <c r="V54" s="7"/>
      <c r="W54" s="8">
        <f t="shared" si="1"/>
        <v>6</v>
      </c>
      <c r="X54" s="7"/>
      <c r="Y54" s="5">
        <v>47</v>
      </c>
      <c r="Z54" s="6" t="s">
        <v>132</v>
      </c>
      <c r="AA54" s="6" t="s">
        <v>38</v>
      </c>
      <c r="AB54" s="5" t="s">
        <v>133</v>
      </c>
      <c r="AC54" s="11">
        <v>6</v>
      </c>
      <c r="AD54" s="7">
        <v>7</v>
      </c>
      <c r="AE54" s="7"/>
      <c r="AF54" s="7"/>
      <c r="AG54" s="7">
        <v>7</v>
      </c>
      <c r="AH54" s="7"/>
      <c r="AI54" s="8">
        <f t="shared" si="2"/>
        <v>7</v>
      </c>
      <c r="AJ54" s="7"/>
      <c r="AK54" s="5">
        <v>47</v>
      </c>
      <c r="AL54" s="6" t="s">
        <v>132</v>
      </c>
      <c r="AM54" s="6" t="s">
        <v>38</v>
      </c>
      <c r="AN54" s="5" t="s">
        <v>133</v>
      </c>
      <c r="AO54" s="11">
        <v>5</v>
      </c>
      <c r="AP54" s="7"/>
      <c r="AQ54" s="7"/>
      <c r="AR54" s="7"/>
      <c r="AS54" s="7">
        <v>5</v>
      </c>
      <c r="AT54" s="7"/>
      <c r="AU54" s="8">
        <f t="shared" si="3"/>
        <v>5</v>
      </c>
      <c r="AV54" s="7"/>
      <c r="AW54" s="5">
        <v>47</v>
      </c>
      <c r="AX54" s="6" t="s">
        <v>132</v>
      </c>
      <c r="AY54" s="6" t="s">
        <v>38</v>
      </c>
      <c r="AZ54" s="5" t="s">
        <v>133</v>
      </c>
      <c r="BA54" s="11">
        <v>5</v>
      </c>
      <c r="BB54" s="7"/>
      <c r="BC54" s="7"/>
      <c r="BD54" s="7"/>
      <c r="BE54" s="7">
        <v>4</v>
      </c>
      <c r="BF54" s="7">
        <v>5</v>
      </c>
      <c r="BG54" s="68">
        <f t="shared" si="6"/>
        <v>4</v>
      </c>
      <c r="BH54" s="8">
        <f>ROUND((SUM(BA54:BD54)/1*0.3+BF54*0.7),0)</f>
        <v>5</v>
      </c>
    </row>
    <row r="55" spans="1:60" ht="15.75" customHeight="1">
      <c r="A55" s="5">
        <v>48</v>
      </c>
      <c r="B55" s="6" t="s">
        <v>134</v>
      </c>
      <c r="C55" s="6" t="s">
        <v>38</v>
      </c>
      <c r="D55" s="5" t="s">
        <v>135</v>
      </c>
      <c r="E55" s="11">
        <v>7</v>
      </c>
      <c r="F55" s="7"/>
      <c r="G55" s="7"/>
      <c r="H55" s="7"/>
      <c r="I55" s="7">
        <v>5</v>
      </c>
      <c r="J55" s="7"/>
      <c r="K55" s="8">
        <f t="shared" si="0"/>
        <v>6</v>
      </c>
      <c r="L55" s="7"/>
      <c r="M55" s="5">
        <v>48</v>
      </c>
      <c r="N55" s="6" t="s">
        <v>134</v>
      </c>
      <c r="O55" s="6" t="s">
        <v>38</v>
      </c>
      <c r="P55" s="5" t="s">
        <v>135</v>
      </c>
      <c r="Q55" s="11">
        <v>6</v>
      </c>
      <c r="R55" s="7"/>
      <c r="S55" s="7"/>
      <c r="T55" s="7"/>
      <c r="U55" s="7">
        <v>6</v>
      </c>
      <c r="V55" s="7"/>
      <c r="W55" s="8">
        <f t="shared" si="1"/>
        <v>6</v>
      </c>
      <c r="X55" s="7"/>
      <c r="Y55" s="5">
        <v>48</v>
      </c>
      <c r="Z55" s="6" t="s">
        <v>134</v>
      </c>
      <c r="AA55" s="6" t="s">
        <v>38</v>
      </c>
      <c r="AB55" s="5" t="s">
        <v>135</v>
      </c>
      <c r="AC55" s="11">
        <v>7</v>
      </c>
      <c r="AD55" s="7">
        <v>5</v>
      </c>
      <c r="AE55" s="7"/>
      <c r="AF55" s="7"/>
      <c r="AG55" s="7">
        <v>6</v>
      </c>
      <c r="AH55" s="7"/>
      <c r="AI55" s="8">
        <f t="shared" si="2"/>
        <v>6</v>
      </c>
      <c r="AJ55" s="7"/>
      <c r="AK55" s="5">
        <v>48</v>
      </c>
      <c r="AL55" s="6" t="s">
        <v>134</v>
      </c>
      <c r="AM55" s="6" t="s">
        <v>38</v>
      </c>
      <c r="AN55" s="5" t="s">
        <v>135</v>
      </c>
      <c r="AO55" s="11">
        <v>5</v>
      </c>
      <c r="AP55" s="7"/>
      <c r="AQ55" s="7"/>
      <c r="AR55" s="7"/>
      <c r="AS55" s="7">
        <v>3</v>
      </c>
      <c r="AT55" s="7">
        <v>4</v>
      </c>
      <c r="AU55" s="68">
        <f t="shared" si="3"/>
        <v>4</v>
      </c>
      <c r="AV55" s="8">
        <f>ROUND((SUM(AO55:AR55)/1*0.3+AT55*0.7),0)</f>
        <v>4</v>
      </c>
      <c r="AW55" s="5">
        <v>48</v>
      </c>
      <c r="AX55" s="6" t="s">
        <v>134</v>
      </c>
      <c r="AY55" s="6" t="s">
        <v>38</v>
      </c>
      <c r="AZ55" s="5" t="s">
        <v>135</v>
      </c>
      <c r="BA55" s="11">
        <v>8</v>
      </c>
      <c r="BB55" s="7"/>
      <c r="BC55" s="7"/>
      <c r="BD55" s="7"/>
      <c r="BE55" s="7">
        <v>4</v>
      </c>
      <c r="BF55" s="7"/>
      <c r="BG55" s="8">
        <f t="shared" si="6"/>
        <v>5</v>
      </c>
      <c r="BH55" s="7"/>
    </row>
    <row r="56" spans="1:60" ht="15.75" customHeight="1">
      <c r="A56" s="5">
        <v>49</v>
      </c>
      <c r="B56" s="6" t="s">
        <v>54</v>
      </c>
      <c r="C56" s="6" t="s">
        <v>40</v>
      </c>
      <c r="D56" s="5" t="s">
        <v>136</v>
      </c>
      <c r="E56" s="11">
        <v>7</v>
      </c>
      <c r="F56" s="7"/>
      <c r="G56" s="7"/>
      <c r="H56" s="7"/>
      <c r="I56" s="7">
        <v>6</v>
      </c>
      <c r="J56" s="7"/>
      <c r="K56" s="8">
        <f t="shared" si="0"/>
        <v>6</v>
      </c>
      <c r="L56" s="7"/>
      <c r="M56" s="5">
        <v>49</v>
      </c>
      <c r="N56" s="6" t="s">
        <v>54</v>
      </c>
      <c r="O56" s="6" t="s">
        <v>40</v>
      </c>
      <c r="P56" s="5" t="s">
        <v>136</v>
      </c>
      <c r="Q56" s="11">
        <v>6</v>
      </c>
      <c r="R56" s="7"/>
      <c r="S56" s="7"/>
      <c r="T56" s="7"/>
      <c r="U56" s="7">
        <v>5</v>
      </c>
      <c r="V56" s="7"/>
      <c r="W56" s="8">
        <f t="shared" si="1"/>
        <v>5</v>
      </c>
      <c r="X56" s="7"/>
      <c r="Y56" s="5">
        <v>49</v>
      </c>
      <c r="Z56" s="6" t="s">
        <v>54</v>
      </c>
      <c r="AA56" s="6" t="s">
        <v>40</v>
      </c>
      <c r="AB56" s="5" t="s">
        <v>136</v>
      </c>
      <c r="AC56" s="11">
        <v>6</v>
      </c>
      <c r="AD56" s="7">
        <v>6</v>
      </c>
      <c r="AE56" s="7"/>
      <c r="AF56" s="7"/>
      <c r="AG56" s="7">
        <v>7</v>
      </c>
      <c r="AH56" s="7"/>
      <c r="AI56" s="8">
        <f t="shared" si="2"/>
        <v>7</v>
      </c>
      <c r="AJ56" s="7"/>
      <c r="AK56" s="5">
        <v>49</v>
      </c>
      <c r="AL56" s="6" t="s">
        <v>54</v>
      </c>
      <c r="AM56" s="6" t="s">
        <v>40</v>
      </c>
      <c r="AN56" s="5" t="s">
        <v>136</v>
      </c>
      <c r="AO56" s="11">
        <v>5</v>
      </c>
      <c r="AP56" s="7"/>
      <c r="AQ56" s="7"/>
      <c r="AR56" s="7"/>
      <c r="AS56" s="7">
        <v>3</v>
      </c>
      <c r="AT56" s="7">
        <v>6</v>
      </c>
      <c r="AU56" s="68">
        <f t="shared" si="3"/>
        <v>4</v>
      </c>
      <c r="AV56" s="8">
        <f>ROUND((SUM(AO56:AR56)/1*0.3+AT56*0.7),0)</f>
        <v>6</v>
      </c>
      <c r="AW56" s="5">
        <v>49</v>
      </c>
      <c r="AX56" s="6" t="s">
        <v>54</v>
      </c>
      <c r="AY56" s="6" t="s">
        <v>40</v>
      </c>
      <c r="AZ56" s="5" t="s">
        <v>136</v>
      </c>
      <c r="BA56" s="11">
        <v>8</v>
      </c>
      <c r="BB56" s="7"/>
      <c r="BC56" s="7"/>
      <c r="BD56" s="7"/>
      <c r="BE56" s="7">
        <v>6</v>
      </c>
      <c r="BF56" s="7"/>
      <c r="BG56" s="8">
        <f t="shared" si="6"/>
        <v>7</v>
      </c>
      <c r="BH56" s="7"/>
    </row>
    <row r="57" spans="1:60" ht="15.75" customHeight="1">
      <c r="A57" s="5">
        <v>50</v>
      </c>
      <c r="B57" s="6" t="s">
        <v>137</v>
      </c>
      <c r="C57" s="6" t="s">
        <v>138</v>
      </c>
      <c r="D57" s="5" t="s">
        <v>139</v>
      </c>
      <c r="E57" s="11">
        <v>7</v>
      </c>
      <c r="F57" s="7"/>
      <c r="G57" s="7"/>
      <c r="H57" s="7"/>
      <c r="I57" s="7">
        <v>5</v>
      </c>
      <c r="J57" s="7"/>
      <c r="K57" s="8">
        <f t="shared" si="0"/>
        <v>6</v>
      </c>
      <c r="L57" s="7"/>
      <c r="M57" s="5">
        <v>50</v>
      </c>
      <c r="N57" s="6" t="s">
        <v>137</v>
      </c>
      <c r="O57" s="6" t="s">
        <v>138</v>
      </c>
      <c r="P57" s="5" t="s">
        <v>139</v>
      </c>
      <c r="Q57" s="11">
        <v>6</v>
      </c>
      <c r="R57" s="7"/>
      <c r="S57" s="7"/>
      <c r="T57" s="7"/>
      <c r="U57" s="7">
        <v>7</v>
      </c>
      <c r="V57" s="7"/>
      <c r="W57" s="8">
        <f t="shared" si="1"/>
        <v>7</v>
      </c>
      <c r="X57" s="7"/>
      <c r="Y57" s="5">
        <v>50</v>
      </c>
      <c r="Z57" s="6" t="s">
        <v>137</v>
      </c>
      <c r="AA57" s="6" t="s">
        <v>138</v>
      </c>
      <c r="AB57" s="5" t="s">
        <v>139</v>
      </c>
      <c r="AC57" s="11">
        <v>7</v>
      </c>
      <c r="AD57" s="7">
        <v>6</v>
      </c>
      <c r="AE57" s="7"/>
      <c r="AF57" s="7"/>
      <c r="AG57" s="7">
        <v>6</v>
      </c>
      <c r="AH57" s="7"/>
      <c r="AI57" s="8">
        <f t="shared" si="2"/>
        <v>6</v>
      </c>
      <c r="AJ57" s="7"/>
      <c r="AK57" s="5">
        <v>50</v>
      </c>
      <c r="AL57" s="6" t="s">
        <v>137</v>
      </c>
      <c r="AM57" s="6" t="s">
        <v>138</v>
      </c>
      <c r="AN57" s="5" t="s">
        <v>139</v>
      </c>
      <c r="AO57" s="11">
        <v>5</v>
      </c>
      <c r="AP57" s="7"/>
      <c r="AQ57" s="7"/>
      <c r="AR57" s="7"/>
      <c r="AS57" s="7">
        <v>1</v>
      </c>
      <c r="AT57" s="7">
        <v>4</v>
      </c>
      <c r="AU57" s="68">
        <f t="shared" si="3"/>
        <v>2</v>
      </c>
      <c r="AV57" s="8">
        <f>ROUND((SUM(AO57:AR57)/1*0.3+AT57*0.7),0)</f>
        <v>4</v>
      </c>
      <c r="AW57" s="5">
        <v>50</v>
      </c>
      <c r="AX57" s="6" t="s">
        <v>137</v>
      </c>
      <c r="AY57" s="6" t="s">
        <v>138</v>
      </c>
      <c r="AZ57" s="5" t="s">
        <v>139</v>
      </c>
      <c r="BA57" s="11">
        <v>4</v>
      </c>
      <c r="BB57" s="7"/>
      <c r="BC57" s="7"/>
      <c r="BD57" s="7"/>
      <c r="BE57" s="7">
        <v>4</v>
      </c>
      <c r="BF57" s="7">
        <v>4</v>
      </c>
      <c r="BG57" s="68">
        <f t="shared" si="6"/>
        <v>4</v>
      </c>
      <c r="BH57" s="8">
        <f>ROUND((SUM(BA57:BD57)/1*0.3+BF57*0.7),0)</f>
        <v>4</v>
      </c>
    </row>
    <row r="58" spans="1:60" ht="15.75" customHeight="1">
      <c r="A58" s="5">
        <v>51</v>
      </c>
      <c r="B58" s="6" t="s">
        <v>140</v>
      </c>
      <c r="C58" s="6" t="s">
        <v>138</v>
      </c>
      <c r="D58" s="5" t="s">
        <v>141</v>
      </c>
      <c r="E58" s="11">
        <v>7</v>
      </c>
      <c r="F58" s="7"/>
      <c r="G58" s="7"/>
      <c r="H58" s="7"/>
      <c r="I58" s="7">
        <v>6</v>
      </c>
      <c r="J58" s="7"/>
      <c r="K58" s="8">
        <f t="shared" si="0"/>
        <v>6</v>
      </c>
      <c r="L58" s="7"/>
      <c r="M58" s="5">
        <v>51</v>
      </c>
      <c r="N58" s="6" t="s">
        <v>140</v>
      </c>
      <c r="O58" s="6" t="s">
        <v>138</v>
      </c>
      <c r="P58" s="5" t="s">
        <v>141</v>
      </c>
      <c r="Q58" s="11">
        <v>7</v>
      </c>
      <c r="R58" s="7"/>
      <c r="S58" s="7"/>
      <c r="T58" s="7"/>
      <c r="U58" s="7">
        <v>5</v>
      </c>
      <c r="V58" s="7"/>
      <c r="W58" s="8">
        <f t="shared" si="1"/>
        <v>6</v>
      </c>
      <c r="X58" s="7"/>
      <c r="Y58" s="5">
        <v>51</v>
      </c>
      <c r="Z58" s="6" t="s">
        <v>140</v>
      </c>
      <c r="AA58" s="6" t="s">
        <v>138</v>
      </c>
      <c r="AB58" s="5" t="s">
        <v>141</v>
      </c>
      <c r="AC58" s="11">
        <v>6</v>
      </c>
      <c r="AD58" s="7">
        <v>7</v>
      </c>
      <c r="AE58" s="7"/>
      <c r="AF58" s="7"/>
      <c r="AG58" s="7">
        <v>6</v>
      </c>
      <c r="AH58" s="7"/>
      <c r="AI58" s="8">
        <f t="shared" si="2"/>
        <v>6</v>
      </c>
      <c r="AJ58" s="7"/>
      <c r="AK58" s="5">
        <v>51</v>
      </c>
      <c r="AL58" s="6" t="s">
        <v>140</v>
      </c>
      <c r="AM58" s="6" t="s">
        <v>138</v>
      </c>
      <c r="AN58" s="5" t="s">
        <v>141</v>
      </c>
      <c r="AO58" s="11">
        <v>5</v>
      </c>
      <c r="AP58" s="7"/>
      <c r="AQ58" s="7"/>
      <c r="AR58" s="7"/>
      <c r="AS58" s="7">
        <v>6</v>
      </c>
      <c r="AT58" s="7"/>
      <c r="AU58" s="8">
        <f t="shared" si="3"/>
        <v>6</v>
      </c>
      <c r="AV58" s="7"/>
      <c r="AW58" s="5">
        <v>51</v>
      </c>
      <c r="AX58" s="6" t="s">
        <v>140</v>
      </c>
      <c r="AY58" s="6" t="s">
        <v>138</v>
      </c>
      <c r="AZ58" s="5" t="s">
        <v>141</v>
      </c>
      <c r="BA58" s="11">
        <v>4</v>
      </c>
      <c r="BB58" s="7"/>
      <c r="BC58" s="7"/>
      <c r="BD58" s="7"/>
      <c r="BE58" s="7">
        <v>3</v>
      </c>
      <c r="BF58" s="7">
        <v>3</v>
      </c>
      <c r="BG58" s="68">
        <f t="shared" si="6"/>
        <v>3</v>
      </c>
      <c r="BH58" s="8">
        <f>ROUND((SUM(BA58:BD58)/1*0.3+BF58*0.7),0)</f>
        <v>3</v>
      </c>
    </row>
    <row r="59" spans="1:60" ht="15.75" customHeight="1">
      <c r="A59" s="5">
        <v>52</v>
      </c>
      <c r="B59" s="6" t="s">
        <v>130</v>
      </c>
      <c r="C59" s="6" t="s">
        <v>39</v>
      </c>
      <c r="D59" s="5" t="s">
        <v>142</v>
      </c>
      <c r="E59" s="11">
        <v>7</v>
      </c>
      <c r="F59" s="7"/>
      <c r="G59" s="7"/>
      <c r="H59" s="7"/>
      <c r="I59" s="7">
        <v>5</v>
      </c>
      <c r="J59" s="7"/>
      <c r="K59" s="8">
        <f t="shared" si="0"/>
        <v>6</v>
      </c>
      <c r="L59" s="7"/>
      <c r="M59" s="5">
        <v>52</v>
      </c>
      <c r="N59" s="6" t="s">
        <v>130</v>
      </c>
      <c r="O59" s="6" t="s">
        <v>39</v>
      </c>
      <c r="P59" s="5" t="s">
        <v>142</v>
      </c>
      <c r="Q59" s="11">
        <v>6</v>
      </c>
      <c r="R59" s="7"/>
      <c r="S59" s="7"/>
      <c r="T59" s="7"/>
      <c r="U59" s="7">
        <v>7</v>
      </c>
      <c r="V59" s="7"/>
      <c r="W59" s="8">
        <f t="shared" si="1"/>
        <v>7</v>
      </c>
      <c r="X59" s="7"/>
      <c r="Y59" s="5">
        <v>52</v>
      </c>
      <c r="Z59" s="6" t="s">
        <v>130</v>
      </c>
      <c r="AA59" s="6" t="s">
        <v>39</v>
      </c>
      <c r="AB59" s="5" t="s">
        <v>142</v>
      </c>
      <c r="AC59" s="11">
        <v>7</v>
      </c>
      <c r="AD59" s="7">
        <v>7</v>
      </c>
      <c r="AE59" s="7"/>
      <c r="AF59" s="7"/>
      <c r="AG59" s="7">
        <v>4</v>
      </c>
      <c r="AH59" s="7"/>
      <c r="AI59" s="8">
        <f t="shared" si="2"/>
        <v>5</v>
      </c>
      <c r="AJ59" s="7"/>
      <c r="AK59" s="5">
        <v>52</v>
      </c>
      <c r="AL59" s="6" t="s">
        <v>130</v>
      </c>
      <c r="AM59" s="6" t="s">
        <v>39</v>
      </c>
      <c r="AN59" s="5" t="s">
        <v>142</v>
      </c>
      <c r="AO59" s="11">
        <v>5</v>
      </c>
      <c r="AP59" s="7"/>
      <c r="AQ59" s="7"/>
      <c r="AR59" s="7"/>
      <c r="AS59" s="7">
        <v>0</v>
      </c>
      <c r="AT59" s="7">
        <v>6</v>
      </c>
      <c r="AU59" s="68">
        <f t="shared" si="3"/>
        <v>2</v>
      </c>
      <c r="AV59" s="8">
        <f>ROUND((SUM(AO59:AR59)/1*0.3+AT59*0.7),0)</f>
        <v>6</v>
      </c>
      <c r="AW59" s="5">
        <v>52</v>
      </c>
      <c r="AX59" s="6" t="s">
        <v>130</v>
      </c>
      <c r="AY59" s="6" t="s">
        <v>39</v>
      </c>
      <c r="AZ59" s="5" t="s">
        <v>142</v>
      </c>
      <c r="BA59" s="11">
        <v>4</v>
      </c>
      <c r="BB59" s="7"/>
      <c r="BC59" s="7"/>
      <c r="BD59" s="7"/>
      <c r="BE59" s="7">
        <v>7</v>
      </c>
      <c r="BF59" s="7"/>
      <c r="BG59" s="8">
        <f t="shared" si="6"/>
        <v>6</v>
      </c>
      <c r="BH59" s="7"/>
    </row>
    <row r="60" spans="1:60" ht="15.75" customHeight="1">
      <c r="A60" s="5">
        <v>53</v>
      </c>
      <c r="B60" s="6" t="s">
        <v>130</v>
      </c>
      <c r="C60" s="6" t="s">
        <v>39</v>
      </c>
      <c r="D60" s="5" t="s">
        <v>143</v>
      </c>
      <c r="E60" s="11">
        <v>7</v>
      </c>
      <c r="F60" s="7"/>
      <c r="G60" s="7"/>
      <c r="H60" s="7"/>
      <c r="I60" s="7">
        <v>5</v>
      </c>
      <c r="J60" s="7"/>
      <c r="K60" s="8">
        <f t="shared" si="0"/>
        <v>6</v>
      </c>
      <c r="L60" s="7"/>
      <c r="M60" s="5">
        <v>53</v>
      </c>
      <c r="N60" s="6" t="s">
        <v>130</v>
      </c>
      <c r="O60" s="6" t="s">
        <v>39</v>
      </c>
      <c r="P60" s="5" t="s">
        <v>143</v>
      </c>
      <c r="Q60" s="11">
        <v>6</v>
      </c>
      <c r="R60" s="7"/>
      <c r="S60" s="7"/>
      <c r="T60" s="7"/>
      <c r="U60" s="7">
        <v>5</v>
      </c>
      <c r="V60" s="7"/>
      <c r="W60" s="8">
        <f t="shared" si="1"/>
        <v>5</v>
      </c>
      <c r="X60" s="7"/>
      <c r="Y60" s="5">
        <v>53</v>
      </c>
      <c r="Z60" s="6" t="s">
        <v>130</v>
      </c>
      <c r="AA60" s="6" t="s">
        <v>39</v>
      </c>
      <c r="AB60" s="5" t="s">
        <v>143</v>
      </c>
      <c r="AC60" s="11">
        <v>6</v>
      </c>
      <c r="AD60" s="7">
        <v>7</v>
      </c>
      <c r="AE60" s="7"/>
      <c r="AF60" s="7"/>
      <c r="AG60" s="7">
        <v>6</v>
      </c>
      <c r="AH60" s="7"/>
      <c r="AI60" s="8">
        <f t="shared" si="2"/>
        <v>6</v>
      </c>
      <c r="AJ60" s="7"/>
      <c r="AK60" s="5">
        <v>53</v>
      </c>
      <c r="AL60" s="6" t="s">
        <v>130</v>
      </c>
      <c r="AM60" s="6" t="s">
        <v>39</v>
      </c>
      <c r="AN60" s="5" t="s">
        <v>143</v>
      </c>
      <c r="AO60" s="11">
        <v>6</v>
      </c>
      <c r="AP60" s="7"/>
      <c r="AQ60" s="7"/>
      <c r="AR60" s="7"/>
      <c r="AS60" s="7">
        <v>4</v>
      </c>
      <c r="AT60" s="7"/>
      <c r="AU60" s="8">
        <f t="shared" si="3"/>
        <v>5</v>
      </c>
      <c r="AV60" s="7"/>
      <c r="AW60" s="5">
        <v>53</v>
      </c>
      <c r="AX60" s="6" t="s">
        <v>130</v>
      </c>
      <c r="AY60" s="6" t="s">
        <v>39</v>
      </c>
      <c r="AZ60" s="5" t="s">
        <v>143</v>
      </c>
      <c r="BA60" s="11">
        <v>6</v>
      </c>
      <c r="BB60" s="7"/>
      <c r="BC60" s="7"/>
      <c r="BD60" s="7"/>
      <c r="BE60" s="7">
        <v>5</v>
      </c>
      <c r="BF60" s="7"/>
      <c r="BG60" s="8">
        <f t="shared" si="6"/>
        <v>5</v>
      </c>
      <c r="BH60" s="7"/>
    </row>
    <row r="61" spans="1:60" ht="15.75" customHeight="1">
      <c r="A61" s="5">
        <v>54</v>
      </c>
      <c r="B61" s="6" t="s">
        <v>41</v>
      </c>
      <c r="C61" s="6" t="s">
        <v>39</v>
      </c>
      <c r="D61" s="5" t="s">
        <v>144</v>
      </c>
      <c r="E61" s="11">
        <v>7</v>
      </c>
      <c r="F61" s="7"/>
      <c r="G61" s="7"/>
      <c r="H61" s="7"/>
      <c r="I61" s="7">
        <v>5</v>
      </c>
      <c r="J61" s="7"/>
      <c r="K61" s="8">
        <f t="shared" si="0"/>
        <v>6</v>
      </c>
      <c r="L61" s="7"/>
      <c r="M61" s="5">
        <v>54</v>
      </c>
      <c r="N61" s="6" t="s">
        <v>41</v>
      </c>
      <c r="O61" s="6" t="s">
        <v>39</v>
      </c>
      <c r="P61" s="5" t="s">
        <v>144</v>
      </c>
      <c r="Q61" s="11">
        <v>6</v>
      </c>
      <c r="R61" s="7"/>
      <c r="S61" s="7"/>
      <c r="T61" s="7"/>
      <c r="U61" s="7">
        <v>5</v>
      </c>
      <c r="V61" s="7"/>
      <c r="W61" s="8">
        <f t="shared" si="1"/>
        <v>5</v>
      </c>
      <c r="X61" s="7"/>
      <c r="Y61" s="5">
        <v>54</v>
      </c>
      <c r="Z61" s="6" t="s">
        <v>41</v>
      </c>
      <c r="AA61" s="6" t="s">
        <v>39</v>
      </c>
      <c r="AB61" s="5" t="s">
        <v>144</v>
      </c>
      <c r="AC61" s="11">
        <v>6</v>
      </c>
      <c r="AD61" s="7">
        <v>6</v>
      </c>
      <c r="AE61" s="7"/>
      <c r="AF61" s="7"/>
      <c r="AG61" s="7">
        <v>6</v>
      </c>
      <c r="AH61" s="7"/>
      <c r="AI61" s="8">
        <f t="shared" si="2"/>
        <v>6</v>
      </c>
      <c r="AJ61" s="7"/>
      <c r="AK61" s="5">
        <v>54</v>
      </c>
      <c r="AL61" s="6" t="s">
        <v>41</v>
      </c>
      <c r="AM61" s="6" t="s">
        <v>39</v>
      </c>
      <c r="AN61" s="5" t="s">
        <v>144</v>
      </c>
      <c r="AO61" s="11">
        <v>9</v>
      </c>
      <c r="AP61" s="7"/>
      <c r="AQ61" s="7"/>
      <c r="AR61" s="7"/>
      <c r="AS61" s="7">
        <v>4</v>
      </c>
      <c r="AT61" s="7"/>
      <c r="AU61" s="8">
        <f t="shared" si="3"/>
        <v>6</v>
      </c>
      <c r="AV61" s="7"/>
      <c r="AW61" s="5">
        <v>54</v>
      </c>
      <c r="AX61" s="6" t="s">
        <v>41</v>
      </c>
      <c r="AY61" s="6" t="s">
        <v>39</v>
      </c>
      <c r="AZ61" s="5" t="s">
        <v>144</v>
      </c>
      <c r="BA61" s="11">
        <v>6</v>
      </c>
      <c r="BB61" s="7"/>
      <c r="BC61" s="7"/>
      <c r="BD61" s="7"/>
      <c r="BE61" s="7">
        <v>7</v>
      </c>
      <c r="BF61" s="7"/>
      <c r="BG61" s="8">
        <f t="shared" si="6"/>
        <v>7</v>
      </c>
      <c r="BH61" s="7"/>
    </row>
    <row r="62" spans="1:60" ht="15.75" customHeight="1">
      <c r="A62" s="5">
        <v>55</v>
      </c>
      <c r="B62" s="6" t="s">
        <v>22</v>
      </c>
      <c r="C62" s="6" t="s">
        <v>145</v>
      </c>
      <c r="D62" s="5" t="s">
        <v>146</v>
      </c>
      <c r="E62" s="11">
        <v>7</v>
      </c>
      <c r="F62" s="7"/>
      <c r="G62" s="7"/>
      <c r="H62" s="7"/>
      <c r="I62" s="7">
        <v>5</v>
      </c>
      <c r="J62" s="7"/>
      <c r="K62" s="8">
        <f t="shared" si="0"/>
        <v>6</v>
      </c>
      <c r="L62" s="7"/>
      <c r="M62" s="5">
        <v>55</v>
      </c>
      <c r="N62" s="6" t="s">
        <v>22</v>
      </c>
      <c r="O62" s="6" t="s">
        <v>145</v>
      </c>
      <c r="P62" s="5" t="s">
        <v>146</v>
      </c>
      <c r="Q62" s="11">
        <v>6</v>
      </c>
      <c r="R62" s="7"/>
      <c r="S62" s="7"/>
      <c r="T62" s="7"/>
      <c r="U62" s="7">
        <v>5</v>
      </c>
      <c r="V62" s="7"/>
      <c r="W62" s="8">
        <f t="shared" si="1"/>
        <v>5</v>
      </c>
      <c r="X62" s="7"/>
      <c r="Y62" s="5">
        <v>55</v>
      </c>
      <c r="Z62" s="6" t="s">
        <v>22</v>
      </c>
      <c r="AA62" s="6" t="s">
        <v>145</v>
      </c>
      <c r="AB62" s="5" t="s">
        <v>146</v>
      </c>
      <c r="AC62" s="12">
        <v>5</v>
      </c>
      <c r="AD62" s="7">
        <v>7</v>
      </c>
      <c r="AE62" s="7"/>
      <c r="AF62" s="7"/>
      <c r="AG62" s="7">
        <v>6</v>
      </c>
      <c r="AH62" s="7"/>
      <c r="AI62" s="8">
        <f t="shared" si="2"/>
        <v>6</v>
      </c>
      <c r="AJ62" s="7"/>
      <c r="AK62" s="5">
        <v>55</v>
      </c>
      <c r="AL62" s="6" t="s">
        <v>22</v>
      </c>
      <c r="AM62" s="6" t="s">
        <v>145</v>
      </c>
      <c r="AN62" s="5" t="s">
        <v>146</v>
      </c>
      <c r="AO62" s="12">
        <v>5</v>
      </c>
      <c r="AP62" s="7"/>
      <c r="AQ62" s="7"/>
      <c r="AR62" s="7"/>
      <c r="AS62" s="7">
        <v>5</v>
      </c>
      <c r="AT62" s="7"/>
      <c r="AU62" s="8">
        <f t="shared" si="3"/>
        <v>5</v>
      </c>
      <c r="AV62" s="7"/>
      <c r="AW62" s="5">
        <v>55</v>
      </c>
      <c r="AX62" s="6" t="s">
        <v>22</v>
      </c>
      <c r="AY62" s="6" t="s">
        <v>145</v>
      </c>
      <c r="AZ62" s="5" t="s">
        <v>146</v>
      </c>
      <c r="BA62" s="12">
        <v>8</v>
      </c>
      <c r="BB62" s="7"/>
      <c r="BC62" s="7"/>
      <c r="BD62" s="7"/>
      <c r="BE62" s="66">
        <v>3</v>
      </c>
      <c r="BF62" s="66">
        <v>4</v>
      </c>
      <c r="BG62" s="68">
        <f t="shared" si="6"/>
        <v>5</v>
      </c>
      <c r="BH62" s="8">
        <f>ROUND((SUM(BA62:BD62)/1*0.3+BF62*0.7),0)</f>
        <v>5</v>
      </c>
    </row>
    <row r="63" spans="1:60" ht="15.75" customHeight="1">
      <c r="A63" s="5">
        <v>56</v>
      </c>
      <c r="B63" s="6" t="s">
        <v>130</v>
      </c>
      <c r="C63" s="6" t="s">
        <v>42</v>
      </c>
      <c r="D63" s="5" t="s">
        <v>147</v>
      </c>
      <c r="E63" s="11">
        <v>7</v>
      </c>
      <c r="F63" s="10"/>
      <c r="G63" s="10"/>
      <c r="H63" s="10"/>
      <c r="I63" s="10">
        <v>5</v>
      </c>
      <c r="J63" s="10"/>
      <c r="K63" s="8">
        <f t="shared" si="0"/>
        <v>6</v>
      </c>
      <c r="L63" s="10"/>
      <c r="M63" s="5">
        <v>56</v>
      </c>
      <c r="N63" s="6" t="s">
        <v>130</v>
      </c>
      <c r="O63" s="6" t="s">
        <v>42</v>
      </c>
      <c r="P63" s="5" t="s">
        <v>147</v>
      </c>
      <c r="Q63" s="11">
        <v>6</v>
      </c>
      <c r="R63" s="10"/>
      <c r="S63" s="10"/>
      <c r="T63" s="10"/>
      <c r="U63" s="10">
        <v>4</v>
      </c>
      <c r="V63" s="10"/>
      <c r="W63" s="8">
        <f t="shared" si="1"/>
        <v>5</v>
      </c>
      <c r="X63" s="10"/>
      <c r="Y63" s="5">
        <v>56</v>
      </c>
      <c r="Z63" s="6" t="s">
        <v>130</v>
      </c>
      <c r="AA63" s="6" t="s">
        <v>42</v>
      </c>
      <c r="AB63" s="5" t="s">
        <v>147</v>
      </c>
      <c r="AC63" s="13">
        <v>6</v>
      </c>
      <c r="AD63" s="10">
        <v>6</v>
      </c>
      <c r="AE63" s="10"/>
      <c r="AF63" s="10"/>
      <c r="AG63" s="10">
        <v>6</v>
      </c>
      <c r="AH63" s="10"/>
      <c r="AI63" s="8">
        <f t="shared" si="2"/>
        <v>6</v>
      </c>
      <c r="AJ63" s="10"/>
      <c r="AK63" s="5">
        <v>56</v>
      </c>
      <c r="AL63" s="6" t="s">
        <v>130</v>
      </c>
      <c r="AM63" s="6" t="s">
        <v>42</v>
      </c>
      <c r="AN63" s="5" t="s">
        <v>147</v>
      </c>
      <c r="AO63" s="13">
        <v>9</v>
      </c>
      <c r="AP63" s="10"/>
      <c r="AQ63" s="10"/>
      <c r="AR63" s="10"/>
      <c r="AS63" s="10">
        <v>0</v>
      </c>
      <c r="AT63" s="10">
        <v>6</v>
      </c>
      <c r="AU63" s="68">
        <f t="shared" si="3"/>
        <v>3</v>
      </c>
      <c r="AV63" s="8">
        <f>ROUND((SUM(AO63:AR63)/1*0.3+AT63*0.7),0)</f>
        <v>7</v>
      </c>
      <c r="AW63" s="5">
        <v>56</v>
      </c>
      <c r="AX63" s="6" t="s">
        <v>130</v>
      </c>
      <c r="AY63" s="6" t="s">
        <v>42</v>
      </c>
      <c r="AZ63" s="5" t="s">
        <v>147</v>
      </c>
      <c r="BA63" s="13">
        <v>8</v>
      </c>
      <c r="BB63" s="10"/>
      <c r="BC63" s="10"/>
      <c r="BD63" s="10"/>
      <c r="BE63" s="10">
        <v>4</v>
      </c>
      <c r="BF63" s="10"/>
      <c r="BG63" s="8">
        <f t="shared" si="6"/>
        <v>5</v>
      </c>
      <c r="BH63" s="10"/>
    </row>
    <row r="64" spans="1:60" ht="15.75" customHeight="1">
      <c r="A64" s="5">
        <v>57</v>
      </c>
      <c r="B64" s="6" t="s">
        <v>32</v>
      </c>
      <c r="C64" s="6" t="s">
        <v>42</v>
      </c>
      <c r="D64" s="5" t="s">
        <v>148</v>
      </c>
      <c r="E64" s="11">
        <v>7</v>
      </c>
      <c r="F64" s="10"/>
      <c r="G64" s="10"/>
      <c r="H64" s="10"/>
      <c r="I64" s="10">
        <v>5</v>
      </c>
      <c r="J64" s="10"/>
      <c r="K64" s="8">
        <f t="shared" si="0"/>
        <v>6</v>
      </c>
      <c r="L64" s="10"/>
      <c r="M64" s="5">
        <v>57</v>
      </c>
      <c r="N64" s="6" t="s">
        <v>32</v>
      </c>
      <c r="O64" s="6" t="s">
        <v>42</v>
      </c>
      <c r="P64" s="5" t="s">
        <v>148</v>
      </c>
      <c r="Q64" s="11">
        <v>6</v>
      </c>
      <c r="R64" s="10"/>
      <c r="S64" s="10"/>
      <c r="T64" s="10"/>
      <c r="U64" s="10">
        <v>4</v>
      </c>
      <c r="V64" s="10"/>
      <c r="W64" s="8">
        <f t="shared" si="1"/>
        <v>5</v>
      </c>
      <c r="X64" s="10"/>
      <c r="Y64" s="5">
        <v>57</v>
      </c>
      <c r="Z64" s="6" t="s">
        <v>32</v>
      </c>
      <c r="AA64" s="6" t="s">
        <v>42</v>
      </c>
      <c r="AB64" s="5" t="s">
        <v>148</v>
      </c>
      <c r="AC64" s="13">
        <v>6</v>
      </c>
      <c r="AD64" s="10">
        <v>5</v>
      </c>
      <c r="AE64" s="10"/>
      <c r="AF64" s="10"/>
      <c r="AG64" s="10">
        <v>5</v>
      </c>
      <c r="AH64" s="10"/>
      <c r="AI64" s="8">
        <f t="shared" si="2"/>
        <v>5</v>
      </c>
      <c r="AJ64" s="10"/>
      <c r="AK64" s="5">
        <v>57</v>
      </c>
      <c r="AL64" s="6" t="s">
        <v>32</v>
      </c>
      <c r="AM64" s="6" t="s">
        <v>42</v>
      </c>
      <c r="AN64" s="5" t="s">
        <v>148</v>
      </c>
      <c r="AO64" s="13">
        <v>9</v>
      </c>
      <c r="AP64" s="10"/>
      <c r="AQ64" s="10"/>
      <c r="AR64" s="10"/>
      <c r="AS64" s="10">
        <v>5</v>
      </c>
      <c r="AT64" s="10"/>
      <c r="AU64" s="8">
        <f t="shared" si="3"/>
        <v>6</v>
      </c>
      <c r="AV64" s="10"/>
      <c r="AW64" s="5">
        <v>57</v>
      </c>
      <c r="AX64" s="6" t="s">
        <v>32</v>
      </c>
      <c r="AY64" s="6" t="s">
        <v>42</v>
      </c>
      <c r="AZ64" s="5" t="s">
        <v>148</v>
      </c>
      <c r="BA64" s="13">
        <v>5</v>
      </c>
      <c r="BB64" s="10"/>
      <c r="BC64" s="10"/>
      <c r="BD64" s="10"/>
      <c r="BE64" s="10">
        <v>3</v>
      </c>
      <c r="BF64" s="10">
        <v>3</v>
      </c>
      <c r="BG64" s="68">
        <f t="shared" si="6"/>
        <v>4</v>
      </c>
      <c r="BH64" s="8">
        <f>ROUND((SUM(BA64:BD64)/1*0.3+BF64*0.7),0)</f>
        <v>4</v>
      </c>
    </row>
    <row r="65" spans="1:60" ht="15.75" customHeight="1">
      <c r="A65" s="5">
        <v>58</v>
      </c>
      <c r="B65" s="6" t="s">
        <v>18</v>
      </c>
      <c r="C65" s="6" t="s">
        <v>44</v>
      </c>
      <c r="D65" s="5" t="s">
        <v>149</v>
      </c>
      <c r="E65" s="11">
        <v>7</v>
      </c>
      <c r="F65" s="10"/>
      <c r="G65" s="10"/>
      <c r="H65" s="10"/>
      <c r="I65" s="10">
        <v>7</v>
      </c>
      <c r="J65" s="10"/>
      <c r="K65" s="8">
        <f t="shared" si="0"/>
        <v>7</v>
      </c>
      <c r="L65" s="10"/>
      <c r="M65" s="5">
        <v>58</v>
      </c>
      <c r="N65" s="6" t="s">
        <v>18</v>
      </c>
      <c r="O65" s="6" t="s">
        <v>44</v>
      </c>
      <c r="P65" s="5" t="s">
        <v>149</v>
      </c>
      <c r="Q65" s="11">
        <v>6</v>
      </c>
      <c r="R65" s="10"/>
      <c r="S65" s="10"/>
      <c r="T65" s="10"/>
      <c r="U65" s="10">
        <v>5</v>
      </c>
      <c r="V65" s="10"/>
      <c r="W65" s="8">
        <f t="shared" si="1"/>
        <v>5</v>
      </c>
      <c r="X65" s="10"/>
      <c r="Y65" s="5">
        <v>58</v>
      </c>
      <c r="Z65" s="6" t="s">
        <v>18</v>
      </c>
      <c r="AA65" s="6" t="s">
        <v>44</v>
      </c>
      <c r="AB65" s="5" t="s">
        <v>149</v>
      </c>
      <c r="AC65" s="13">
        <v>7</v>
      </c>
      <c r="AD65" s="10">
        <v>6</v>
      </c>
      <c r="AE65" s="10"/>
      <c r="AF65" s="10"/>
      <c r="AG65" s="10">
        <v>5</v>
      </c>
      <c r="AH65" s="10"/>
      <c r="AI65" s="8">
        <f t="shared" si="2"/>
        <v>5</v>
      </c>
      <c r="AJ65" s="10"/>
      <c r="AK65" s="5">
        <v>58</v>
      </c>
      <c r="AL65" s="6" t="s">
        <v>18</v>
      </c>
      <c r="AM65" s="6" t="s">
        <v>44</v>
      </c>
      <c r="AN65" s="5" t="s">
        <v>149</v>
      </c>
      <c r="AO65" s="13">
        <v>9</v>
      </c>
      <c r="AP65" s="10"/>
      <c r="AQ65" s="10"/>
      <c r="AR65" s="10"/>
      <c r="AS65" s="10">
        <v>2</v>
      </c>
      <c r="AT65" s="10">
        <v>4</v>
      </c>
      <c r="AU65" s="68">
        <f t="shared" si="3"/>
        <v>4</v>
      </c>
      <c r="AV65" s="8">
        <f>ROUND((SUM(AO65:AR65)/1*0.3+AT65*0.7),0)</f>
        <v>6</v>
      </c>
      <c r="AW65" s="5">
        <v>58</v>
      </c>
      <c r="AX65" s="6" t="s">
        <v>18</v>
      </c>
      <c r="AY65" s="6" t="s">
        <v>44</v>
      </c>
      <c r="AZ65" s="5" t="s">
        <v>149</v>
      </c>
      <c r="BA65" s="13">
        <v>7</v>
      </c>
      <c r="BB65" s="10"/>
      <c r="BC65" s="10"/>
      <c r="BD65" s="10"/>
      <c r="BE65" s="10">
        <v>3</v>
      </c>
      <c r="BF65" s="10">
        <v>4</v>
      </c>
      <c r="BG65" s="68">
        <f t="shared" si="6"/>
        <v>4</v>
      </c>
      <c r="BH65" s="8">
        <f>ROUND((SUM(BA65:BD65)/1*0.3+BF65*0.7),0)</f>
        <v>5</v>
      </c>
    </row>
    <row r="66" spans="1:60" ht="15.75" customHeight="1">
      <c r="A66" s="5">
        <v>59</v>
      </c>
      <c r="B66" s="6" t="s">
        <v>15</v>
      </c>
      <c r="C66" s="6" t="s">
        <v>44</v>
      </c>
      <c r="D66" s="5" t="s">
        <v>150</v>
      </c>
      <c r="E66" s="11">
        <v>7</v>
      </c>
      <c r="F66" s="10"/>
      <c r="G66" s="10"/>
      <c r="H66" s="10"/>
      <c r="I66" s="10">
        <v>5</v>
      </c>
      <c r="J66" s="10"/>
      <c r="K66" s="8">
        <f t="shared" si="0"/>
        <v>6</v>
      </c>
      <c r="L66" s="10"/>
      <c r="M66" s="5">
        <v>59</v>
      </c>
      <c r="N66" s="6" t="s">
        <v>15</v>
      </c>
      <c r="O66" s="6" t="s">
        <v>44</v>
      </c>
      <c r="P66" s="5" t="s">
        <v>150</v>
      </c>
      <c r="Q66" s="11">
        <v>6</v>
      </c>
      <c r="R66" s="10"/>
      <c r="S66" s="10"/>
      <c r="T66" s="10"/>
      <c r="U66" s="10">
        <v>5</v>
      </c>
      <c r="V66" s="10"/>
      <c r="W66" s="8">
        <f t="shared" si="1"/>
        <v>5</v>
      </c>
      <c r="X66" s="10"/>
      <c r="Y66" s="5">
        <v>59</v>
      </c>
      <c r="Z66" s="6" t="s">
        <v>15</v>
      </c>
      <c r="AA66" s="6" t="s">
        <v>44</v>
      </c>
      <c r="AB66" s="5" t="s">
        <v>150</v>
      </c>
      <c r="AC66" s="13">
        <v>6</v>
      </c>
      <c r="AD66" s="10">
        <v>5</v>
      </c>
      <c r="AE66" s="10"/>
      <c r="AF66" s="10"/>
      <c r="AG66" s="10">
        <v>5</v>
      </c>
      <c r="AH66" s="10"/>
      <c r="AI66" s="8">
        <f t="shared" si="2"/>
        <v>5</v>
      </c>
      <c r="AJ66" s="10"/>
      <c r="AK66" s="5">
        <v>59</v>
      </c>
      <c r="AL66" s="6" t="s">
        <v>15</v>
      </c>
      <c r="AM66" s="6" t="s">
        <v>44</v>
      </c>
      <c r="AN66" s="5" t="s">
        <v>150</v>
      </c>
      <c r="AO66" s="13">
        <v>5</v>
      </c>
      <c r="AP66" s="10"/>
      <c r="AQ66" s="10"/>
      <c r="AR66" s="10"/>
      <c r="AS66" s="10">
        <v>5</v>
      </c>
      <c r="AT66" s="10"/>
      <c r="AU66" s="8">
        <f t="shared" si="3"/>
        <v>5</v>
      </c>
      <c r="AV66" s="10"/>
      <c r="AW66" s="5">
        <v>59</v>
      </c>
      <c r="AX66" s="6" t="s">
        <v>15</v>
      </c>
      <c r="AY66" s="6" t="s">
        <v>44</v>
      </c>
      <c r="AZ66" s="5" t="s">
        <v>150</v>
      </c>
      <c r="BA66" s="13">
        <v>5</v>
      </c>
      <c r="BB66" s="10"/>
      <c r="BC66" s="10"/>
      <c r="BD66" s="10"/>
      <c r="BE66" s="10">
        <v>4</v>
      </c>
      <c r="BF66" s="10">
        <v>4</v>
      </c>
      <c r="BG66" s="68">
        <f t="shared" si="6"/>
        <v>4</v>
      </c>
      <c r="BH66" s="8">
        <f>ROUND((SUM(BA66:BD66)/1*0.3+BF66*0.7),0)</f>
        <v>4</v>
      </c>
    </row>
    <row r="67" spans="1:60" ht="15.75" customHeight="1">
      <c r="A67" s="5">
        <v>60</v>
      </c>
      <c r="B67" s="6" t="s">
        <v>30</v>
      </c>
      <c r="C67" s="6" t="s">
        <v>151</v>
      </c>
      <c r="D67" s="5" t="s">
        <v>152</v>
      </c>
      <c r="E67" s="11">
        <v>7</v>
      </c>
      <c r="F67" s="10"/>
      <c r="G67" s="10"/>
      <c r="H67" s="10"/>
      <c r="I67" s="10">
        <v>5</v>
      </c>
      <c r="J67" s="10"/>
      <c r="K67" s="8">
        <f t="shared" si="0"/>
        <v>6</v>
      </c>
      <c r="L67" s="10"/>
      <c r="M67" s="5">
        <v>60</v>
      </c>
      <c r="N67" s="6" t="s">
        <v>30</v>
      </c>
      <c r="O67" s="6" t="s">
        <v>151</v>
      </c>
      <c r="P67" s="5" t="s">
        <v>152</v>
      </c>
      <c r="Q67" s="11">
        <v>5</v>
      </c>
      <c r="R67" s="10"/>
      <c r="S67" s="10"/>
      <c r="T67" s="10"/>
      <c r="U67" s="10">
        <v>4</v>
      </c>
      <c r="V67" s="10">
        <v>3</v>
      </c>
      <c r="W67" s="8">
        <f t="shared" si="1"/>
        <v>4</v>
      </c>
      <c r="X67" s="8">
        <f>ROUND((SUM(Q67:T67)/1*0.3+V67*0.7),0)</f>
        <v>4</v>
      </c>
      <c r="Y67" s="5">
        <v>60</v>
      </c>
      <c r="Z67" s="6" t="s">
        <v>30</v>
      </c>
      <c r="AA67" s="6" t="s">
        <v>151</v>
      </c>
      <c r="AB67" s="5" t="s">
        <v>152</v>
      </c>
      <c r="AC67" s="13">
        <v>6</v>
      </c>
      <c r="AD67" s="10">
        <v>5</v>
      </c>
      <c r="AE67" s="10"/>
      <c r="AF67" s="10"/>
      <c r="AG67" s="10">
        <v>5</v>
      </c>
      <c r="AH67" s="10"/>
      <c r="AI67" s="8">
        <f t="shared" si="2"/>
        <v>5</v>
      </c>
      <c r="AJ67" s="10"/>
      <c r="AK67" s="5">
        <v>60</v>
      </c>
      <c r="AL67" s="6" t="s">
        <v>30</v>
      </c>
      <c r="AM67" s="6" t="s">
        <v>151</v>
      </c>
      <c r="AN67" s="5" t="s">
        <v>152</v>
      </c>
      <c r="AO67" s="13">
        <v>5</v>
      </c>
      <c r="AP67" s="10"/>
      <c r="AQ67" s="10"/>
      <c r="AR67" s="10"/>
      <c r="AS67" s="10">
        <v>3</v>
      </c>
      <c r="AT67" s="10">
        <v>5</v>
      </c>
      <c r="AU67" s="68">
        <f t="shared" si="3"/>
        <v>4</v>
      </c>
      <c r="AV67" s="8">
        <f>ROUND((SUM(AO67:AR67)/1*0.3+AT67*0.7),0)</f>
        <v>5</v>
      </c>
      <c r="AW67" s="5">
        <v>60</v>
      </c>
      <c r="AX67" s="6" t="s">
        <v>30</v>
      </c>
      <c r="AY67" s="6" t="s">
        <v>151</v>
      </c>
      <c r="AZ67" s="5" t="s">
        <v>152</v>
      </c>
      <c r="BA67" s="13">
        <v>5</v>
      </c>
      <c r="BB67" s="10"/>
      <c r="BC67" s="10"/>
      <c r="BD67" s="10"/>
      <c r="BE67" s="10">
        <v>1</v>
      </c>
      <c r="BF67" s="10">
        <v>4</v>
      </c>
      <c r="BG67" s="68">
        <f t="shared" si="6"/>
        <v>2</v>
      </c>
      <c r="BH67" s="8">
        <f>ROUND((SUM(BA67:BD67)/1*0.3+BF67*0.7),0)</f>
        <v>4</v>
      </c>
    </row>
    <row r="68" spans="1:60" ht="15.75" customHeight="1">
      <c r="A68" s="5">
        <v>61</v>
      </c>
      <c r="B68" s="6" t="s">
        <v>22</v>
      </c>
      <c r="C68" s="6" t="s">
        <v>153</v>
      </c>
      <c r="D68" s="5" t="s">
        <v>154</v>
      </c>
      <c r="E68" s="11">
        <v>7</v>
      </c>
      <c r="F68" s="10"/>
      <c r="G68" s="10"/>
      <c r="H68" s="10"/>
      <c r="I68" s="10">
        <v>6</v>
      </c>
      <c r="J68" s="10"/>
      <c r="K68" s="8">
        <f t="shared" si="0"/>
        <v>6</v>
      </c>
      <c r="L68" s="10"/>
      <c r="M68" s="5">
        <v>61</v>
      </c>
      <c r="N68" s="6" t="s">
        <v>22</v>
      </c>
      <c r="O68" s="6" t="s">
        <v>153</v>
      </c>
      <c r="P68" s="5" t="s">
        <v>154</v>
      </c>
      <c r="Q68" s="11">
        <v>6</v>
      </c>
      <c r="R68" s="10"/>
      <c r="S68" s="10"/>
      <c r="T68" s="10"/>
      <c r="U68" s="10">
        <v>5</v>
      </c>
      <c r="V68" s="10"/>
      <c r="W68" s="8">
        <f t="shared" si="1"/>
        <v>5</v>
      </c>
      <c r="X68" s="10"/>
      <c r="Y68" s="5">
        <v>61</v>
      </c>
      <c r="Z68" s="6" t="s">
        <v>22</v>
      </c>
      <c r="AA68" s="6" t="s">
        <v>153</v>
      </c>
      <c r="AB68" s="5" t="s">
        <v>154</v>
      </c>
      <c r="AC68" s="26">
        <v>7</v>
      </c>
      <c r="AD68" s="10">
        <v>6</v>
      </c>
      <c r="AE68" s="10"/>
      <c r="AF68" s="10"/>
      <c r="AG68" s="10">
        <v>6</v>
      </c>
      <c r="AH68" s="10"/>
      <c r="AI68" s="8">
        <f t="shared" si="2"/>
        <v>6</v>
      </c>
      <c r="AJ68" s="10"/>
      <c r="AK68" s="5">
        <v>61</v>
      </c>
      <c r="AL68" s="6" t="s">
        <v>22</v>
      </c>
      <c r="AM68" s="6" t="s">
        <v>153</v>
      </c>
      <c r="AN68" s="5" t="s">
        <v>154</v>
      </c>
      <c r="AO68" s="26">
        <v>5</v>
      </c>
      <c r="AP68" s="10"/>
      <c r="AQ68" s="10"/>
      <c r="AR68" s="10"/>
      <c r="AS68" s="10">
        <v>4</v>
      </c>
      <c r="AT68" s="10">
        <v>6</v>
      </c>
      <c r="AU68" s="68">
        <f t="shared" si="3"/>
        <v>4</v>
      </c>
      <c r="AV68" s="8">
        <f>ROUND((SUM(AO68:AR68)/1*0.3+AT68*0.7),0)</f>
        <v>6</v>
      </c>
      <c r="AW68" s="5">
        <v>61</v>
      </c>
      <c r="AX68" s="6" t="s">
        <v>22</v>
      </c>
      <c r="AY68" s="6" t="s">
        <v>153</v>
      </c>
      <c r="AZ68" s="5" t="s">
        <v>154</v>
      </c>
      <c r="BA68" s="26">
        <v>5</v>
      </c>
      <c r="BB68" s="10"/>
      <c r="BC68" s="10"/>
      <c r="BD68" s="10"/>
      <c r="BE68" s="10">
        <v>5</v>
      </c>
      <c r="BF68" s="10"/>
      <c r="BG68" s="8">
        <f t="shared" si="6"/>
        <v>5</v>
      </c>
      <c r="BH68" s="10"/>
    </row>
  </sheetData>
  <mergeCells count="25">
    <mergeCell ref="AC6:AF6"/>
    <mergeCell ref="AO6:AR6"/>
    <mergeCell ref="E6:H6"/>
    <mergeCell ref="Q6:T6"/>
    <mergeCell ref="AC1:AI1"/>
    <mergeCell ref="AO1:AU1"/>
    <mergeCell ref="AC2:AI2"/>
    <mergeCell ref="AO2:AU2"/>
    <mergeCell ref="Y4:AB4"/>
    <mergeCell ref="AC4:AJ4"/>
    <mergeCell ref="AK4:AN4"/>
    <mergeCell ref="AO4:AV4"/>
    <mergeCell ref="A4:D4"/>
    <mergeCell ref="E4:L4"/>
    <mergeCell ref="M4:P4"/>
    <mergeCell ref="Q4:X4"/>
    <mergeCell ref="E1:K1"/>
    <mergeCell ref="Q1:W1"/>
    <mergeCell ref="E2:K2"/>
    <mergeCell ref="Q2:W2"/>
    <mergeCell ref="BA6:BD6"/>
    <mergeCell ref="BA1:BG1"/>
    <mergeCell ref="BA2:BG2"/>
    <mergeCell ref="AW4:AZ4"/>
    <mergeCell ref="BA4:B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90"/>
  <sheetViews>
    <sheetView tabSelected="1" workbookViewId="0" topLeftCell="L1">
      <selection activeCell="U3" sqref="U3"/>
    </sheetView>
  </sheetViews>
  <sheetFormatPr defaultColWidth="9.00390625" defaultRowHeight="12.75"/>
  <cols>
    <col min="1" max="1" width="4.25390625" style="0" customWidth="1"/>
    <col min="2" max="2" width="17.25390625" style="0" customWidth="1"/>
    <col min="3" max="3" width="8.875" style="0" customWidth="1"/>
    <col min="4" max="4" width="10.25390625" style="0" customWidth="1"/>
    <col min="5" max="6" width="4.00390625" style="0" customWidth="1"/>
    <col min="7" max="7" width="4.625" style="0" customWidth="1"/>
    <col min="8" max="8" width="3.25390625" style="0" customWidth="1"/>
    <col min="9" max="16" width="3.875" style="0" customWidth="1"/>
    <col min="17" max="18" width="6.00390625" style="0" customWidth="1"/>
    <col min="19" max="19" width="4.25390625" style="0" customWidth="1"/>
    <col min="20" max="20" width="15.625" style="0" customWidth="1"/>
    <col min="21" max="21" width="8.125" style="0" customWidth="1"/>
    <col min="22" max="22" width="10.75390625" style="0" customWidth="1"/>
    <col min="23" max="34" width="4.125" style="0" customWidth="1"/>
    <col min="35" max="36" width="5.00390625" style="0" customWidth="1"/>
    <col min="37" max="37" width="4.375" style="0" customWidth="1"/>
    <col min="38" max="38" width="17.75390625" style="0" customWidth="1"/>
    <col min="41" max="41" width="6.125" style="0" customWidth="1"/>
    <col min="42" max="42" width="5.875" style="0" customWidth="1"/>
    <col min="43" max="44" width="4.25390625" style="0" customWidth="1"/>
    <col min="45" max="45" width="5.625" style="0" customWidth="1"/>
    <col min="46" max="46" width="6.875" style="0" customWidth="1"/>
    <col min="47" max="47" width="3.75390625" style="0" customWidth="1"/>
    <col min="48" max="48" width="3.00390625" style="0" customWidth="1"/>
    <col min="49" max="50" width="3.75390625" style="0" customWidth="1"/>
    <col min="51" max="52" width="4.375" style="0" customWidth="1"/>
    <col min="53" max="53" width="6.375" style="0" customWidth="1"/>
    <col min="54" max="54" width="18.00390625" style="0" customWidth="1"/>
    <col min="56" max="56" width="11.00390625" style="0" customWidth="1"/>
    <col min="57" max="60" width="10.125" style="0" customWidth="1"/>
    <col min="61" max="61" width="10.25390625" style="0" customWidth="1"/>
    <col min="62" max="62" width="6.00390625" style="0" customWidth="1"/>
    <col min="63" max="63" width="17.125" style="0" customWidth="1"/>
    <col min="65" max="65" width="9.875" style="0" customWidth="1"/>
    <col min="67" max="68" width="12.375" style="0" customWidth="1"/>
    <col min="69" max="69" width="11.25390625" style="0" customWidth="1"/>
    <col min="70" max="70" width="10.875" style="0" customWidth="1"/>
  </cols>
  <sheetData>
    <row r="1" spans="1:70" s="76" customFormat="1" ht="15" customHeight="1">
      <c r="A1" s="131" t="s">
        <v>156</v>
      </c>
      <c r="B1" s="131"/>
      <c r="C1" s="131"/>
      <c r="D1" s="131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131" t="s">
        <v>156</v>
      </c>
      <c r="T1" s="131"/>
      <c r="U1" s="131"/>
      <c r="V1" s="131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131" t="s">
        <v>156</v>
      </c>
      <c r="AL1" s="131"/>
      <c r="AM1" s="131"/>
      <c r="AN1" s="131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131" t="s">
        <v>156</v>
      </c>
      <c r="BB1" s="131"/>
      <c r="BC1" s="131"/>
      <c r="BD1" s="131"/>
      <c r="BE1" s="75"/>
      <c r="BF1" s="75"/>
      <c r="BG1" s="75"/>
      <c r="BH1" s="75"/>
      <c r="BI1" s="75"/>
      <c r="BJ1" s="131" t="s">
        <v>156</v>
      </c>
      <c r="BK1" s="131"/>
      <c r="BL1" s="131"/>
      <c r="BM1" s="131"/>
      <c r="BN1" s="75"/>
      <c r="BO1" s="75"/>
      <c r="BP1" s="75"/>
      <c r="BQ1" s="75"/>
      <c r="BR1" s="75"/>
    </row>
    <row r="2" spans="1:70" s="76" customFormat="1" ht="15" customHeight="1">
      <c r="A2" s="131" t="s">
        <v>157</v>
      </c>
      <c r="B2" s="131"/>
      <c r="C2" s="131"/>
      <c r="D2" s="131"/>
      <c r="E2" s="75"/>
      <c r="F2" s="132" t="s">
        <v>172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75"/>
      <c r="R2" s="75"/>
      <c r="S2" s="131" t="s">
        <v>157</v>
      </c>
      <c r="T2" s="131"/>
      <c r="U2" s="131"/>
      <c r="V2" s="131"/>
      <c r="W2" s="75"/>
      <c r="X2" s="132" t="s">
        <v>213</v>
      </c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75"/>
      <c r="AJ2" s="75"/>
      <c r="AK2" s="131" t="s">
        <v>157</v>
      </c>
      <c r="AL2" s="131"/>
      <c r="AM2" s="131"/>
      <c r="AN2" s="131"/>
      <c r="AO2" s="75"/>
      <c r="AP2" s="132" t="s">
        <v>214</v>
      </c>
      <c r="AQ2" s="132"/>
      <c r="AR2" s="132"/>
      <c r="AS2" s="132"/>
      <c r="AT2" s="132"/>
      <c r="AU2" s="132"/>
      <c r="AV2" s="132"/>
      <c r="AW2" s="132"/>
      <c r="AX2" s="132"/>
      <c r="AY2" s="75"/>
      <c r="AZ2" s="75"/>
      <c r="BA2" s="131" t="s">
        <v>157</v>
      </c>
      <c r="BB2" s="131"/>
      <c r="BC2" s="131"/>
      <c r="BD2" s="131"/>
      <c r="BE2" s="132" t="s">
        <v>251</v>
      </c>
      <c r="BF2" s="132"/>
      <c r="BG2" s="132"/>
      <c r="BH2" s="132"/>
      <c r="BI2" s="132"/>
      <c r="BJ2" s="131" t="s">
        <v>157</v>
      </c>
      <c r="BK2" s="131"/>
      <c r="BL2" s="131"/>
      <c r="BM2" s="131"/>
      <c r="BN2" s="132" t="s">
        <v>250</v>
      </c>
      <c r="BO2" s="132"/>
      <c r="BP2" s="132"/>
      <c r="BQ2" s="132"/>
      <c r="BR2" s="132"/>
    </row>
    <row r="3" spans="5:70" s="76" customFormat="1" ht="15" customHeight="1">
      <c r="E3" s="132" t="s">
        <v>173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75"/>
      <c r="W3" s="132" t="s">
        <v>173</v>
      </c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75"/>
      <c r="AO3" s="132" t="s">
        <v>173</v>
      </c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75"/>
      <c r="BE3" s="132" t="s">
        <v>173</v>
      </c>
      <c r="BF3" s="132"/>
      <c r="BG3" s="132"/>
      <c r="BH3" s="132"/>
      <c r="BI3" s="132"/>
      <c r="BN3" s="132" t="s">
        <v>173</v>
      </c>
      <c r="BO3" s="132"/>
      <c r="BP3" s="132"/>
      <c r="BQ3" s="132"/>
      <c r="BR3" s="132"/>
    </row>
    <row r="4" spans="1:70" s="76" customFormat="1" ht="1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>
        <v>4</v>
      </c>
      <c r="AP4" s="77"/>
      <c r="AQ4" s="77">
        <v>5</v>
      </c>
      <c r="AR4" s="77"/>
      <c r="AS4" s="77">
        <v>1</v>
      </c>
      <c r="AT4" s="77"/>
      <c r="AU4" s="77">
        <v>3</v>
      </c>
      <c r="AV4" s="77"/>
      <c r="AW4" s="77" t="s">
        <v>233</v>
      </c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</row>
    <row r="5" spans="1:70" ht="17.25" customHeight="1">
      <c r="A5" s="137" t="s">
        <v>188</v>
      </c>
      <c r="B5" s="139" t="s">
        <v>158</v>
      </c>
      <c r="C5" s="140"/>
      <c r="D5" s="137" t="s">
        <v>8</v>
      </c>
      <c r="E5" s="125" t="s">
        <v>160</v>
      </c>
      <c r="F5" s="126"/>
      <c r="G5" s="125" t="s">
        <v>163</v>
      </c>
      <c r="H5" s="126"/>
      <c r="I5" s="125" t="s">
        <v>161</v>
      </c>
      <c r="J5" s="126"/>
      <c r="K5" s="125" t="s">
        <v>159</v>
      </c>
      <c r="L5" s="126"/>
      <c r="M5" s="147" t="s">
        <v>162</v>
      </c>
      <c r="N5" s="148"/>
      <c r="O5" s="125" t="s">
        <v>161</v>
      </c>
      <c r="P5" s="126"/>
      <c r="Q5" s="145" t="s">
        <v>164</v>
      </c>
      <c r="R5" s="146"/>
      <c r="S5" s="137" t="s">
        <v>188</v>
      </c>
      <c r="T5" s="139" t="s">
        <v>158</v>
      </c>
      <c r="U5" s="140"/>
      <c r="V5" s="137" t="s">
        <v>8</v>
      </c>
      <c r="W5" s="125" t="s">
        <v>225</v>
      </c>
      <c r="X5" s="126"/>
      <c r="Y5" s="125" t="s">
        <v>215</v>
      </c>
      <c r="Z5" s="126"/>
      <c r="AA5" s="125" t="s">
        <v>229</v>
      </c>
      <c r="AB5" s="126"/>
      <c r="AC5" s="125" t="s">
        <v>216</v>
      </c>
      <c r="AD5" s="126"/>
      <c r="AE5" s="151" t="s">
        <v>227</v>
      </c>
      <c r="AF5" s="152"/>
      <c r="AG5" s="125" t="s">
        <v>217</v>
      </c>
      <c r="AH5" s="126"/>
      <c r="AI5" s="145" t="s">
        <v>218</v>
      </c>
      <c r="AJ5" s="146"/>
      <c r="AK5" s="137" t="s">
        <v>188</v>
      </c>
      <c r="AL5" s="139" t="s">
        <v>158</v>
      </c>
      <c r="AM5" s="140"/>
      <c r="AN5" s="137" t="s">
        <v>8</v>
      </c>
      <c r="AO5" s="125" t="s">
        <v>230</v>
      </c>
      <c r="AP5" s="126"/>
      <c r="AQ5" s="125" t="s">
        <v>231</v>
      </c>
      <c r="AR5" s="126"/>
      <c r="AS5" s="125" t="s">
        <v>221</v>
      </c>
      <c r="AT5" s="126"/>
      <c r="AU5" s="125" t="s">
        <v>222</v>
      </c>
      <c r="AV5" s="126"/>
      <c r="AW5" s="147" t="s">
        <v>223</v>
      </c>
      <c r="AX5" s="148"/>
      <c r="AY5" s="145" t="s">
        <v>224</v>
      </c>
      <c r="AZ5" s="146"/>
      <c r="BA5" s="155" t="s">
        <v>188</v>
      </c>
      <c r="BB5" s="157" t="s">
        <v>158</v>
      </c>
      <c r="BC5" s="158"/>
      <c r="BD5" s="155" t="s">
        <v>8</v>
      </c>
      <c r="BE5" s="89" t="s">
        <v>237</v>
      </c>
      <c r="BF5" s="89" t="s">
        <v>238</v>
      </c>
      <c r="BG5" s="89" t="s">
        <v>239</v>
      </c>
      <c r="BH5" s="89" t="s">
        <v>240</v>
      </c>
      <c r="BI5" s="89" t="s">
        <v>164</v>
      </c>
      <c r="BJ5" s="161" t="s">
        <v>188</v>
      </c>
      <c r="BK5" s="161" t="s">
        <v>158</v>
      </c>
      <c r="BL5" s="161"/>
      <c r="BM5" s="161" t="s">
        <v>8</v>
      </c>
      <c r="BN5" s="93" t="s">
        <v>164</v>
      </c>
      <c r="BO5" s="93" t="s">
        <v>242</v>
      </c>
      <c r="BP5" s="93" t="s">
        <v>244</v>
      </c>
      <c r="BQ5" s="93" t="s">
        <v>246</v>
      </c>
      <c r="BR5" s="93" t="s">
        <v>248</v>
      </c>
    </row>
    <row r="6" spans="1:70" ht="15" customHeight="1">
      <c r="A6" s="137"/>
      <c r="B6" s="139"/>
      <c r="C6" s="140"/>
      <c r="D6" s="143"/>
      <c r="E6" s="129" t="s">
        <v>165</v>
      </c>
      <c r="F6" s="130"/>
      <c r="G6" s="129" t="s">
        <v>169</v>
      </c>
      <c r="H6" s="130"/>
      <c r="I6" s="129" t="s">
        <v>166</v>
      </c>
      <c r="J6" s="130"/>
      <c r="K6" s="129" t="s">
        <v>252</v>
      </c>
      <c r="L6" s="130"/>
      <c r="M6" s="127" t="s">
        <v>168</v>
      </c>
      <c r="N6" s="128"/>
      <c r="O6" s="129" t="s">
        <v>167</v>
      </c>
      <c r="P6" s="130"/>
      <c r="Q6" s="153" t="s">
        <v>253</v>
      </c>
      <c r="R6" s="154"/>
      <c r="S6" s="137"/>
      <c r="T6" s="139"/>
      <c r="U6" s="140"/>
      <c r="V6" s="143"/>
      <c r="W6" s="129" t="s">
        <v>226</v>
      </c>
      <c r="X6" s="130"/>
      <c r="Y6" s="129">
        <v>3</v>
      </c>
      <c r="Z6" s="130"/>
      <c r="AA6" s="129">
        <v>3</v>
      </c>
      <c r="AB6" s="130"/>
      <c r="AC6" s="129">
        <v>3</v>
      </c>
      <c r="AD6" s="130"/>
      <c r="AE6" s="127" t="s">
        <v>228</v>
      </c>
      <c r="AF6" s="128"/>
      <c r="AG6" s="129">
        <v>5</v>
      </c>
      <c r="AH6" s="130"/>
      <c r="AI6" s="149">
        <v>20</v>
      </c>
      <c r="AJ6" s="150"/>
      <c r="AK6" s="137"/>
      <c r="AL6" s="139"/>
      <c r="AM6" s="140"/>
      <c r="AN6" s="143"/>
      <c r="AO6" s="129">
        <v>4</v>
      </c>
      <c r="AP6" s="130"/>
      <c r="AQ6" s="129">
        <v>3</v>
      </c>
      <c r="AR6" s="130"/>
      <c r="AS6" s="129">
        <v>3</v>
      </c>
      <c r="AT6" s="130"/>
      <c r="AU6" s="129">
        <v>3</v>
      </c>
      <c r="AV6" s="130"/>
      <c r="AW6" s="127">
        <v>3</v>
      </c>
      <c r="AX6" s="128"/>
      <c r="AY6" s="149">
        <v>16</v>
      </c>
      <c r="AZ6" s="150"/>
      <c r="BA6" s="155"/>
      <c r="BB6" s="157"/>
      <c r="BC6" s="158"/>
      <c r="BD6" s="155"/>
      <c r="BE6" s="89">
        <v>21</v>
      </c>
      <c r="BF6" s="89">
        <v>20</v>
      </c>
      <c r="BG6" s="89">
        <v>17</v>
      </c>
      <c r="BH6" s="89">
        <v>5</v>
      </c>
      <c r="BI6" s="89">
        <v>63</v>
      </c>
      <c r="BJ6" s="161"/>
      <c r="BK6" s="161"/>
      <c r="BL6" s="161"/>
      <c r="BM6" s="161"/>
      <c r="BN6" s="95" t="s">
        <v>241</v>
      </c>
      <c r="BO6" s="95" t="s">
        <v>243</v>
      </c>
      <c r="BP6" s="95" t="s">
        <v>245</v>
      </c>
      <c r="BQ6" s="95" t="s">
        <v>247</v>
      </c>
      <c r="BR6" s="95" t="s">
        <v>249</v>
      </c>
    </row>
    <row r="7" spans="1:70" ht="15" customHeight="1">
      <c r="A7" s="138"/>
      <c r="B7" s="141"/>
      <c r="C7" s="142"/>
      <c r="D7" s="144"/>
      <c r="E7" s="17" t="s">
        <v>170</v>
      </c>
      <c r="F7" s="17" t="s">
        <v>171</v>
      </c>
      <c r="G7" s="17" t="s">
        <v>170</v>
      </c>
      <c r="H7" s="17" t="s">
        <v>171</v>
      </c>
      <c r="I7" s="17" t="s">
        <v>170</v>
      </c>
      <c r="J7" s="17" t="s">
        <v>171</v>
      </c>
      <c r="K7" s="17" t="s">
        <v>170</v>
      </c>
      <c r="L7" s="17" t="s">
        <v>171</v>
      </c>
      <c r="M7" s="17" t="s">
        <v>170</v>
      </c>
      <c r="N7" s="17" t="s">
        <v>171</v>
      </c>
      <c r="O7" s="17" t="s">
        <v>170</v>
      </c>
      <c r="P7" s="17" t="s">
        <v>171</v>
      </c>
      <c r="Q7" s="17" t="s">
        <v>170</v>
      </c>
      <c r="R7" s="17" t="s">
        <v>171</v>
      </c>
      <c r="S7" s="138"/>
      <c r="T7" s="141"/>
      <c r="U7" s="142"/>
      <c r="V7" s="144"/>
      <c r="W7" s="17" t="s">
        <v>170</v>
      </c>
      <c r="X7" s="17" t="s">
        <v>171</v>
      </c>
      <c r="Y7" s="17" t="s">
        <v>170</v>
      </c>
      <c r="Z7" s="17" t="s">
        <v>171</v>
      </c>
      <c r="AA7" s="17" t="s">
        <v>170</v>
      </c>
      <c r="AB7" s="17" t="s">
        <v>171</v>
      </c>
      <c r="AC7" s="17" t="s">
        <v>170</v>
      </c>
      <c r="AD7" s="17" t="s">
        <v>171</v>
      </c>
      <c r="AE7" s="17" t="s">
        <v>170</v>
      </c>
      <c r="AF7" s="17" t="s">
        <v>171</v>
      </c>
      <c r="AG7" s="17" t="s">
        <v>170</v>
      </c>
      <c r="AH7" s="17" t="s">
        <v>171</v>
      </c>
      <c r="AI7" s="16" t="s">
        <v>170</v>
      </c>
      <c r="AJ7" s="17" t="s">
        <v>171</v>
      </c>
      <c r="AK7" s="138"/>
      <c r="AL7" s="141"/>
      <c r="AM7" s="142"/>
      <c r="AN7" s="144"/>
      <c r="AO7" s="17" t="s">
        <v>170</v>
      </c>
      <c r="AP7" s="17" t="s">
        <v>171</v>
      </c>
      <c r="AQ7" s="17" t="s">
        <v>170</v>
      </c>
      <c r="AR7" s="17" t="s">
        <v>171</v>
      </c>
      <c r="AS7" s="17" t="s">
        <v>170</v>
      </c>
      <c r="AT7" s="17" t="s">
        <v>171</v>
      </c>
      <c r="AU7" s="17" t="s">
        <v>170</v>
      </c>
      <c r="AV7" s="17" t="s">
        <v>171</v>
      </c>
      <c r="AW7" s="17" t="s">
        <v>170</v>
      </c>
      <c r="AX7" s="17" t="s">
        <v>171</v>
      </c>
      <c r="AY7" s="17" t="s">
        <v>170</v>
      </c>
      <c r="AZ7" s="17" t="s">
        <v>171</v>
      </c>
      <c r="BA7" s="156"/>
      <c r="BB7" s="159"/>
      <c r="BC7" s="160"/>
      <c r="BD7" s="156"/>
      <c r="BE7" s="90"/>
      <c r="BF7" s="90"/>
      <c r="BG7" s="90"/>
      <c r="BH7" s="90"/>
      <c r="BI7" s="90"/>
      <c r="BJ7" s="161"/>
      <c r="BK7" s="161"/>
      <c r="BL7" s="161"/>
      <c r="BM7" s="161"/>
      <c r="BN7" s="93">
        <v>63</v>
      </c>
      <c r="BO7" s="93">
        <v>5</v>
      </c>
      <c r="BP7" s="93">
        <v>5</v>
      </c>
      <c r="BQ7" s="93">
        <v>73</v>
      </c>
      <c r="BR7" s="93"/>
    </row>
    <row r="8" spans="1:70" s="24" customFormat="1" ht="15" customHeight="1">
      <c r="A8" s="18">
        <v>1</v>
      </c>
      <c r="B8" s="9" t="s">
        <v>50</v>
      </c>
      <c r="C8" s="9" t="s">
        <v>14</v>
      </c>
      <c r="D8" s="19" t="s">
        <v>51</v>
      </c>
      <c r="E8" s="20">
        <f>'[1]Ky1 '!K8</f>
        <v>7</v>
      </c>
      <c r="F8" s="21"/>
      <c r="G8" s="20">
        <f>'Ky1 '!W8</f>
        <v>8</v>
      </c>
      <c r="H8" s="21"/>
      <c r="I8" s="20">
        <f>'[1]Ky1 '!AI8</f>
        <v>8</v>
      </c>
      <c r="J8" s="21"/>
      <c r="K8" s="20">
        <f>'Ky1 '!AU8</f>
        <v>6</v>
      </c>
      <c r="L8" s="21"/>
      <c r="M8" s="43">
        <f>'Ky1 '!BG8</f>
        <v>3</v>
      </c>
      <c r="N8" s="21">
        <f>'Ky1 '!BH8</f>
        <v>6</v>
      </c>
      <c r="O8" s="20">
        <f>'[1]Ky1 '!BS8</f>
        <v>7</v>
      </c>
      <c r="P8" s="21"/>
      <c r="Q8" s="20">
        <f aca="true" t="shared" si="0" ref="Q8:Q23">ROUND((E8*3+G8*3+I8*4+K8*2+M8*4+O8*4)/20,2)</f>
        <v>6.45</v>
      </c>
      <c r="R8" s="78">
        <f>ROUND((MAX(E8:F8)*3+MAX(G8:H8)*3+MAX(I8:J8)*4+MAX(K8:L8)*2+MAX(M8:N8)*4+MAX(O8:P8)*4)/20,2)</f>
        <v>7.05</v>
      </c>
      <c r="S8" s="69">
        <v>1</v>
      </c>
      <c r="T8" s="70" t="s">
        <v>50</v>
      </c>
      <c r="U8" s="70" t="s">
        <v>14</v>
      </c>
      <c r="V8" s="71" t="s">
        <v>51</v>
      </c>
      <c r="W8" s="20">
        <f>'Ky 2'!K8</f>
        <v>5</v>
      </c>
      <c r="X8" s="21"/>
      <c r="Y8" s="20">
        <f>'Ky 2'!W8</f>
        <v>7</v>
      </c>
      <c r="Z8" s="21"/>
      <c r="AA8" s="20">
        <f>'Ky 2'!AI8</f>
        <v>6</v>
      </c>
      <c r="AB8" s="21"/>
      <c r="AC8" s="20">
        <f>'Ky 2'!AU8</f>
        <v>7</v>
      </c>
      <c r="AD8" s="21"/>
      <c r="AE8" s="21">
        <f>'Ky 2'!BG8</f>
        <v>8</v>
      </c>
      <c r="AF8" s="21"/>
      <c r="AG8" s="20">
        <f>'Ky 2'!BT8</f>
        <v>6</v>
      </c>
      <c r="AH8" s="21"/>
      <c r="AI8" s="78">
        <f>ROUND((MAX(W8,X8)*3+MAX(Y8,Z8)*3+MAX(AA8,AB8)*3+MAX(AC8,AD8)*3+MAX(AE8,AF8)*3+MAX(AG8,AH8)*5)/20,2)</f>
        <v>6.45</v>
      </c>
      <c r="AJ8" s="21"/>
      <c r="AK8" s="69">
        <v>1</v>
      </c>
      <c r="AL8" s="70" t="s">
        <v>50</v>
      </c>
      <c r="AM8" s="70" t="s">
        <v>14</v>
      </c>
      <c r="AN8" s="71" t="s">
        <v>51</v>
      </c>
      <c r="AO8" s="20">
        <f>'Ky 3'!K8</f>
        <v>6</v>
      </c>
      <c r="AP8" s="21"/>
      <c r="AQ8" s="25">
        <f>'Ky 3'!W8</f>
        <v>4</v>
      </c>
      <c r="AR8" s="20">
        <f>'Ky 3'!X8</f>
        <v>6</v>
      </c>
      <c r="AS8" s="25">
        <f>'Ky 3'!AI8</f>
        <v>2</v>
      </c>
      <c r="AT8" s="20">
        <f>'Ky 3'!AJ8</f>
        <v>6</v>
      </c>
      <c r="AU8" s="25">
        <f>'Ky 3'!AU8</f>
        <v>2</v>
      </c>
      <c r="AV8" s="25">
        <f>'Ky 3'!AV8</f>
        <v>2</v>
      </c>
      <c r="AW8" s="21">
        <f>'Ky 3'!BG8</f>
        <v>6</v>
      </c>
      <c r="AX8" s="21"/>
      <c r="AY8" s="78">
        <f>ROUND((MAX(AO8,AP8)*4+MAX(AQ8,AR8)*3+MAX(AS8,AT8)*4+MAX(AU8,AV8)*3+MAX(AW8,AX8)*3)/16,2)</f>
        <v>5.63</v>
      </c>
      <c r="AZ8" s="21"/>
      <c r="BA8" s="69">
        <v>1</v>
      </c>
      <c r="BB8" s="70" t="s">
        <v>50</v>
      </c>
      <c r="BC8" s="70" t="s">
        <v>14</v>
      </c>
      <c r="BD8" s="71" t="s">
        <v>51</v>
      </c>
      <c r="BE8" s="91">
        <f>Q8</f>
        <v>6.45</v>
      </c>
      <c r="BF8" s="91">
        <f>AI8</f>
        <v>6.45</v>
      </c>
      <c r="BG8" s="91">
        <f>AY8</f>
        <v>5.63</v>
      </c>
      <c r="BH8" s="91">
        <v>9</v>
      </c>
      <c r="BI8" s="94">
        <f>ROUND((BE8*21+BF8*20+BG8*17+BH8*5)/63,2)</f>
        <v>6.43</v>
      </c>
      <c r="BJ8" s="69">
        <v>1</v>
      </c>
      <c r="BK8" s="70" t="s">
        <v>50</v>
      </c>
      <c r="BL8" s="70" t="s">
        <v>14</v>
      </c>
      <c r="BM8" s="71" t="s">
        <v>51</v>
      </c>
      <c r="BN8" s="96">
        <f>BI8</f>
        <v>6.43</v>
      </c>
      <c r="BO8" s="93"/>
      <c r="BP8" s="93"/>
      <c r="BQ8" s="93"/>
      <c r="BR8" s="93"/>
    </row>
    <row r="9" spans="1:70" s="24" customFormat="1" ht="15" customHeight="1">
      <c r="A9" s="18">
        <v>2</v>
      </c>
      <c r="B9" s="9" t="s">
        <v>52</v>
      </c>
      <c r="C9" s="9" t="s">
        <v>14</v>
      </c>
      <c r="D9" s="19" t="s">
        <v>53</v>
      </c>
      <c r="E9" s="20">
        <f>'[1]Ky1 '!K9</f>
        <v>6</v>
      </c>
      <c r="F9" s="21"/>
      <c r="G9" s="20">
        <f>'Ky1 '!W9</f>
        <v>7</v>
      </c>
      <c r="H9" s="21"/>
      <c r="I9" s="20">
        <f>'[1]Ky1 '!AI9</f>
        <v>8</v>
      </c>
      <c r="J9" s="21"/>
      <c r="K9" s="25">
        <f>'Ky1 '!AU9</f>
        <v>4</v>
      </c>
      <c r="L9" s="20">
        <f>'Ky1 '!AV9</f>
        <v>6</v>
      </c>
      <c r="M9" s="21">
        <f>'Ky1 '!BG9</f>
        <v>5</v>
      </c>
      <c r="N9" s="21"/>
      <c r="O9" s="20">
        <f>'[1]Ky1 '!BS9</f>
        <v>6</v>
      </c>
      <c r="P9" s="21"/>
      <c r="Q9" s="20">
        <f t="shared" si="0"/>
        <v>6.15</v>
      </c>
      <c r="R9" s="78">
        <f aca="true" t="shared" si="1" ref="R9:R68">ROUND((MAX(E9:F9)*3+MAX(G9:H9)*3+MAX(I9:J9)*4+MAX(K9:L9)*2+MAX(M9:N9)*4+MAX(O9:P9)*4)/20,2)</f>
        <v>6.35</v>
      </c>
      <c r="S9" s="69">
        <v>2</v>
      </c>
      <c r="T9" s="70" t="s">
        <v>52</v>
      </c>
      <c r="U9" s="70" t="s">
        <v>14</v>
      </c>
      <c r="V9" s="71" t="s">
        <v>53</v>
      </c>
      <c r="W9" s="20">
        <f>'Ky 2'!K9</f>
        <v>6</v>
      </c>
      <c r="X9" s="21"/>
      <c r="Y9" s="20">
        <f>'Ky 2'!W9</f>
        <v>8</v>
      </c>
      <c r="Z9" s="21"/>
      <c r="AA9" s="20">
        <f>'Ky 2'!AI9</f>
        <v>6</v>
      </c>
      <c r="AB9" s="21"/>
      <c r="AC9" s="20">
        <f>'Ky 2'!AU9</f>
        <v>6</v>
      </c>
      <c r="AD9" s="21"/>
      <c r="AE9" s="21">
        <f>'Ky 2'!BG9</f>
        <v>6</v>
      </c>
      <c r="AF9" s="21"/>
      <c r="AG9" s="20">
        <f>'Ky 2'!BT9</f>
        <v>7</v>
      </c>
      <c r="AH9" s="21"/>
      <c r="AI9" s="78">
        <f aca="true" t="shared" si="2" ref="AI9:AI68">ROUND((MAX(W9,X9)*3+MAX(Y9,Z9)*3+MAX(AA9,AB9)*3+MAX(AC9,AD9)*3+MAX(AE9,AF9)*3+MAX(AG9,AH9)*5)/20,2)</f>
        <v>6.55</v>
      </c>
      <c r="AJ9" s="21"/>
      <c r="AK9" s="69">
        <v>2</v>
      </c>
      <c r="AL9" s="70" t="s">
        <v>52</v>
      </c>
      <c r="AM9" s="70" t="s">
        <v>14</v>
      </c>
      <c r="AN9" s="71" t="s">
        <v>53</v>
      </c>
      <c r="AO9" s="20">
        <f>'Ky 3'!K9</f>
        <v>7</v>
      </c>
      <c r="AP9" s="21"/>
      <c r="AQ9" s="20">
        <f>'Ky 3'!W9</f>
        <v>5</v>
      </c>
      <c r="AR9" s="21"/>
      <c r="AS9" s="20">
        <f>'Ky 3'!AI9</f>
        <v>6</v>
      </c>
      <c r="AT9" s="21"/>
      <c r="AU9" s="25">
        <f>'Ky 3'!AU9</f>
        <v>3</v>
      </c>
      <c r="AV9" s="25">
        <f>'Ky 3'!AV9</f>
        <v>2</v>
      </c>
      <c r="AW9" s="43">
        <f>'Ky 3'!BG9</f>
        <v>4</v>
      </c>
      <c r="AX9" s="43">
        <f>'Ky 3'!BH9</f>
        <v>4</v>
      </c>
      <c r="AY9" s="78">
        <f aca="true" t="shared" si="3" ref="AY9:AY68">ROUND((MAX(AO9,AP9)*4+MAX(AQ9,AR9)*3+MAX(AS9,AT9)*4+MAX(AU9,AV9)*3+MAX(AW9,AX9)*3)/16,2)</f>
        <v>5.5</v>
      </c>
      <c r="AZ9" s="21"/>
      <c r="BA9" s="69">
        <v>2</v>
      </c>
      <c r="BB9" s="70" t="s">
        <v>52</v>
      </c>
      <c r="BC9" s="70" t="s">
        <v>14</v>
      </c>
      <c r="BD9" s="71" t="s">
        <v>53</v>
      </c>
      <c r="BE9" s="91">
        <f aca="true" t="shared" si="4" ref="BE9:BE68">Q9</f>
        <v>6.15</v>
      </c>
      <c r="BF9" s="91">
        <f aca="true" t="shared" si="5" ref="BF9:BF68">AI9</f>
        <v>6.55</v>
      </c>
      <c r="BG9" s="91">
        <f aca="true" t="shared" si="6" ref="BG9:BG68">AY9</f>
        <v>5.5</v>
      </c>
      <c r="BH9" s="91">
        <v>8</v>
      </c>
      <c r="BI9" s="94">
        <f aca="true" t="shared" si="7" ref="BI9:BI68">ROUND((BE9*21+BF9*20+BG9*17+BH9*5)/63,2)</f>
        <v>6.25</v>
      </c>
      <c r="BJ9" s="69">
        <v>2</v>
      </c>
      <c r="BK9" s="70" t="s">
        <v>52</v>
      </c>
      <c r="BL9" s="70" t="s">
        <v>14</v>
      </c>
      <c r="BM9" s="71" t="s">
        <v>53</v>
      </c>
      <c r="BN9" s="96">
        <f aca="true" t="shared" si="8" ref="BN9:BN68">BI9</f>
        <v>6.25</v>
      </c>
      <c r="BO9" s="93"/>
      <c r="BP9" s="93"/>
      <c r="BQ9" s="93"/>
      <c r="BR9" s="93"/>
    </row>
    <row r="10" spans="1:70" s="24" customFormat="1" ht="15" customHeight="1">
      <c r="A10" s="62">
        <v>3</v>
      </c>
      <c r="B10" s="63" t="s">
        <v>54</v>
      </c>
      <c r="C10" s="64" t="s">
        <v>55</v>
      </c>
      <c r="D10" s="65" t="s">
        <v>56</v>
      </c>
      <c r="E10" s="20">
        <f>'[1]Ky1 '!K10</f>
        <v>5</v>
      </c>
      <c r="F10" s="21"/>
      <c r="G10" s="20">
        <f>'Ky1 '!W10</f>
        <v>4</v>
      </c>
      <c r="H10" s="43">
        <f>'Ky1 '!X10</f>
        <v>4</v>
      </c>
      <c r="I10" s="25">
        <f>'[1]Ky1 '!AI10</f>
        <v>7</v>
      </c>
      <c r="J10" s="43"/>
      <c r="K10" s="20">
        <f>'Ky1 '!AU10</f>
        <v>5</v>
      </c>
      <c r="L10" s="21"/>
      <c r="M10" s="43">
        <f>'Ky1 '!BG10</f>
        <v>4</v>
      </c>
      <c r="N10" s="21"/>
      <c r="O10" s="81">
        <f>'[1]Ky1 '!BS10</f>
        <v>8</v>
      </c>
      <c r="P10" s="21"/>
      <c r="Q10" s="20">
        <f t="shared" si="0"/>
        <v>5.65</v>
      </c>
      <c r="R10" s="78">
        <f t="shared" si="1"/>
        <v>5.65</v>
      </c>
      <c r="S10" s="69">
        <v>3</v>
      </c>
      <c r="T10" s="70" t="s">
        <v>54</v>
      </c>
      <c r="U10" s="72" t="s">
        <v>55</v>
      </c>
      <c r="V10" s="71" t="s">
        <v>56</v>
      </c>
      <c r="W10" s="25">
        <f>'Ky 2'!K10</f>
        <v>0</v>
      </c>
      <c r="X10" s="43"/>
      <c r="Y10" s="25">
        <f>'Ky 2'!W10</f>
        <v>0</v>
      </c>
      <c r="Z10" s="43"/>
      <c r="AA10" s="25">
        <f>'Ky 2'!AI10</f>
        <v>2</v>
      </c>
      <c r="AB10" s="25">
        <f>'Ky 2'!AJ10</f>
        <v>2</v>
      </c>
      <c r="AC10" s="25">
        <f>'Ky 2'!AU10</f>
        <v>0</v>
      </c>
      <c r="AD10" s="43"/>
      <c r="AE10" s="43">
        <f>'Ky 2'!BG10</f>
        <v>0</v>
      </c>
      <c r="AF10" s="43"/>
      <c r="AG10" s="25">
        <f>'Ky 2'!BT10</f>
        <v>0</v>
      </c>
      <c r="AH10" s="43"/>
      <c r="AI10" s="167">
        <f t="shared" si="2"/>
        <v>0.3</v>
      </c>
      <c r="AJ10" s="21"/>
      <c r="AK10" s="69">
        <v>3</v>
      </c>
      <c r="AL10" s="70" t="s">
        <v>54</v>
      </c>
      <c r="AM10" s="72" t="s">
        <v>55</v>
      </c>
      <c r="AN10" s="71" t="s">
        <v>56</v>
      </c>
      <c r="AO10" s="25">
        <f>'Ky 3'!K10</f>
        <v>4</v>
      </c>
      <c r="AP10" s="25">
        <f>'Ky 3'!L10</f>
        <v>2</v>
      </c>
      <c r="AQ10" s="20">
        <f>'Ky 3'!W10</f>
        <v>5</v>
      </c>
      <c r="AR10" s="21"/>
      <c r="AS10" s="20">
        <f>'Ky 3'!AI10</f>
        <v>5</v>
      </c>
      <c r="AT10" s="21"/>
      <c r="AU10" s="25">
        <f>'Ky 3'!AU10</f>
        <v>0</v>
      </c>
      <c r="AV10" s="25">
        <f>'Ky 3'!AV10</f>
        <v>0</v>
      </c>
      <c r="AW10" s="43">
        <f>'Ky 3'!BG10</f>
        <v>2</v>
      </c>
      <c r="AX10" s="43">
        <f>'Ky 3'!BH10</f>
        <v>0</v>
      </c>
      <c r="AY10" s="78">
        <f t="shared" si="3"/>
        <v>3.56</v>
      </c>
      <c r="AZ10" s="21"/>
      <c r="BA10" s="69">
        <v>3</v>
      </c>
      <c r="BB10" s="70" t="s">
        <v>54</v>
      </c>
      <c r="BC10" s="72" t="s">
        <v>55</v>
      </c>
      <c r="BD10" s="71" t="s">
        <v>56</v>
      </c>
      <c r="BE10" s="91">
        <f t="shared" si="4"/>
        <v>5.65</v>
      </c>
      <c r="BF10" s="91">
        <f t="shared" si="5"/>
        <v>0.3</v>
      </c>
      <c r="BG10" s="91">
        <f t="shared" si="6"/>
        <v>3.56</v>
      </c>
      <c r="BH10" s="92"/>
      <c r="BI10" s="94">
        <f t="shared" si="7"/>
        <v>2.94</v>
      </c>
      <c r="BJ10" s="69">
        <v>3</v>
      </c>
      <c r="BK10" s="70" t="s">
        <v>54</v>
      </c>
      <c r="BL10" s="72" t="s">
        <v>55</v>
      </c>
      <c r="BM10" s="71" t="s">
        <v>56</v>
      </c>
      <c r="BN10" s="96">
        <f t="shared" si="8"/>
        <v>2.94</v>
      </c>
      <c r="BO10" s="93"/>
      <c r="BP10" s="93"/>
      <c r="BQ10" s="93"/>
      <c r="BR10" s="93"/>
    </row>
    <row r="11" spans="1:70" s="24" customFormat="1" ht="15" customHeight="1">
      <c r="A11" s="18">
        <v>4</v>
      </c>
      <c r="B11" s="9" t="s">
        <v>18</v>
      </c>
      <c r="C11" s="9" t="s">
        <v>57</v>
      </c>
      <c r="D11" s="19" t="s">
        <v>58</v>
      </c>
      <c r="E11" s="20">
        <f>'[1]Ky1 '!K11</f>
        <v>6</v>
      </c>
      <c r="F11" s="21"/>
      <c r="G11" s="20">
        <f>'Ky1 '!W11</f>
        <v>6</v>
      </c>
      <c r="H11" s="21"/>
      <c r="I11" s="20">
        <f>'[1]Ky1 '!AI11</f>
        <v>7</v>
      </c>
      <c r="J11" s="21"/>
      <c r="K11" s="20">
        <f>'Ky1 '!AU11</f>
        <v>6</v>
      </c>
      <c r="L11" s="21"/>
      <c r="M11" s="43">
        <f>'Ky1 '!BG11</f>
        <v>2</v>
      </c>
      <c r="N11" s="43">
        <f>'Ky1 '!BH11</f>
        <v>4</v>
      </c>
      <c r="O11" s="20">
        <f>'[1]Ky1 '!BS11</f>
        <v>7</v>
      </c>
      <c r="P11" s="21"/>
      <c r="Q11" s="20">
        <f t="shared" si="0"/>
        <v>5.6</v>
      </c>
      <c r="R11" s="78">
        <f t="shared" si="1"/>
        <v>6</v>
      </c>
      <c r="S11" s="69">
        <v>4</v>
      </c>
      <c r="T11" s="70" t="s">
        <v>18</v>
      </c>
      <c r="U11" s="70" t="s">
        <v>57</v>
      </c>
      <c r="V11" s="71" t="s">
        <v>58</v>
      </c>
      <c r="W11" s="25">
        <f>'Ky 2'!K11</f>
        <v>4</v>
      </c>
      <c r="X11" s="20">
        <f>'Ky 2'!L11</f>
        <v>6</v>
      </c>
      <c r="Y11" s="20">
        <f>'Ky 2'!W11</f>
        <v>7</v>
      </c>
      <c r="Z11" s="21"/>
      <c r="AA11" s="20">
        <f>'Ky 2'!AI11</f>
        <v>6</v>
      </c>
      <c r="AB11" s="21"/>
      <c r="AC11" s="20">
        <f>'Ky 2'!AU11</f>
        <v>8</v>
      </c>
      <c r="AD11" s="21"/>
      <c r="AE11" s="21">
        <f>'Ky 2'!BG11</f>
        <v>6</v>
      </c>
      <c r="AF11" s="21"/>
      <c r="AG11" s="20">
        <f>'Ky 2'!BT11</f>
        <v>5</v>
      </c>
      <c r="AH11" s="21"/>
      <c r="AI11" s="78">
        <f t="shared" si="2"/>
        <v>6.2</v>
      </c>
      <c r="AJ11" s="21"/>
      <c r="AK11" s="69">
        <v>4</v>
      </c>
      <c r="AL11" s="70" t="s">
        <v>18</v>
      </c>
      <c r="AM11" s="70" t="s">
        <v>57</v>
      </c>
      <c r="AN11" s="71" t="s">
        <v>58</v>
      </c>
      <c r="AO11" s="20">
        <f>'Ky 3'!K11</f>
        <v>6</v>
      </c>
      <c r="AP11" s="21"/>
      <c r="AQ11" s="20">
        <f>'Ky 3'!W11</f>
        <v>5</v>
      </c>
      <c r="AR11" s="21"/>
      <c r="AS11" s="20">
        <f>'Ky 3'!AI11</f>
        <v>5</v>
      </c>
      <c r="AT11" s="21"/>
      <c r="AU11" s="20">
        <f>'Ky 3'!AU11</f>
        <v>5</v>
      </c>
      <c r="AV11" s="21"/>
      <c r="AW11" s="21">
        <f>'Ky 3'!BG11</f>
        <v>5</v>
      </c>
      <c r="AX11" s="21"/>
      <c r="AY11" s="78">
        <f t="shared" si="3"/>
        <v>5.56</v>
      </c>
      <c r="AZ11" s="21"/>
      <c r="BA11" s="69">
        <v>4</v>
      </c>
      <c r="BB11" s="70" t="s">
        <v>18</v>
      </c>
      <c r="BC11" s="70" t="s">
        <v>57</v>
      </c>
      <c r="BD11" s="71" t="s">
        <v>58</v>
      </c>
      <c r="BE11" s="91">
        <f t="shared" si="4"/>
        <v>5.6</v>
      </c>
      <c r="BF11" s="91">
        <f t="shared" si="5"/>
        <v>6.2</v>
      </c>
      <c r="BG11" s="91">
        <f t="shared" si="6"/>
        <v>5.56</v>
      </c>
      <c r="BH11" s="91">
        <v>8</v>
      </c>
      <c r="BI11" s="94">
        <f t="shared" si="7"/>
        <v>5.97</v>
      </c>
      <c r="BJ11" s="69">
        <v>4</v>
      </c>
      <c r="BK11" s="70" t="s">
        <v>18</v>
      </c>
      <c r="BL11" s="70" t="s">
        <v>57</v>
      </c>
      <c r="BM11" s="71" t="s">
        <v>58</v>
      </c>
      <c r="BN11" s="96">
        <f t="shared" si="8"/>
        <v>5.97</v>
      </c>
      <c r="BO11" s="93"/>
      <c r="BP11" s="93"/>
      <c r="BQ11" s="93"/>
      <c r="BR11" s="93"/>
    </row>
    <row r="12" spans="1:70" s="24" customFormat="1" ht="15" customHeight="1">
      <c r="A12" s="18">
        <v>5</v>
      </c>
      <c r="B12" s="9" t="s">
        <v>59</v>
      </c>
      <c r="C12" s="9" t="s">
        <v>60</v>
      </c>
      <c r="D12" s="19" t="s">
        <v>61</v>
      </c>
      <c r="E12" s="20">
        <f>'[1]Ky1 '!K12</f>
        <v>7</v>
      </c>
      <c r="F12" s="21"/>
      <c r="G12" s="20">
        <f>'Ky1 '!W12</f>
        <v>8</v>
      </c>
      <c r="H12" s="21"/>
      <c r="I12" s="20">
        <f>'[1]Ky1 '!AI12</f>
        <v>7</v>
      </c>
      <c r="J12" s="21"/>
      <c r="K12" s="25">
        <f>'Ky1 '!AU12</f>
        <v>3</v>
      </c>
      <c r="L12" s="20">
        <f>'Ky1 '!AV12</f>
        <v>6</v>
      </c>
      <c r="M12" s="43">
        <f>'Ky1 '!BG12</f>
        <v>4</v>
      </c>
      <c r="N12" s="43">
        <f>'Ky1 '!BH12</f>
        <v>4</v>
      </c>
      <c r="O12" s="20">
        <f>'[1]Ky1 '!BS12</f>
        <v>6</v>
      </c>
      <c r="P12" s="21"/>
      <c r="Q12" s="20">
        <f t="shared" si="0"/>
        <v>5.95</v>
      </c>
      <c r="R12" s="78">
        <f t="shared" si="1"/>
        <v>6.25</v>
      </c>
      <c r="S12" s="69">
        <v>5</v>
      </c>
      <c r="T12" s="70" t="s">
        <v>59</v>
      </c>
      <c r="U12" s="70" t="s">
        <v>60</v>
      </c>
      <c r="V12" s="71" t="s">
        <v>61</v>
      </c>
      <c r="W12" s="20">
        <f>'Ky 2'!K12</f>
        <v>8</v>
      </c>
      <c r="X12" s="21"/>
      <c r="Y12" s="20">
        <f>'Ky 2'!W12</f>
        <v>7</v>
      </c>
      <c r="Z12" s="21"/>
      <c r="AA12" s="25">
        <f>'Ky 2'!AI12</f>
        <v>4</v>
      </c>
      <c r="AB12" s="20">
        <f>'Ky 2'!AJ12</f>
        <v>5</v>
      </c>
      <c r="AC12" s="20">
        <f>'Ky 2'!AU12</f>
        <v>6</v>
      </c>
      <c r="AD12" s="21"/>
      <c r="AE12" s="21">
        <f>'Ky 2'!BG12</f>
        <v>7</v>
      </c>
      <c r="AF12" s="21"/>
      <c r="AG12" s="20">
        <f>'Ky 2'!BT12</f>
        <v>5</v>
      </c>
      <c r="AH12" s="21"/>
      <c r="AI12" s="78">
        <f t="shared" si="2"/>
        <v>6.2</v>
      </c>
      <c r="AJ12" s="21"/>
      <c r="AK12" s="69">
        <v>5</v>
      </c>
      <c r="AL12" s="70" t="s">
        <v>59</v>
      </c>
      <c r="AM12" s="70" t="s">
        <v>60</v>
      </c>
      <c r="AN12" s="71" t="s">
        <v>61</v>
      </c>
      <c r="AO12" s="20">
        <f>'Ky 3'!K12</f>
        <v>7</v>
      </c>
      <c r="AP12" s="21"/>
      <c r="AQ12" s="20">
        <f>'Ky 3'!W12</f>
        <v>6</v>
      </c>
      <c r="AR12" s="21"/>
      <c r="AS12" s="20">
        <f>'Ky 3'!AI12</f>
        <v>6</v>
      </c>
      <c r="AT12" s="21"/>
      <c r="AU12" s="25">
        <f>'Ky 3'!AU12</f>
        <v>3</v>
      </c>
      <c r="AV12" s="25">
        <f>'Ky 3'!AV12</f>
        <v>4</v>
      </c>
      <c r="AW12" s="43">
        <f>'Ky 3'!BG12</f>
        <v>4</v>
      </c>
      <c r="AX12" s="21">
        <f>'Ky 3'!BH12</f>
        <v>6</v>
      </c>
      <c r="AY12" s="78">
        <f t="shared" si="3"/>
        <v>6.25</v>
      </c>
      <c r="AZ12" s="21"/>
      <c r="BA12" s="69">
        <v>5</v>
      </c>
      <c r="BB12" s="70" t="s">
        <v>59</v>
      </c>
      <c r="BC12" s="70" t="s">
        <v>60</v>
      </c>
      <c r="BD12" s="71" t="s">
        <v>61</v>
      </c>
      <c r="BE12" s="91">
        <f t="shared" si="4"/>
        <v>5.95</v>
      </c>
      <c r="BF12" s="91">
        <f t="shared" si="5"/>
        <v>6.2</v>
      </c>
      <c r="BG12" s="91">
        <f t="shared" si="6"/>
        <v>6.25</v>
      </c>
      <c r="BH12" s="91">
        <v>9</v>
      </c>
      <c r="BI12" s="94">
        <f t="shared" si="7"/>
        <v>6.35</v>
      </c>
      <c r="BJ12" s="69">
        <v>5</v>
      </c>
      <c r="BK12" s="70" t="s">
        <v>59</v>
      </c>
      <c r="BL12" s="70" t="s">
        <v>60</v>
      </c>
      <c r="BM12" s="71" t="s">
        <v>61</v>
      </c>
      <c r="BN12" s="96">
        <f t="shared" si="8"/>
        <v>6.35</v>
      </c>
      <c r="BO12" s="93"/>
      <c r="BP12" s="93"/>
      <c r="BQ12" s="93"/>
      <c r="BR12" s="93"/>
    </row>
    <row r="13" spans="1:70" s="24" customFormat="1" ht="15" customHeight="1">
      <c r="A13" s="18">
        <v>6</v>
      </c>
      <c r="B13" s="9" t="s">
        <v>22</v>
      </c>
      <c r="C13" s="9" t="s">
        <v>62</v>
      </c>
      <c r="D13" s="19" t="s">
        <v>63</v>
      </c>
      <c r="E13" s="20">
        <f>'[1]Ky1 '!K13</f>
        <v>8</v>
      </c>
      <c r="F13" s="21"/>
      <c r="G13" s="20">
        <f>'Ky1 '!W13</f>
        <v>6</v>
      </c>
      <c r="H13" s="21"/>
      <c r="I13" s="20">
        <f>'[1]Ky1 '!AI13</f>
        <v>8</v>
      </c>
      <c r="J13" s="21"/>
      <c r="K13" s="20">
        <f>'Ky1 '!AU13</f>
        <v>6</v>
      </c>
      <c r="L13" s="21"/>
      <c r="M13" s="43">
        <f>'Ky1 '!BG13</f>
        <v>4</v>
      </c>
      <c r="N13" s="43">
        <f>'Ky1 '!BH13</f>
        <v>4</v>
      </c>
      <c r="O13" s="20">
        <f>'[1]Ky1 '!BS13</f>
        <v>8</v>
      </c>
      <c r="P13" s="21"/>
      <c r="Q13" s="20">
        <f t="shared" si="0"/>
        <v>6.7</v>
      </c>
      <c r="R13" s="78">
        <f t="shared" si="1"/>
        <v>6.7</v>
      </c>
      <c r="S13" s="69">
        <v>6</v>
      </c>
      <c r="T13" s="70" t="s">
        <v>22</v>
      </c>
      <c r="U13" s="70" t="s">
        <v>62</v>
      </c>
      <c r="V13" s="71" t="s">
        <v>63</v>
      </c>
      <c r="W13" s="20">
        <f>'Ky 2'!K13</f>
        <v>7</v>
      </c>
      <c r="X13" s="21"/>
      <c r="Y13" s="20">
        <f>'Ky 2'!W13</f>
        <v>8</v>
      </c>
      <c r="Z13" s="21"/>
      <c r="AA13" s="25">
        <f>'Ky 2'!AI13</f>
        <v>4</v>
      </c>
      <c r="AB13" s="20">
        <f>'Ky 2'!AJ13</f>
        <v>6</v>
      </c>
      <c r="AC13" s="20">
        <f>'Ky 2'!AU13</f>
        <v>6</v>
      </c>
      <c r="AD13" s="21"/>
      <c r="AE13" s="21">
        <f>'Ky 2'!BG13</f>
        <v>7</v>
      </c>
      <c r="AF13" s="21"/>
      <c r="AG13" s="20">
        <f>'Ky 2'!BT13</f>
        <v>6</v>
      </c>
      <c r="AH13" s="21"/>
      <c r="AI13" s="78">
        <f t="shared" si="2"/>
        <v>6.6</v>
      </c>
      <c r="AJ13" s="21"/>
      <c r="AK13" s="69">
        <v>6</v>
      </c>
      <c r="AL13" s="70" t="s">
        <v>22</v>
      </c>
      <c r="AM13" s="70" t="s">
        <v>62</v>
      </c>
      <c r="AN13" s="71" t="s">
        <v>63</v>
      </c>
      <c r="AO13" s="20">
        <f>'Ky 3'!K13</f>
        <v>7</v>
      </c>
      <c r="AP13" s="21"/>
      <c r="AQ13" s="20">
        <f>'Ky 3'!W13</f>
        <v>6</v>
      </c>
      <c r="AR13" s="21"/>
      <c r="AS13" s="20">
        <f>'Ky 3'!AI13</f>
        <v>6</v>
      </c>
      <c r="AT13" s="21"/>
      <c r="AU13" s="25">
        <f>'Ky 3'!AU13</f>
        <v>2</v>
      </c>
      <c r="AV13" s="25">
        <f>'Ky 3'!AV13</f>
        <v>0</v>
      </c>
      <c r="AW13" s="43">
        <f>'Ky 3'!BG13</f>
        <v>0</v>
      </c>
      <c r="AX13" s="43">
        <f>'Ky 3'!BH13</f>
        <v>0</v>
      </c>
      <c r="AY13" s="78">
        <f t="shared" si="3"/>
        <v>4.75</v>
      </c>
      <c r="AZ13" s="21"/>
      <c r="BA13" s="69">
        <v>6</v>
      </c>
      <c r="BB13" s="70" t="s">
        <v>22</v>
      </c>
      <c r="BC13" s="70" t="s">
        <v>62</v>
      </c>
      <c r="BD13" s="71" t="s">
        <v>63</v>
      </c>
      <c r="BE13" s="91">
        <f t="shared" si="4"/>
        <v>6.7</v>
      </c>
      <c r="BF13" s="91">
        <f t="shared" si="5"/>
        <v>6.6</v>
      </c>
      <c r="BG13" s="91">
        <f t="shared" si="6"/>
        <v>4.75</v>
      </c>
      <c r="BH13" s="91">
        <v>9</v>
      </c>
      <c r="BI13" s="94">
        <f t="shared" si="7"/>
        <v>6.32</v>
      </c>
      <c r="BJ13" s="69">
        <v>6</v>
      </c>
      <c r="BK13" s="70" t="s">
        <v>22</v>
      </c>
      <c r="BL13" s="70" t="s">
        <v>62</v>
      </c>
      <c r="BM13" s="71" t="s">
        <v>63</v>
      </c>
      <c r="BN13" s="96">
        <f t="shared" si="8"/>
        <v>6.32</v>
      </c>
      <c r="BO13" s="93"/>
      <c r="BP13" s="93"/>
      <c r="BQ13" s="93"/>
      <c r="BR13" s="93"/>
    </row>
    <row r="14" spans="1:70" s="24" customFormat="1" ht="15" customHeight="1">
      <c r="A14" s="18">
        <v>7</v>
      </c>
      <c r="B14" s="9" t="s">
        <v>64</v>
      </c>
      <c r="C14" s="9" t="s">
        <v>65</v>
      </c>
      <c r="D14" s="19" t="s">
        <v>66</v>
      </c>
      <c r="E14" s="20">
        <f>'[1]Ky1 '!K14</f>
        <v>5</v>
      </c>
      <c r="F14" s="21"/>
      <c r="G14" s="20">
        <f>'Ky1 '!W14</f>
        <v>6</v>
      </c>
      <c r="H14" s="21"/>
      <c r="I14" s="20">
        <f>'[1]Ky1 '!AI14</f>
        <v>7</v>
      </c>
      <c r="J14" s="21"/>
      <c r="K14" s="20">
        <f>'Ky1 '!AU14</f>
        <v>6</v>
      </c>
      <c r="L14" s="21"/>
      <c r="M14" s="43">
        <f>'Ky1 '!BG14</f>
        <v>3</v>
      </c>
      <c r="N14" s="43">
        <f>'Ky1 '!BH14</f>
        <v>4</v>
      </c>
      <c r="O14" s="20">
        <f>'[1]Ky1 '!BS14</f>
        <v>7</v>
      </c>
      <c r="P14" s="21"/>
      <c r="Q14" s="20">
        <f t="shared" si="0"/>
        <v>5.65</v>
      </c>
      <c r="R14" s="78">
        <f t="shared" si="1"/>
        <v>5.85</v>
      </c>
      <c r="S14" s="69">
        <v>7</v>
      </c>
      <c r="T14" s="70" t="s">
        <v>64</v>
      </c>
      <c r="U14" s="70" t="s">
        <v>65</v>
      </c>
      <c r="V14" s="71" t="s">
        <v>66</v>
      </c>
      <c r="W14" s="25">
        <f>'Ky 2'!K14</f>
        <v>4</v>
      </c>
      <c r="X14" s="20">
        <f>'Ky 2'!L14</f>
        <v>5</v>
      </c>
      <c r="Y14" s="20">
        <f>'Ky 2'!W14</f>
        <v>6</v>
      </c>
      <c r="Z14" s="21"/>
      <c r="AA14" s="25">
        <f>'Ky 2'!AI14</f>
        <v>2</v>
      </c>
      <c r="AB14" s="20">
        <f>'Ky 2'!AJ14</f>
        <v>6</v>
      </c>
      <c r="AC14" s="20">
        <f>'Ky 2'!AU14</f>
        <v>5</v>
      </c>
      <c r="AD14" s="21"/>
      <c r="AE14" s="21">
        <f>'Ky 2'!BG14</f>
        <v>6</v>
      </c>
      <c r="AF14" s="21"/>
      <c r="AG14" s="20">
        <f>'Ky 2'!BT14</f>
        <v>6</v>
      </c>
      <c r="AH14" s="21"/>
      <c r="AI14" s="78">
        <f t="shared" si="2"/>
        <v>5.7</v>
      </c>
      <c r="AJ14" s="21"/>
      <c r="AK14" s="69">
        <v>7</v>
      </c>
      <c r="AL14" s="70" t="s">
        <v>64</v>
      </c>
      <c r="AM14" s="70" t="s">
        <v>65</v>
      </c>
      <c r="AN14" s="71" t="s">
        <v>66</v>
      </c>
      <c r="AO14" s="20">
        <f>'Ky 3'!K14</f>
        <v>6</v>
      </c>
      <c r="AP14" s="21"/>
      <c r="AQ14" s="20">
        <f>'Ky 3'!W14</f>
        <v>6</v>
      </c>
      <c r="AR14" s="21"/>
      <c r="AS14" s="20">
        <f>'Ky 3'!AI14</f>
        <v>5</v>
      </c>
      <c r="AT14" s="21"/>
      <c r="AU14" s="25">
        <f>'Ky 3'!AU14</f>
        <v>3</v>
      </c>
      <c r="AV14" s="25">
        <f>'Ky 3'!AV14</f>
        <v>2</v>
      </c>
      <c r="AW14" s="43">
        <f>'Ky 3'!BG14</f>
        <v>4</v>
      </c>
      <c r="AX14" s="43">
        <f>'Ky 3'!BH14</f>
        <v>4</v>
      </c>
      <c r="AY14" s="78">
        <f t="shared" si="3"/>
        <v>5.19</v>
      </c>
      <c r="AZ14" s="21"/>
      <c r="BA14" s="69">
        <v>7</v>
      </c>
      <c r="BB14" s="70" t="s">
        <v>64</v>
      </c>
      <c r="BC14" s="70" t="s">
        <v>65</v>
      </c>
      <c r="BD14" s="71" t="s">
        <v>66</v>
      </c>
      <c r="BE14" s="91">
        <f t="shared" si="4"/>
        <v>5.65</v>
      </c>
      <c r="BF14" s="91">
        <f t="shared" si="5"/>
        <v>5.7</v>
      </c>
      <c r="BG14" s="91">
        <f t="shared" si="6"/>
        <v>5.19</v>
      </c>
      <c r="BH14" s="91">
        <v>8</v>
      </c>
      <c r="BI14" s="94">
        <f t="shared" si="7"/>
        <v>5.73</v>
      </c>
      <c r="BJ14" s="69">
        <v>7</v>
      </c>
      <c r="BK14" s="70" t="s">
        <v>64</v>
      </c>
      <c r="BL14" s="70" t="s">
        <v>65</v>
      </c>
      <c r="BM14" s="71" t="s">
        <v>66</v>
      </c>
      <c r="BN14" s="96">
        <f t="shared" si="8"/>
        <v>5.73</v>
      </c>
      <c r="BO14" s="93"/>
      <c r="BP14" s="93"/>
      <c r="BQ14" s="93"/>
      <c r="BR14" s="93"/>
    </row>
    <row r="15" spans="1:70" s="24" customFormat="1" ht="15" customHeight="1">
      <c r="A15" s="18">
        <v>8</v>
      </c>
      <c r="B15" s="9" t="s">
        <v>32</v>
      </c>
      <c r="C15" s="9" t="s">
        <v>67</v>
      </c>
      <c r="D15" s="19" t="s">
        <v>68</v>
      </c>
      <c r="E15" s="20">
        <f>'[1]Ky1 '!K15</f>
        <v>6</v>
      </c>
      <c r="F15" s="21"/>
      <c r="G15" s="20">
        <f>'Ky1 '!W15</f>
        <v>7</v>
      </c>
      <c r="H15" s="21"/>
      <c r="I15" s="20">
        <f>'[1]Ky1 '!AI15</f>
        <v>7</v>
      </c>
      <c r="J15" s="21"/>
      <c r="K15" s="20">
        <f>'Ky1 '!AU15</f>
        <v>7</v>
      </c>
      <c r="L15" s="21"/>
      <c r="M15" s="43">
        <f>'Ky1 '!BG15</f>
        <v>2</v>
      </c>
      <c r="N15" s="21">
        <f>'Ky1 '!BH15</f>
        <v>6</v>
      </c>
      <c r="O15" s="20">
        <f>'[1]Ky1 '!BS15</f>
        <v>8</v>
      </c>
      <c r="P15" s="21"/>
      <c r="Q15" s="20">
        <f t="shared" si="0"/>
        <v>6.05</v>
      </c>
      <c r="R15" s="78">
        <f t="shared" si="1"/>
        <v>6.85</v>
      </c>
      <c r="S15" s="69">
        <v>8</v>
      </c>
      <c r="T15" s="70" t="s">
        <v>32</v>
      </c>
      <c r="U15" s="70" t="s">
        <v>67</v>
      </c>
      <c r="V15" s="71" t="s">
        <v>68</v>
      </c>
      <c r="W15" s="20">
        <f>'Ky 2'!K15</f>
        <v>5</v>
      </c>
      <c r="X15" s="21"/>
      <c r="Y15" s="20">
        <f>'Ky 2'!W15</f>
        <v>7</v>
      </c>
      <c r="Z15" s="21"/>
      <c r="AA15" s="25">
        <f>'Ky 2'!AI15</f>
        <v>3</v>
      </c>
      <c r="AB15" s="20">
        <f>'Ky 2'!AJ15</f>
        <v>6</v>
      </c>
      <c r="AC15" s="20">
        <f>'Ky 2'!AU15</f>
        <v>7</v>
      </c>
      <c r="AD15" s="21"/>
      <c r="AE15" s="21">
        <f>'Ky 2'!BG15</f>
        <v>6</v>
      </c>
      <c r="AF15" s="21"/>
      <c r="AG15" s="20">
        <f>'Ky 2'!BT15</f>
        <v>6</v>
      </c>
      <c r="AH15" s="21"/>
      <c r="AI15" s="78">
        <f t="shared" si="2"/>
        <v>6.15</v>
      </c>
      <c r="AJ15" s="21"/>
      <c r="AK15" s="69">
        <v>8</v>
      </c>
      <c r="AL15" s="70" t="s">
        <v>32</v>
      </c>
      <c r="AM15" s="70" t="s">
        <v>67</v>
      </c>
      <c r="AN15" s="71" t="s">
        <v>68</v>
      </c>
      <c r="AO15" s="20">
        <f>'Ky 3'!K15</f>
        <v>6</v>
      </c>
      <c r="AP15" s="21"/>
      <c r="AQ15" s="20">
        <f>'Ky 3'!W15</f>
        <v>5</v>
      </c>
      <c r="AR15" s="21"/>
      <c r="AS15" s="20">
        <f>'Ky 3'!AI15</f>
        <v>5</v>
      </c>
      <c r="AT15" s="21"/>
      <c r="AU15" s="25">
        <f>'Ky 3'!AU15</f>
        <v>3</v>
      </c>
      <c r="AV15" s="25">
        <f>'Ky 3'!AV15</f>
        <v>2</v>
      </c>
      <c r="AW15" s="43">
        <f>'Ky 3'!BG15</f>
        <v>4</v>
      </c>
      <c r="AX15" s="21">
        <f>'Ky 3'!BH15</f>
        <v>6</v>
      </c>
      <c r="AY15" s="78">
        <f t="shared" si="3"/>
        <v>5.38</v>
      </c>
      <c r="AZ15" s="21"/>
      <c r="BA15" s="69">
        <v>8</v>
      </c>
      <c r="BB15" s="70" t="s">
        <v>32</v>
      </c>
      <c r="BC15" s="70" t="s">
        <v>67</v>
      </c>
      <c r="BD15" s="71" t="s">
        <v>68</v>
      </c>
      <c r="BE15" s="91">
        <f t="shared" si="4"/>
        <v>6.05</v>
      </c>
      <c r="BF15" s="91">
        <f t="shared" si="5"/>
        <v>6.15</v>
      </c>
      <c r="BG15" s="91">
        <f t="shared" si="6"/>
        <v>5.38</v>
      </c>
      <c r="BH15" s="91">
        <v>8</v>
      </c>
      <c r="BI15" s="94">
        <f t="shared" si="7"/>
        <v>6.06</v>
      </c>
      <c r="BJ15" s="69">
        <v>8</v>
      </c>
      <c r="BK15" s="70" t="s">
        <v>32</v>
      </c>
      <c r="BL15" s="70" t="s">
        <v>67</v>
      </c>
      <c r="BM15" s="71" t="s">
        <v>68</v>
      </c>
      <c r="BN15" s="96">
        <f t="shared" si="8"/>
        <v>6.06</v>
      </c>
      <c r="BO15" s="93"/>
      <c r="BP15" s="93"/>
      <c r="BQ15" s="93"/>
      <c r="BR15" s="93"/>
    </row>
    <row r="16" spans="1:70" s="24" customFormat="1" ht="15" customHeight="1">
      <c r="A16" s="18">
        <v>9</v>
      </c>
      <c r="B16" s="9" t="s">
        <v>69</v>
      </c>
      <c r="C16" s="9" t="s">
        <v>16</v>
      </c>
      <c r="D16" s="19" t="s">
        <v>70</v>
      </c>
      <c r="E16" s="20">
        <f>'[1]Ky1 '!K16</f>
        <v>7</v>
      </c>
      <c r="F16" s="21"/>
      <c r="G16" s="25">
        <f>'Ky1 '!W16</f>
        <v>2</v>
      </c>
      <c r="H16" s="20">
        <f>'Ky1 '!X16</f>
        <v>5</v>
      </c>
      <c r="I16" s="20">
        <f>'[1]Ky1 '!AI16</f>
        <v>7</v>
      </c>
      <c r="J16" s="21"/>
      <c r="K16" s="20">
        <f>'Ky1 '!AU16</f>
        <v>5</v>
      </c>
      <c r="L16" s="21"/>
      <c r="M16" s="43">
        <f>'Ky1 '!BG16</f>
        <v>4</v>
      </c>
      <c r="N16" s="21">
        <f>'Ky1 '!BH16</f>
        <v>5</v>
      </c>
      <c r="O16" s="20">
        <f>'[1]Ky1 '!BS16</f>
        <v>6</v>
      </c>
      <c r="P16" s="21"/>
      <c r="Q16" s="20">
        <f t="shared" si="0"/>
        <v>5.25</v>
      </c>
      <c r="R16" s="78">
        <f t="shared" si="1"/>
        <v>5.9</v>
      </c>
      <c r="S16" s="69">
        <v>9</v>
      </c>
      <c r="T16" s="70" t="s">
        <v>69</v>
      </c>
      <c r="U16" s="70" t="s">
        <v>16</v>
      </c>
      <c r="V16" s="71" t="s">
        <v>70</v>
      </c>
      <c r="W16" s="20">
        <f>'Ky 2'!K16</f>
        <v>6</v>
      </c>
      <c r="X16" s="21"/>
      <c r="Y16" s="20">
        <f>'Ky 2'!W16</f>
        <v>7</v>
      </c>
      <c r="Z16" s="21"/>
      <c r="AA16" s="25">
        <f>'Ky 2'!AI16</f>
        <v>4</v>
      </c>
      <c r="AB16" s="20">
        <f>'Ky 2'!AJ16</f>
        <v>5</v>
      </c>
      <c r="AC16" s="20">
        <f>'Ky 2'!AU16</f>
        <v>6</v>
      </c>
      <c r="AD16" s="21"/>
      <c r="AE16" s="21">
        <f>'Ky 2'!BG16</f>
        <v>6</v>
      </c>
      <c r="AF16" s="21"/>
      <c r="AG16" s="79">
        <f>'Ky 2'!BT16</f>
        <v>0</v>
      </c>
      <c r="AH16" s="21"/>
      <c r="AI16" s="78">
        <f t="shared" si="2"/>
        <v>4.5</v>
      </c>
      <c r="AJ16" s="21"/>
      <c r="AK16" s="69">
        <v>9</v>
      </c>
      <c r="AL16" s="70" t="s">
        <v>69</v>
      </c>
      <c r="AM16" s="70" t="s">
        <v>16</v>
      </c>
      <c r="AN16" s="71" t="s">
        <v>70</v>
      </c>
      <c r="AO16" s="20">
        <f>'Ky 3'!K16</f>
        <v>8</v>
      </c>
      <c r="AP16" s="21"/>
      <c r="AQ16" s="20">
        <f>'Ky 3'!W16</f>
        <v>6</v>
      </c>
      <c r="AR16" s="21"/>
      <c r="AS16" s="20">
        <f>'Ky 3'!AI16</f>
        <v>6</v>
      </c>
      <c r="AT16" s="21"/>
      <c r="AU16" s="20">
        <f>'Ky 3'!AU16</f>
        <v>5</v>
      </c>
      <c r="AV16" s="21"/>
      <c r="AW16" s="43">
        <f>'Ky 3'!BG16</f>
        <v>2</v>
      </c>
      <c r="AX16" s="21">
        <f>'Ky 3'!BH16</f>
        <v>5</v>
      </c>
      <c r="AY16" s="78">
        <f t="shared" si="3"/>
        <v>6.5</v>
      </c>
      <c r="AZ16" s="21"/>
      <c r="BA16" s="69">
        <v>9</v>
      </c>
      <c r="BB16" s="70" t="s">
        <v>69</v>
      </c>
      <c r="BC16" s="70" t="s">
        <v>16</v>
      </c>
      <c r="BD16" s="71" t="s">
        <v>70</v>
      </c>
      <c r="BE16" s="91">
        <f t="shared" si="4"/>
        <v>5.25</v>
      </c>
      <c r="BF16" s="91">
        <f t="shared" si="5"/>
        <v>4.5</v>
      </c>
      <c r="BG16" s="91">
        <f t="shared" si="6"/>
        <v>6.5</v>
      </c>
      <c r="BH16" s="92"/>
      <c r="BI16" s="94">
        <f t="shared" si="7"/>
        <v>4.93</v>
      </c>
      <c r="BJ16" s="69">
        <v>9</v>
      </c>
      <c r="BK16" s="70" t="s">
        <v>69</v>
      </c>
      <c r="BL16" s="70" t="s">
        <v>16</v>
      </c>
      <c r="BM16" s="71" t="s">
        <v>70</v>
      </c>
      <c r="BN16" s="96">
        <f t="shared" si="8"/>
        <v>4.93</v>
      </c>
      <c r="BO16" s="93"/>
      <c r="BP16" s="93"/>
      <c r="BQ16" s="93"/>
      <c r="BR16" s="93"/>
    </row>
    <row r="17" spans="1:70" s="24" customFormat="1" ht="15" customHeight="1">
      <c r="A17" s="18">
        <v>10</v>
      </c>
      <c r="B17" s="9" t="s">
        <v>71</v>
      </c>
      <c r="C17" s="9" t="s">
        <v>16</v>
      </c>
      <c r="D17" s="19" t="s">
        <v>72</v>
      </c>
      <c r="E17" s="20">
        <f>'[1]Ky1 '!K17</f>
        <v>6</v>
      </c>
      <c r="F17" s="21"/>
      <c r="G17" s="20">
        <f>'Ky1 '!W17</f>
        <v>5</v>
      </c>
      <c r="H17" s="21"/>
      <c r="I17" s="20">
        <f>'[1]Ky1 '!AI17</f>
        <v>6</v>
      </c>
      <c r="J17" s="21"/>
      <c r="K17" s="20">
        <f>'Ky1 '!AU17</f>
        <v>6</v>
      </c>
      <c r="L17" s="21"/>
      <c r="M17" s="21">
        <f>'Ky1 '!BG17</f>
        <v>5</v>
      </c>
      <c r="N17" s="21"/>
      <c r="O17" s="20">
        <f>'[1]Ky1 '!BS17</f>
        <v>6</v>
      </c>
      <c r="P17" s="21"/>
      <c r="Q17" s="20">
        <f t="shared" si="0"/>
        <v>5.65</v>
      </c>
      <c r="R17" s="78">
        <f t="shared" si="1"/>
        <v>5.65</v>
      </c>
      <c r="S17" s="69">
        <v>10</v>
      </c>
      <c r="T17" s="70" t="s">
        <v>71</v>
      </c>
      <c r="U17" s="70" t="s">
        <v>16</v>
      </c>
      <c r="V17" s="71" t="s">
        <v>72</v>
      </c>
      <c r="W17" s="25">
        <f>'Ky 2'!K17</f>
        <v>4</v>
      </c>
      <c r="X17" s="20">
        <f>'Ky 2'!L17</f>
        <v>5</v>
      </c>
      <c r="Y17" s="20">
        <f>'Ky 2'!W17</f>
        <v>8</v>
      </c>
      <c r="Z17" s="21"/>
      <c r="AA17" s="20">
        <f>'Ky 2'!AI17</f>
        <v>6</v>
      </c>
      <c r="AB17" s="21"/>
      <c r="AC17" s="20">
        <f>'Ky 2'!AU17</f>
        <v>5</v>
      </c>
      <c r="AD17" s="21"/>
      <c r="AE17" s="21">
        <f>'Ky 2'!BG17</f>
        <v>7</v>
      </c>
      <c r="AF17" s="21"/>
      <c r="AG17" s="20">
        <f>'Ky 2'!BT17</f>
        <v>5</v>
      </c>
      <c r="AH17" s="21"/>
      <c r="AI17" s="78">
        <f t="shared" si="2"/>
        <v>5.9</v>
      </c>
      <c r="AJ17" s="21"/>
      <c r="AK17" s="69">
        <v>10</v>
      </c>
      <c r="AL17" s="70" t="s">
        <v>71</v>
      </c>
      <c r="AM17" s="70" t="s">
        <v>16</v>
      </c>
      <c r="AN17" s="71" t="s">
        <v>72</v>
      </c>
      <c r="AO17" s="20">
        <f>'Ky 3'!K17</f>
        <v>6</v>
      </c>
      <c r="AP17" s="21"/>
      <c r="AQ17" s="20">
        <f>'Ky 3'!W17</f>
        <v>5</v>
      </c>
      <c r="AR17" s="21"/>
      <c r="AS17" s="20">
        <f>'Ky 3'!AI17</f>
        <v>5</v>
      </c>
      <c r="AT17" s="21"/>
      <c r="AU17" s="25">
        <f>'Ky 3'!AU17</f>
        <v>4</v>
      </c>
      <c r="AV17" s="25">
        <f>'Ky 3'!AV17</f>
        <v>3</v>
      </c>
      <c r="AW17" s="43">
        <f>'Ky 3'!BG17</f>
        <v>4</v>
      </c>
      <c r="AX17" s="43">
        <f>'Ky 3'!BH17</f>
        <v>4</v>
      </c>
      <c r="AY17" s="78">
        <f t="shared" si="3"/>
        <v>5.19</v>
      </c>
      <c r="AZ17" s="21"/>
      <c r="BA17" s="69">
        <v>10</v>
      </c>
      <c r="BB17" s="70" t="s">
        <v>71</v>
      </c>
      <c r="BC17" s="70" t="s">
        <v>16</v>
      </c>
      <c r="BD17" s="71" t="s">
        <v>72</v>
      </c>
      <c r="BE17" s="91">
        <f t="shared" si="4"/>
        <v>5.65</v>
      </c>
      <c r="BF17" s="91">
        <f t="shared" si="5"/>
        <v>5.9</v>
      </c>
      <c r="BG17" s="91">
        <f t="shared" si="6"/>
        <v>5.19</v>
      </c>
      <c r="BH17" s="91">
        <v>8</v>
      </c>
      <c r="BI17" s="94">
        <f t="shared" si="7"/>
        <v>5.79</v>
      </c>
      <c r="BJ17" s="69">
        <v>10</v>
      </c>
      <c r="BK17" s="70" t="s">
        <v>71</v>
      </c>
      <c r="BL17" s="70" t="s">
        <v>16</v>
      </c>
      <c r="BM17" s="71" t="s">
        <v>72</v>
      </c>
      <c r="BN17" s="96">
        <f t="shared" si="8"/>
        <v>5.79</v>
      </c>
      <c r="BO17" s="93"/>
      <c r="BP17" s="93"/>
      <c r="BQ17" s="93"/>
      <c r="BR17" s="93"/>
    </row>
    <row r="18" spans="1:70" s="24" customFormat="1" ht="15" customHeight="1">
      <c r="A18" s="18">
        <v>11</v>
      </c>
      <c r="B18" s="9" t="s">
        <v>73</v>
      </c>
      <c r="C18" s="9" t="s">
        <v>17</v>
      </c>
      <c r="D18" s="19" t="s">
        <v>51</v>
      </c>
      <c r="E18" s="20">
        <f>'[1]Ky1 '!K18</f>
        <v>6</v>
      </c>
      <c r="F18" s="21"/>
      <c r="G18" s="20">
        <f>'Ky1 '!W18</f>
        <v>5</v>
      </c>
      <c r="H18" s="21"/>
      <c r="I18" s="20">
        <f>'[1]Ky1 '!AI18</f>
        <v>7</v>
      </c>
      <c r="J18" s="21"/>
      <c r="K18" s="20">
        <f>'Ky1 '!AU18</f>
        <v>5</v>
      </c>
      <c r="L18" s="21"/>
      <c r="M18" s="43">
        <f>'Ky1 '!BG18</f>
        <v>4</v>
      </c>
      <c r="N18" s="21">
        <f>'Ky1 '!BH18</f>
        <v>5</v>
      </c>
      <c r="O18" s="20">
        <f>'[1]Ky1 '!BS18</f>
        <v>7</v>
      </c>
      <c r="P18" s="21"/>
      <c r="Q18" s="20">
        <f t="shared" si="0"/>
        <v>5.75</v>
      </c>
      <c r="R18" s="78">
        <f t="shared" si="1"/>
        <v>5.95</v>
      </c>
      <c r="S18" s="69">
        <v>11</v>
      </c>
      <c r="T18" s="70" t="s">
        <v>73</v>
      </c>
      <c r="U18" s="70" t="s">
        <v>17</v>
      </c>
      <c r="V18" s="71" t="s">
        <v>51</v>
      </c>
      <c r="W18" s="20">
        <f>'Ky 2'!K18</f>
        <v>5</v>
      </c>
      <c r="X18" s="21"/>
      <c r="Y18" s="20">
        <f>'Ky 2'!W18</f>
        <v>8</v>
      </c>
      <c r="Z18" s="21"/>
      <c r="AA18" s="20">
        <f>'Ky 2'!AI18</f>
        <v>6</v>
      </c>
      <c r="AB18" s="21"/>
      <c r="AC18" s="20">
        <f>'Ky 2'!AU18</f>
        <v>6</v>
      </c>
      <c r="AD18" s="21"/>
      <c r="AE18" s="21">
        <f>'Ky 2'!BG18</f>
        <v>7</v>
      </c>
      <c r="AF18" s="21"/>
      <c r="AG18" s="20">
        <f>'Ky 2'!BT18</f>
        <v>6</v>
      </c>
      <c r="AH18" s="21"/>
      <c r="AI18" s="78">
        <f t="shared" si="2"/>
        <v>6.3</v>
      </c>
      <c r="AJ18" s="21"/>
      <c r="AK18" s="69">
        <v>11</v>
      </c>
      <c r="AL18" s="70" t="s">
        <v>73</v>
      </c>
      <c r="AM18" s="70" t="s">
        <v>17</v>
      </c>
      <c r="AN18" s="71" t="s">
        <v>51</v>
      </c>
      <c r="AO18" s="20">
        <f>'Ky 3'!K18</f>
        <v>7</v>
      </c>
      <c r="AP18" s="21"/>
      <c r="AQ18" s="20">
        <f>'Ky 3'!W18</f>
        <v>5</v>
      </c>
      <c r="AR18" s="21"/>
      <c r="AS18" s="20">
        <f>'Ky 3'!AI18</f>
        <v>5</v>
      </c>
      <c r="AT18" s="21"/>
      <c r="AU18" s="20">
        <f>'Ky 3'!AU18</f>
        <v>6</v>
      </c>
      <c r="AV18" s="21"/>
      <c r="AW18" s="43">
        <f>'Ky 3'!BG18</f>
        <v>4</v>
      </c>
      <c r="AX18" s="43">
        <f>'Ky 3'!BH18</f>
        <v>4</v>
      </c>
      <c r="AY18" s="78">
        <f t="shared" si="3"/>
        <v>5.81</v>
      </c>
      <c r="AZ18" s="21"/>
      <c r="BA18" s="69">
        <v>11</v>
      </c>
      <c r="BB18" s="70" t="s">
        <v>73</v>
      </c>
      <c r="BC18" s="70" t="s">
        <v>17</v>
      </c>
      <c r="BD18" s="71" t="s">
        <v>51</v>
      </c>
      <c r="BE18" s="91">
        <f t="shared" si="4"/>
        <v>5.75</v>
      </c>
      <c r="BF18" s="91">
        <f t="shared" si="5"/>
        <v>6.3</v>
      </c>
      <c r="BG18" s="91">
        <f t="shared" si="6"/>
        <v>5.81</v>
      </c>
      <c r="BH18" s="91">
        <v>9</v>
      </c>
      <c r="BI18" s="94">
        <f t="shared" si="7"/>
        <v>6.2</v>
      </c>
      <c r="BJ18" s="69">
        <v>11</v>
      </c>
      <c r="BK18" s="70" t="s">
        <v>73</v>
      </c>
      <c r="BL18" s="70" t="s">
        <v>17</v>
      </c>
      <c r="BM18" s="71" t="s">
        <v>51</v>
      </c>
      <c r="BN18" s="96">
        <f t="shared" si="8"/>
        <v>6.2</v>
      </c>
      <c r="BO18" s="93"/>
      <c r="BP18" s="93"/>
      <c r="BQ18" s="93"/>
      <c r="BR18" s="93"/>
    </row>
    <row r="19" spans="1:70" s="24" customFormat="1" ht="15" customHeight="1">
      <c r="A19" s="18">
        <v>12</v>
      </c>
      <c r="B19" s="9" t="s">
        <v>74</v>
      </c>
      <c r="C19" s="9" t="s">
        <v>19</v>
      </c>
      <c r="D19" s="19" t="s">
        <v>75</v>
      </c>
      <c r="E19" s="20">
        <f>'[1]Ky1 '!K19</f>
        <v>6</v>
      </c>
      <c r="F19" s="21"/>
      <c r="G19" s="20">
        <f>'Ky1 '!W19</f>
        <v>6</v>
      </c>
      <c r="H19" s="21"/>
      <c r="I19" s="20">
        <f>'[1]Ky1 '!AI19</f>
        <v>7</v>
      </c>
      <c r="J19" s="21"/>
      <c r="K19" s="20">
        <f>'Ky1 '!AU19</f>
        <v>7</v>
      </c>
      <c r="L19" s="21"/>
      <c r="M19" s="43">
        <f>'Ky1 '!BG19</f>
        <v>3</v>
      </c>
      <c r="N19" s="21">
        <f>'Ky1 '!BH19</f>
        <v>5</v>
      </c>
      <c r="O19" s="20">
        <f>'[1]Ky1 '!BS19</f>
        <v>8</v>
      </c>
      <c r="P19" s="21"/>
      <c r="Q19" s="20">
        <f t="shared" si="0"/>
        <v>6.1</v>
      </c>
      <c r="R19" s="78">
        <f t="shared" si="1"/>
        <v>6.5</v>
      </c>
      <c r="S19" s="69">
        <v>12</v>
      </c>
      <c r="T19" s="70" t="s">
        <v>74</v>
      </c>
      <c r="U19" s="70" t="s">
        <v>19</v>
      </c>
      <c r="V19" s="71" t="s">
        <v>75</v>
      </c>
      <c r="W19" s="20">
        <f>'Ky 2'!K19</f>
        <v>6</v>
      </c>
      <c r="X19" s="21"/>
      <c r="Y19" s="20">
        <f>'Ky 2'!W19</f>
        <v>7</v>
      </c>
      <c r="Z19" s="21"/>
      <c r="AA19" s="20">
        <f>'Ky 2'!AI19</f>
        <v>6</v>
      </c>
      <c r="AB19" s="21"/>
      <c r="AC19" s="20">
        <f>'Ky 2'!AU19</f>
        <v>7</v>
      </c>
      <c r="AD19" s="21"/>
      <c r="AE19" s="21">
        <f>'Ky 2'!BG19</f>
        <v>6</v>
      </c>
      <c r="AF19" s="21"/>
      <c r="AG19" s="20">
        <f>'Ky 2'!BT19</f>
        <v>6</v>
      </c>
      <c r="AH19" s="21"/>
      <c r="AI19" s="78">
        <f t="shared" si="2"/>
        <v>6.3</v>
      </c>
      <c r="AJ19" s="21"/>
      <c r="AK19" s="69">
        <v>12</v>
      </c>
      <c r="AL19" s="70" t="s">
        <v>74</v>
      </c>
      <c r="AM19" s="70" t="s">
        <v>19</v>
      </c>
      <c r="AN19" s="71" t="s">
        <v>75</v>
      </c>
      <c r="AO19" s="20">
        <f>'Ky 3'!K19</f>
        <v>6</v>
      </c>
      <c r="AP19" s="21"/>
      <c r="AQ19" s="20">
        <f>'Ky 3'!W19</f>
        <v>5</v>
      </c>
      <c r="AR19" s="21"/>
      <c r="AS19" s="20">
        <f>'Ky 3'!AI19</f>
        <v>6</v>
      </c>
      <c r="AT19" s="21"/>
      <c r="AU19" s="25">
        <f>'Ky 3'!AU19</f>
        <v>3</v>
      </c>
      <c r="AV19" s="20">
        <f>'Ky 3'!AV19</f>
        <v>5</v>
      </c>
      <c r="AW19" s="43">
        <f>'Ky 3'!BG19</f>
        <v>4</v>
      </c>
      <c r="AX19" s="43">
        <f>'Ky 3'!BH19</f>
        <v>4</v>
      </c>
      <c r="AY19" s="78">
        <f t="shared" si="3"/>
        <v>5.63</v>
      </c>
      <c r="AZ19" s="21"/>
      <c r="BA19" s="69">
        <v>12</v>
      </c>
      <c r="BB19" s="70" t="s">
        <v>74</v>
      </c>
      <c r="BC19" s="70" t="s">
        <v>19</v>
      </c>
      <c r="BD19" s="71" t="s">
        <v>75</v>
      </c>
      <c r="BE19" s="91">
        <f t="shared" si="4"/>
        <v>6.1</v>
      </c>
      <c r="BF19" s="91">
        <f t="shared" si="5"/>
        <v>6.3</v>
      </c>
      <c r="BG19" s="91">
        <f t="shared" si="6"/>
        <v>5.63</v>
      </c>
      <c r="BH19" s="91">
        <v>8</v>
      </c>
      <c r="BI19" s="94">
        <f t="shared" si="7"/>
        <v>6.19</v>
      </c>
      <c r="BJ19" s="69">
        <v>12</v>
      </c>
      <c r="BK19" s="70" t="s">
        <v>74</v>
      </c>
      <c r="BL19" s="70" t="s">
        <v>19</v>
      </c>
      <c r="BM19" s="71" t="s">
        <v>75</v>
      </c>
      <c r="BN19" s="96">
        <f t="shared" si="8"/>
        <v>6.19</v>
      </c>
      <c r="BO19" s="93"/>
      <c r="BP19" s="93"/>
      <c r="BQ19" s="93"/>
      <c r="BR19" s="93"/>
    </row>
    <row r="20" spans="1:70" s="24" customFormat="1" ht="15" customHeight="1">
      <c r="A20" s="18">
        <v>13</v>
      </c>
      <c r="B20" s="9" t="s">
        <v>18</v>
      </c>
      <c r="C20" s="9" t="s">
        <v>76</v>
      </c>
      <c r="D20" s="19" t="s">
        <v>21</v>
      </c>
      <c r="E20" s="20">
        <f>'[1]Ky1 '!K20</f>
        <v>7</v>
      </c>
      <c r="F20" s="21"/>
      <c r="G20" s="20">
        <f>'Ky1 '!W20</f>
        <v>8</v>
      </c>
      <c r="H20" s="21"/>
      <c r="I20" s="20">
        <f>'[1]Ky1 '!AI20</f>
        <v>7</v>
      </c>
      <c r="J20" s="21"/>
      <c r="K20" s="20">
        <f>'Ky1 '!AU20</f>
        <v>7</v>
      </c>
      <c r="L20" s="21"/>
      <c r="M20" s="43">
        <f>'Ky1 '!BG20</f>
        <v>4</v>
      </c>
      <c r="N20" s="43">
        <f>'Ky1 '!BH20</f>
        <v>4</v>
      </c>
      <c r="O20" s="20">
        <f>'[1]Ky1 '!BS20</f>
        <v>7</v>
      </c>
      <c r="P20" s="21"/>
      <c r="Q20" s="20">
        <f t="shared" si="0"/>
        <v>6.55</v>
      </c>
      <c r="R20" s="78">
        <f t="shared" si="1"/>
        <v>6.55</v>
      </c>
      <c r="S20" s="69">
        <v>13</v>
      </c>
      <c r="T20" s="70" t="s">
        <v>18</v>
      </c>
      <c r="U20" s="70" t="s">
        <v>76</v>
      </c>
      <c r="V20" s="71" t="s">
        <v>21</v>
      </c>
      <c r="W20" s="20">
        <f>'Ky 2'!K20</f>
        <v>6</v>
      </c>
      <c r="X20" s="21"/>
      <c r="Y20" s="20">
        <f>'Ky 2'!W20</f>
        <v>8</v>
      </c>
      <c r="Z20" s="21"/>
      <c r="AA20" s="20">
        <f>'Ky 2'!AI20</f>
        <v>6</v>
      </c>
      <c r="AB20" s="21"/>
      <c r="AC20" s="20">
        <f>'Ky 2'!AU20</f>
        <v>5</v>
      </c>
      <c r="AD20" s="21"/>
      <c r="AE20" s="21">
        <f>'Ky 2'!BG20</f>
        <v>8</v>
      </c>
      <c r="AF20" s="21"/>
      <c r="AG20" s="20">
        <f>'Ky 2'!BT20</f>
        <v>6</v>
      </c>
      <c r="AH20" s="21"/>
      <c r="AI20" s="78">
        <f t="shared" si="2"/>
        <v>6.45</v>
      </c>
      <c r="AJ20" s="21"/>
      <c r="AK20" s="69">
        <v>13</v>
      </c>
      <c r="AL20" s="70" t="s">
        <v>18</v>
      </c>
      <c r="AM20" s="70" t="s">
        <v>76</v>
      </c>
      <c r="AN20" s="71" t="s">
        <v>21</v>
      </c>
      <c r="AO20" s="20">
        <f>'Ky 3'!K20</f>
        <v>8</v>
      </c>
      <c r="AP20" s="21"/>
      <c r="AQ20" s="20">
        <f>'Ky 3'!W20</f>
        <v>5</v>
      </c>
      <c r="AR20" s="21"/>
      <c r="AS20" s="20">
        <f>'Ky 3'!AI20</f>
        <v>7</v>
      </c>
      <c r="AT20" s="21"/>
      <c r="AU20" s="25">
        <f>'Ky 3'!AU20</f>
        <v>3</v>
      </c>
      <c r="AV20" s="20">
        <f>'Ky 3'!AV20</f>
        <v>6</v>
      </c>
      <c r="AW20" s="43">
        <f>'Ky 3'!BG20</f>
        <v>4</v>
      </c>
      <c r="AX20" s="21">
        <f>'Ky 3'!BH20</f>
        <v>5</v>
      </c>
      <c r="AY20" s="78">
        <f t="shared" si="3"/>
        <v>6.75</v>
      </c>
      <c r="AZ20" s="21"/>
      <c r="BA20" s="69">
        <v>13</v>
      </c>
      <c r="BB20" s="70" t="s">
        <v>18</v>
      </c>
      <c r="BC20" s="70" t="s">
        <v>76</v>
      </c>
      <c r="BD20" s="71" t="s">
        <v>21</v>
      </c>
      <c r="BE20" s="91">
        <f t="shared" si="4"/>
        <v>6.55</v>
      </c>
      <c r="BF20" s="91">
        <f t="shared" si="5"/>
        <v>6.45</v>
      </c>
      <c r="BG20" s="91">
        <f t="shared" si="6"/>
        <v>6.75</v>
      </c>
      <c r="BH20" s="91">
        <v>8</v>
      </c>
      <c r="BI20" s="94">
        <f t="shared" si="7"/>
        <v>6.69</v>
      </c>
      <c r="BJ20" s="69">
        <v>13</v>
      </c>
      <c r="BK20" s="70" t="s">
        <v>18</v>
      </c>
      <c r="BL20" s="70" t="s">
        <v>76</v>
      </c>
      <c r="BM20" s="71" t="s">
        <v>21</v>
      </c>
      <c r="BN20" s="96">
        <f t="shared" si="8"/>
        <v>6.69</v>
      </c>
      <c r="BO20" s="93"/>
      <c r="BP20" s="93"/>
      <c r="BQ20" s="93"/>
      <c r="BR20" s="93"/>
    </row>
    <row r="21" spans="1:70" s="24" customFormat="1" ht="15" customHeight="1">
      <c r="A21" s="18">
        <v>14</v>
      </c>
      <c r="B21" s="9" t="s">
        <v>71</v>
      </c>
      <c r="C21" s="9" t="s">
        <v>20</v>
      </c>
      <c r="D21" s="19" t="s">
        <v>77</v>
      </c>
      <c r="E21" s="20">
        <f>'[1]Ky1 '!K21</f>
        <v>7</v>
      </c>
      <c r="F21" s="21"/>
      <c r="G21" s="20">
        <f>'Ky1 '!W21</f>
        <v>9</v>
      </c>
      <c r="H21" s="21"/>
      <c r="I21" s="20">
        <f>'[1]Ky1 '!AI21</f>
        <v>7</v>
      </c>
      <c r="J21" s="21"/>
      <c r="K21" s="20">
        <f>'Ky1 '!AU21</f>
        <v>6</v>
      </c>
      <c r="L21" s="21"/>
      <c r="M21" s="43">
        <f>'Ky1 '!BG21</f>
        <v>4</v>
      </c>
      <c r="N21" s="21">
        <f>'Ky1 '!BH21</f>
        <v>6</v>
      </c>
      <c r="O21" s="20">
        <f>'[1]Ky1 '!BS21</f>
        <v>8</v>
      </c>
      <c r="P21" s="21"/>
      <c r="Q21" s="20">
        <f t="shared" si="0"/>
        <v>6.8</v>
      </c>
      <c r="R21" s="78">
        <f t="shared" si="1"/>
        <v>7.2</v>
      </c>
      <c r="S21" s="69">
        <v>14</v>
      </c>
      <c r="T21" s="70" t="s">
        <v>71</v>
      </c>
      <c r="U21" s="70" t="s">
        <v>20</v>
      </c>
      <c r="V21" s="71" t="s">
        <v>77</v>
      </c>
      <c r="W21" s="20">
        <f>'Ky 2'!K21</f>
        <v>6</v>
      </c>
      <c r="X21" s="21"/>
      <c r="Y21" s="20">
        <f>'Ky 2'!W21</f>
        <v>7</v>
      </c>
      <c r="Z21" s="21"/>
      <c r="AA21" s="25">
        <f>'Ky 2'!AI21</f>
        <v>4</v>
      </c>
      <c r="AB21" s="20">
        <f>'Ky 2'!AJ21</f>
        <v>6</v>
      </c>
      <c r="AC21" s="20">
        <f>'Ky 2'!AU21</f>
        <v>6</v>
      </c>
      <c r="AD21" s="21"/>
      <c r="AE21" s="21">
        <f>'Ky 2'!BG21</f>
        <v>6</v>
      </c>
      <c r="AF21" s="21"/>
      <c r="AG21" s="20">
        <f>'Ky 2'!BT21</f>
        <v>5</v>
      </c>
      <c r="AH21" s="21"/>
      <c r="AI21" s="78">
        <f t="shared" si="2"/>
        <v>5.9</v>
      </c>
      <c r="AJ21" s="21"/>
      <c r="AK21" s="69">
        <v>14</v>
      </c>
      <c r="AL21" s="70" t="s">
        <v>71</v>
      </c>
      <c r="AM21" s="70" t="s">
        <v>20</v>
      </c>
      <c r="AN21" s="71" t="s">
        <v>77</v>
      </c>
      <c r="AO21" s="20">
        <f>'Ky 3'!K21</f>
        <v>6</v>
      </c>
      <c r="AP21" s="21"/>
      <c r="AQ21" s="20">
        <f>'Ky 3'!W21</f>
        <v>6</v>
      </c>
      <c r="AR21" s="21"/>
      <c r="AS21" s="20">
        <f>'Ky 3'!AI21</f>
        <v>5</v>
      </c>
      <c r="AT21" s="21"/>
      <c r="AU21" s="25">
        <f>'Ky 3'!AU21</f>
        <v>3</v>
      </c>
      <c r="AV21" s="25">
        <f>'Ky 3'!AV21</f>
        <v>2</v>
      </c>
      <c r="AW21" s="43">
        <f>'Ky 3'!BG21</f>
        <v>4</v>
      </c>
      <c r="AX21" s="43">
        <f>'Ky 3'!BH21</f>
        <v>4</v>
      </c>
      <c r="AY21" s="78">
        <f t="shared" si="3"/>
        <v>5.19</v>
      </c>
      <c r="AZ21" s="21"/>
      <c r="BA21" s="69">
        <v>14</v>
      </c>
      <c r="BB21" s="70" t="s">
        <v>71</v>
      </c>
      <c r="BC21" s="70" t="s">
        <v>20</v>
      </c>
      <c r="BD21" s="71" t="s">
        <v>77</v>
      </c>
      <c r="BE21" s="91">
        <f t="shared" si="4"/>
        <v>6.8</v>
      </c>
      <c r="BF21" s="91">
        <f t="shared" si="5"/>
        <v>5.9</v>
      </c>
      <c r="BG21" s="91">
        <f t="shared" si="6"/>
        <v>5.19</v>
      </c>
      <c r="BH21" s="91">
        <v>8</v>
      </c>
      <c r="BI21" s="94">
        <f t="shared" si="7"/>
        <v>6.18</v>
      </c>
      <c r="BJ21" s="69">
        <v>14</v>
      </c>
      <c r="BK21" s="70" t="s">
        <v>71</v>
      </c>
      <c r="BL21" s="70" t="s">
        <v>20</v>
      </c>
      <c r="BM21" s="71" t="s">
        <v>77</v>
      </c>
      <c r="BN21" s="96">
        <f t="shared" si="8"/>
        <v>6.18</v>
      </c>
      <c r="BO21" s="93"/>
      <c r="BP21" s="93"/>
      <c r="BQ21" s="93"/>
      <c r="BR21" s="93"/>
    </row>
    <row r="22" spans="1:70" s="24" customFormat="1" ht="15" customHeight="1">
      <c r="A22" s="18">
        <v>15</v>
      </c>
      <c r="B22" s="9" t="s">
        <v>15</v>
      </c>
      <c r="C22" s="9" t="s">
        <v>26</v>
      </c>
      <c r="D22" s="19" t="s">
        <v>78</v>
      </c>
      <c r="E22" s="20">
        <f>'[1]Ky1 '!K22</f>
        <v>5</v>
      </c>
      <c r="F22" s="21"/>
      <c r="G22" s="20">
        <f>'Ky1 '!W22</f>
        <v>6</v>
      </c>
      <c r="H22" s="21"/>
      <c r="I22" s="20">
        <f>'[1]Ky1 '!AI22</f>
        <v>6</v>
      </c>
      <c r="J22" s="21"/>
      <c r="K22" s="25">
        <f>'Ky1 '!AU22</f>
        <v>2</v>
      </c>
      <c r="L22" s="81">
        <f>'Ky1 '!AV22</f>
        <v>6</v>
      </c>
      <c r="M22" s="21">
        <f>'Ky1 '!BG22</f>
        <v>5</v>
      </c>
      <c r="N22" s="21"/>
      <c r="O22" s="20">
        <f>'[1]Ky1 '!BS22</f>
        <v>7</v>
      </c>
      <c r="P22" s="21"/>
      <c r="Q22" s="20">
        <f t="shared" si="0"/>
        <v>5.45</v>
      </c>
      <c r="R22" s="78">
        <f t="shared" si="1"/>
        <v>5.85</v>
      </c>
      <c r="S22" s="69">
        <v>15</v>
      </c>
      <c r="T22" s="70" t="s">
        <v>15</v>
      </c>
      <c r="U22" s="70" t="s">
        <v>26</v>
      </c>
      <c r="V22" s="71" t="s">
        <v>78</v>
      </c>
      <c r="W22" s="25">
        <f>'Ky 2'!K22</f>
        <v>2</v>
      </c>
      <c r="X22" s="20">
        <f>'Ky 2'!L22</f>
        <v>5</v>
      </c>
      <c r="Y22" s="79">
        <f>'Ky 2'!W22</f>
        <v>2</v>
      </c>
      <c r="Z22" s="20"/>
      <c r="AA22" s="20">
        <f>'Ky 2'!AI22</f>
        <v>5</v>
      </c>
      <c r="AB22" s="21"/>
      <c r="AC22" s="20">
        <f>'Ky 2'!AU22</f>
        <v>5</v>
      </c>
      <c r="AD22" s="21"/>
      <c r="AE22" s="21">
        <f>'Ky 2'!BG22</f>
        <v>6</v>
      </c>
      <c r="AF22" s="21"/>
      <c r="AG22" s="20">
        <f>'Ky 2'!BT22</f>
        <v>5</v>
      </c>
      <c r="AH22" s="21"/>
      <c r="AI22" s="78">
        <f t="shared" si="2"/>
        <v>4.7</v>
      </c>
      <c r="AJ22" s="21"/>
      <c r="AK22" s="69">
        <v>15</v>
      </c>
      <c r="AL22" s="70" t="s">
        <v>15</v>
      </c>
      <c r="AM22" s="70" t="s">
        <v>26</v>
      </c>
      <c r="AN22" s="71" t="s">
        <v>78</v>
      </c>
      <c r="AO22" s="20">
        <f>'Ky 3'!K22</f>
        <v>7</v>
      </c>
      <c r="AP22" s="21"/>
      <c r="AQ22" s="20">
        <f>'Ky 3'!W22</f>
        <v>5</v>
      </c>
      <c r="AR22" s="21"/>
      <c r="AS22" s="20">
        <f>'Ky 3'!AI22</f>
        <v>5</v>
      </c>
      <c r="AT22" s="21"/>
      <c r="AU22" s="20">
        <f>'Ky 3'!AU22</f>
        <v>6</v>
      </c>
      <c r="AV22" s="21"/>
      <c r="AW22" s="43">
        <f>'Ky 3'!BG22</f>
        <v>2</v>
      </c>
      <c r="AX22" s="21">
        <f>'Ky 3'!BH22</f>
        <v>5</v>
      </c>
      <c r="AY22" s="78">
        <f t="shared" si="3"/>
        <v>6</v>
      </c>
      <c r="AZ22" s="21"/>
      <c r="BA22" s="69">
        <v>15</v>
      </c>
      <c r="BB22" s="70" t="s">
        <v>15</v>
      </c>
      <c r="BC22" s="70" t="s">
        <v>26</v>
      </c>
      <c r="BD22" s="71" t="s">
        <v>78</v>
      </c>
      <c r="BE22" s="91">
        <f t="shared" si="4"/>
        <v>5.45</v>
      </c>
      <c r="BF22" s="91">
        <f t="shared" si="5"/>
        <v>4.7</v>
      </c>
      <c r="BG22" s="91">
        <f t="shared" si="6"/>
        <v>6</v>
      </c>
      <c r="BH22" s="91">
        <v>9</v>
      </c>
      <c r="BI22" s="94">
        <f t="shared" si="7"/>
        <v>5.64</v>
      </c>
      <c r="BJ22" s="69">
        <v>15</v>
      </c>
      <c r="BK22" s="70" t="s">
        <v>15</v>
      </c>
      <c r="BL22" s="70" t="s">
        <v>26</v>
      </c>
      <c r="BM22" s="71" t="s">
        <v>78</v>
      </c>
      <c r="BN22" s="96">
        <f t="shared" si="8"/>
        <v>5.64</v>
      </c>
      <c r="BO22" s="93"/>
      <c r="BP22" s="93"/>
      <c r="BQ22" s="93"/>
      <c r="BR22" s="93"/>
    </row>
    <row r="23" spans="1:70" s="24" customFormat="1" ht="15" customHeight="1">
      <c r="A23" s="18">
        <v>16</v>
      </c>
      <c r="B23" s="9" t="s">
        <v>22</v>
      </c>
      <c r="C23" s="9" t="s">
        <v>24</v>
      </c>
      <c r="D23" s="19" t="s">
        <v>79</v>
      </c>
      <c r="E23" s="20">
        <f>'[1]Ky1 '!K23</f>
        <v>5</v>
      </c>
      <c r="F23" s="21"/>
      <c r="G23" s="20">
        <f>'Ky1 '!W23</f>
        <v>4</v>
      </c>
      <c r="H23" s="21"/>
      <c r="I23" s="20">
        <f>'[1]Ky1 '!AI23</f>
        <v>7</v>
      </c>
      <c r="J23" s="21"/>
      <c r="K23" s="20">
        <f>'Ky1 '!AU23</f>
        <v>7</v>
      </c>
      <c r="L23" s="82"/>
      <c r="M23" s="43">
        <f>'Ky1 '!BG23</f>
        <v>2</v>
      </c>
      <c r="N23" s="43">
        <f>'Ky1 '!BH23</f>
        <v>4</v>
      </c>
      <c r="O23" s="20">
        <f>'[1]Ky1 '!BS23</f>
        <v>7</v>
      </c>
      <c r="P23" s="21"/>
      <c r="Q23" s="20">
        <f t="shared" si="0"/>
        <v>5.25</v>
      </c>
      <c r="R23" s="78">
        <f t="shared" si="1"/>
        <v>5.65</v>
      </c>
      <c r="S23" s="69">
        <v>16</v>
      </c>
      <c r="T23" s="70" t="s">
        <v>22</v>
      </c>
      <c r="U23" s="70" t="s">
        <v>24</v>
      </c>
      <c r="V23" s="71" t="s">
        <v>79</v>
      </c>
      <c r="W23" s="20">
        <f>'Ky 2'!K23</f>
        <v>6</v>
      </c>
      <c r="X23" s="21"/>
      <c r="Y23" s="20">
        <f>'Ky 2'!W23</f>
        <v>7</v>
      </c>
      <c r="Z23" s="21"/>
      <c r="AA23" s="20">
        <f>'Ky 2'!AI23</f>
        <v>5</v>
      </c>
      <c r="AB23" s="21"/>
      <c r="AC23" s="20">
        <f>'Ky 2'!AU23</f>
        <v>8</v>
      </c>
      <c r="AD23" s="21"/>
      <c r="AE23" s="21">
        <f>'Ky 2'!BG23</f>
        <v>6</v>
      </c>
      <c r="AF23" s="21"/>
      <c r="AG23" s="20">
        <f>'Ky 2'!BT23</f>
        <v>5</v>
      </c>
      <c r="AH23" s="21"/>
      <c r="AI23" s="78">
        <f t="shared" si="2"/>
        <v>6.05</v>
      </c>
      <c r="AJ23" s="21"/>
      <c r="AK23" s="69">
        <v>16</v>
      </c>
      <c r="AL23" s="70" t="s">
        <v>22</v>
      </c>
      <c r="AM23" s="70" t="s">
        <v>24</v>
      </c>
      <c r="AN23" s="71" t="s">
        <v>79</v>
      </c>
      <c r="AO23" s="20">
        <f>'Ky 3'!K23</f>
        <v>8</v>
      </c>
      <c r="AP23" s="21"/>
      <c r="AQ23" s="25">
        <f>'Ky 3'!W23</f>
        <v>2</v>
      </c>
      <c r="AR23" s="25">
        <f>'Ky 3'!X23</f>
        <v>4</v>
      </c>
      <c r="AS23" s="20">
        <f>'Ky 3'!AI23</f>
        <v>6</v>
      </c>
      <c r="AT23" s="21"/>
      <c r="AU23" s="25">
        <f>'Ky 3'!AU23</f>
        <v>3</v>
      </c>
      <c r="AV23" s="25">
        <f>'Ky 3'!AV23</f>
        <v>2</v>
      </c>
      <c r="AW23" s="21">
        <f>'Ky 3'!BG23</f>
        <v>5</v>
      </c>
      <c r="AX23" s="21"/>
      <c r="AY23" s="78">
        <f t="shared" si="3"/>
        <v>5.75</v>
      </c>
      <c r="AZ23" s="21"/>
      <c r="BA23" s="69">
        <v>16</v>
      </c>
      <c r="BB23" s="70" t="s">
        <v>22</v>
      </c>
      <c r="BC23" s="70" t="s">
        <v>24</v>
      </c>
      <c r="BD23" s="71" t="s">
        <v>79</v>
      </c>
      <c r="BE23" s="91">
        <f t="shared" si="4"/>
        <v>5.25</v>
      </c>
      <c r="BF23" s="91">
        <f t="shared" si="5"/>
        <v>6.05</v>
      </c>
      <c r="BG23" s="91">
        <f t="shared" si="6"/>
        <v>5.75</v>
      </c>
      <c r="BH23" s="91">
        <v>8</v>
      </c>
      <c r="BI23" s="94">
        <f t="shared" si="7"/>
        <v>5.86</v>
      </c>
      <c r="BJ23" s="69">
        <v>16</v>
      </c>
      <c r="BK23" s="70" t="s">
        <v>22</v>
      </c>
      <c r="BL23" s="70" t="s">
        <v>24</v>
      </c>
      <c r="BM23" s="71" t="s">
        <v>79</v>
      </c>
      <c r="BN23" s="96">
        <f t="shared" si="8"/>
        <v>5.86</v>
      </c>
      <c r="BO23" s="93"/>
      <c r="BP23" s="93"/>
      <c r="BQ23" s="93"/>
      <c r="BR23" s="93"/>
    </row>
    <row r="24" spans="1:70" s="24" customFormat="1" ht="15" customHeight="1">
      <c r="A24" s="18">
        <v>17</v>
      </c>
      <c r="B24" s="9" t="s">
        <v>22</v>
      </c>
      <c r="C24" s="9" t="s">
        <v>24</v>
      </c>
      <c r="D24" s="19" t="s">
        <v>80</v>
      </c>
      <c r="E24" s="20">
        <f>'[1]Ky1 '!K24</f>
        <v>8</v>
      </c>
      <c r="F24" s="21"/>
      <c r="G24" s="20">
        <f>'Ky1 '!W24</f>
        <v>7</v>
      </c>
      <c r="H24" s="21"/>
      <c r="I24" s="20">
        <f>'[1]Ky1 '!AI24</f>
        <v>7</v>
      </c>
      <c r="J24" s="21"/>
      <c r="K24" s="20">
        <f>'Ky1 '!AU24</f>
        <v>8</v>
      </c>
      <c r="L24" s="82"/>
      <c r="M24" s="43">
        <f>'Ky1 '!BG24</f>
        <v>3</v>
      </c>
      <c r="N24" s="21">
        <f>'Ky1 '!BH24</f>
        <v>5</v>
      </c>
      <c r="O24" s="20">
        <f>'[1]Ky1 '!BS24</f>
        <v>6</v>
      </c>
      <c r="P24" s="21"/>
      <c r="Q24" s="20">
        <f>ROUND((E24*3+G24*3+I24*4+K24*2+M24*4+O24*4)/20,2)</f>
        <v>6.25</v>
      </c>
      <c r="R24" s="78">
        <f t="shared" si="1"/>
        <v>6.65</v>
      </c>
      <c r="S24" s="69">
        <v>17</v>
      </c>
      <c r="T24" s="70" t="s">
        <v>22</v>
      </c>
      <c r="U24" s="70" t="s">
        <v>24</v>
      </c>
      <c r="V24" s="71" t="s">
        <v>80</v>
      </c>
      <c r="W24" s="20">
        <f>'Ky 2'!K24</f>
        <v>6</v>
      </c>
      <c r="X24" s="21"/>
      <c r="Y24" s="20">
        <f>'Ky 2'!W24</f>
        <v>7</v>
      </c>
      <c r="Z24" s="21"/>
      <c r="AA24" s="25">
        <f>'Ky 2'!AI24</f>
        <v>4</v>
      </c>
      <c r="AB24" s="20">
        <f>'Ky 2'!AJ24</f>
        <v>5</v>
      </c>
      <c r="AC24" s="20">
        <f>'Ky 2'!AU24</f>
        <v>6</v>
      </c>
      <c r="AD24" s="21"/>
      <c r="AE24" s="21">
        <f>'Ky 2'!BG24</f>
        <v>6</v>
      </c>
      <c r="AF24" s="21"/>
      <c r="AG24" s="20">
        <f>'Ky 2'!BT24</f>
        <v>5</v>
      </c>
      <c r="AH24" s="21"/>
      <c r="AI24" s="78">
        <f t="shared" si="2"/>
        <v>5.75</v>
      </c>
      <c r="AJ24" s="21"/>
      <c r="AK24" s="69">
        <v>17</v>
      </c>
      <c r="AL24" s="70" t="s">
        <v>22</v>
      </c>
      <c r="AM24" s="70" t="s">
        <v>24</v>
      </c>
      <c r="AN24" s="71" t="s">
        <v>80</v>
      </c>
      <c r="AO24" s="20">
        <f>'Ky 3'!K24</f>
        <v>6</v>
      </c>
      <c r="AP24" s="21"/>
      <c r="AQ24" s="20">
        <f>'Ky 3'!W24</f>
        <v>5</v>
      </c>
      <c r="AR24" s="21"/>
      <c r="AS24" s="20">
        <f>'Ky 3'!AI24</f>
        <v>5</v>
      </c>
      <c r="AT24" s="21"/>
      <c r="AU24" s="25">
        <f>'Ky 3'!AU24</f>
        <v>3</v>
      </c>
      <c r="AV24" s="20">
        <f>'Ky 3'!AV24</f>
        <v>5</v>
      </c>
      <c r="AW24" s="43">
        <f>'Ky 3'!BG24</f>
        <v>3</v>
      </c>
      <c r="AX24" s="21">
        <f>'Ky 3'!BH24</f>
        <v>5</v>
      </c>
      <c r="AY24" s="78">
        <f t="shared" si="3"/>
        <v>5.56</v>
      </c>
      <c r="AZ24" s="21"/>
      <c r="BA24" s="69">
        <v>17</v>
      </c>
      <c r="BB24" s="70" t="s">
        <v>22</v>
      </c>
      <c r="BC24" s="70" t="s">
        <v>24</v>
      </c>
      <c r="BD24" s="71" t="s">
        <v>80</v>
      </c>
      <c r="BE24" s="91">
        <f t="shared" si="4"/>
        <v>6.25</v>
      </c>
      <c r="BF24" s="91">
        <f t="shared" si="5"/>
        <v>5.75</v>
      </c>
      <c r="BG24" s="91">
        <f t="shared" si="6"/>
        <v>5.56</v>
      </c>
      <c r="BH24" s="91">
        <v>8</v>
      </c>
      <c r="BI24" s="94">
        <f t="shared" si="7"/>
        <v>6.04</v>
      </c>
      <c r="BJ24" s="69">
        <v>17</v>
      </c>
      <c r="BK24" s="70" t="s">
        <v>22</v>
      </c>
      <c r="BL24" s="70" t="s">
        <v>24</v>
      </c>
      <c r="BM24" s="71" t="s">
        <v>80</v>
      </c>
      <c r="BN24" s="96">
        <f t="shared" si="8"/>
        <v>6.04</v>
      </c>
      <c r="BO24" s="93"/>
      <c r="BP24" s="93"/>
      <c r="BQ24" s="93"/>
      <c r="BR24" s="93"/>
    </row>
    <row r="25" spans="1:70" s="24" customFormat="1" ht="15" customHeight="1">
      <c r="A25" s="18">
        <v>18</v>
      </c>
      <c r="B25" s="9" t="s">
        <v>15</v>
      </c>
      <c r="C25" s="9" t="s">
        <v>24</v>
      </c>
      <c r="D25" s="19" t="s">
        <v>81</v>
      </c>
      <c r="E25" s="20">
        <f>'[1]Ky1 '!K25</f>
        <v>7</v>
      </c>
      <c r="F25" s="21"/>
      <c r="G25" s="20">
        <f>'Ky1 '!W25</f>
        <v>7</v>
      </c>
      <c r="H25" s="21"/>
      <c r="I25" s="20">
        <f>'[1]Ky1 '!AI25</f>
        <v>7</v>
      </c>
      <c r="J25" s="21"/>
      <c r="K25" s="20">
        <f>'Ky1 '!AU25</f>
        <v>6</v>
      </c>
      <c r="L25" s="82"/>
      <c r="M25" s="21">
        <f>'Ky1 '!BG25</f>
        <v>6</v>
      </c>
      <c r="N25" s="21"/>
      <c r="O25" s="20">
        <f>'[1]Ky1 '!BS25</f>
        <v>8</v>
      </c>
      <c r="P25" s="21"/>
      <c r="Q25" s="20">
        <f>ROUND((E25*3+G25*3+I25*4+K25*2+M25*4+O25*4)/20,2)</f>
        <v>6.9</v>
      </c>
      <c r="R25" s="78">
        <f t="shared" si="1"/>
        <v>6.9</v>
      </c>
      <c r="S25" s="69">
        <v>18</v>
      </c>
      <c r="T25" s="70" t="s">
        <v>15</v>
      </c>
      <c r="U25" s="70" t="s">
        <v>24</v>
      </c>
      <c r="V25" s="71" t="s">
        <v>81</v>
      </c>
      <c r="W25" s="20">
        <f>'Ky 2'!K25</f>
        <v>6</v>
      </c>
      <c r="X25" s="21"/>
      <c r="Y25" s="20">
        <f>'Ky 2'!W25</f>
        <v>7</v>
      </c>
      <c r="Z25" s="21"/>
      <c r="AA25" s="20">
        <f>'Ky 2'!AI25</f>
        <v>6</v>
      </c>
      <c r="AB25" s="21"/>
      <c r="AC25" s="20">
        <f>'Ky 2'!AU25</f>
        <v>8</v>
      </c>
      <c r="AD25" s="21"/>
      <c r="AE25" s="21">
        <f>'Ky 2'!BG25</f>
        <v>8</v>
      </c>
      <c r="AF25" s="21"/>
      <c r="AG25" s="20">
        <f>'Ky 2'!BT25</f>
        <v>7</v>
      </c>
      <c r="AH25" s="21"/>
      <c r="AI25" s="78">
        <f t="shared" si="2"/>
        <v>7</v>
      </c>
      <c r="AJ25" s="21"/>
      <c r="AK25" s="69">
        <v>18</v>
      </c>
      <c r="AL25" s="70" t="s">
        <v>15</v>
      </c>
      <c r="AM25" s="70" t="s">
        <v>24</v>
      </c>
      <c r="AN25" s="71" t="s">
        <v>81</v>
      </c>
      <c r="AO25" s="20">
        <f>'Ky 3'!K25</f>
        <v>8</v>
      </c>
      <c r="AP25" s="21"/>
      <c r="AQ25" s="20">
        <f>'Ky 3'!W25</f>
        <v>7</v>
      </c>
      <c r="AR25" s="21"/>
      <c r="AS25" s="20">
        <f>'Ky 3'!AI25</f>
        <v>7</v>
      </c>
      <c r="AT25" s="21"/>
      <c r="AU25" s="20">
        <f>'Ky 3'!AU25</f>
        <v>8</v>
      </c>
      <c r="AV25" s="21"/>
      <c r="AW25" s="21">
        <f>'Ky 3'!BG25</f>
        <v>5</v>
      </c>
      <c r="AX25" s="21"/>
      <c r="AY25" s="78">
        <f t="shared" si="3"/>
        <v>7.5</v>
      </c>
      <c r="AZ25" s="21"/>
      <c r="BA25" s="69">
        <v>18</v>
      </c>
      <c r="BB25" s="70" t="s">
        <v>15</v>
      </c>
      <c r="BC25" s="70" t="s">
        <v>24</v>
      </c>
      <c r="BD25" s="71" t="s">
        <v>81</v>
      </c>
      <c r="BE25" s="91">
        <f t="shared" si="4"/>
        <v>6.9</v>
      </c>
      <c r="BF25" s="91">
        <f t="shared" si="5"/>
        <v>7</v>
      </c>
      <c r="BG25" s="91">
        <f t="shared" si="6"/>
        <v>7.5</v>
      </c>
      <c r="BH25" s="91">
        <v>7</v>
      </c>
      <c r="BI25" s="94">
        <f t="shared" si="7"/>
        <v>7.1</v>
      </c>
      <c r="BJ25" s="69">
        <v>18</v>
      </c>
      <c r="BK25" s="70" t="s">
        <v>15</v>
      </c>
      <c r="BL25" s="70" t="s">
        <v>24</v>
      </c>
      <c r="BM25" s="71" t="s">
        <v>81</v>
      </c>
      <c r="BN25" s="96">
        <f t="shared" si="8"/>
        <v>7.1</v>
      </c>
      <c r="BO25" s="93"/>
      <c r="BP25" s="93"/>
      <c r="BQ25" s="93"/>
      <c r="BR25" s="93"/>
    </row>
    <row r="26" spans="1:70" s="24" customFormat="1" ht="15" customHeight="1">
      <c r="A26" s="18">
        <v>19</v>
      </c>
      <c r="B26" s="9" t="s">
        <v>18</v>
      </c>
      <c r="C26" s="9" t="s">
        <v>24</v>
      </c>
      <c r="D26" s="19" t="s">
        <v>82</v>
      </c>
      <c r="E26" s="20">
        <f>'[1]Ky1 '!K26</f>
        <v>7</v>
      </c>
      <c r="F26" s="21"/>
      <c r="G26" s="20">
        <f>'Ky1 '!W26</f>
        <v>6</v>
      </c>
      <c r="H26" s="21"/>
      <c r="I26" s="20">
        <f>'[1]Ky1 '!AI26</f>
        <v>7</v>
      </c>
      <c r="J26" s="21"/>
      <c r="K26" s="20">
        <f>'Ky1 '!AU26</f>
        <v>7</v>
      </c>
      <c r="L26" s="82"/>
      <c r="M26" s="21">
        <f>'Ky1 '!BG26</f>
        <v>5</v>
      </c>
      <c r="N26" s="21"/>
      <c r="O26" s="20">
        <f>'[1]Ky1 '!BS26</f>
        <v>6</v>
      </c>
      <c r="P26" s="21"/>
      <c r="Q26" s="20">
        <f aca="true" t="shared" si="9" ref="Q26:Q68">ROUND((E26*3+G26*3+I26*4+K26*2+M26*4+O26*4)/20,2)</f>
        <v>6.25</v>
      </c>
      <c r="R26" s="78">
        <f t="shared" si="1"/>
        <v>6.25</v>
      </c>
      <c r="S26" s="69">
        <v>19</v>
      </c>
      <c r="T26" s="70" t="s">
        <v>18</v>
      </c>
      <c r="U26" s="70" t="s">
        <v>24</v>
      </c>
      <c r="V26" s="71" t="s">
        <v>82</v>
      </c>
      <c r="W26" s="20">
        <f>'Ky 2'!K26</f>
        <v>6</v>
      </c>
      <c r="X26" s="21"/>
      <c r="Y26" s="20">
        <f>'Ky 2'!W26</f>
        <v>5</v>
      </c>
      <c r="Z26" s="21"/>
      <c r="AA26" s="20">
        <f>'Ky 2'!AI26</f>
        <v>5</v>
      </c>
      <c r="AB26" s="21"/>
      <c r="AC26" s="25">
        <v>4</v>
      </c>
      <c r="AD26" s="20">
        <v>6</v>
      </c>
      <c r="AE26" s="21">
        <f>'Ky 2'!BG26</f>
        <v>7</v>
      </c>
      <c r="AF26" s="21"/>
      <c r="AG26" s="20">
        <f>'Ky 2'!BT26</f>
        <v>5</v>
      </c>
      <c r="AH26" s="21"/>
      <c r="AI26" s="78">
        <f t="shared" si="2"/>
        <v>5.6</v>
      </c>
      <c r="AJ26" s="21"/>
      <c r="AK26" s="69">
        <v>19</v>
      </c>
      <c r="AL26" s="70" t="s">
        <v>18</v>
      </c>
      <c r="AM26" s="70" t="s">
        <v>24</v>
      </c>
      <c r="AN26" s="71" t="s">
        <v>82</v>
      </c>
      <c r="AO26" s="20">
        <f>'Ky 3'!K26</f>
        <v>6</v>
      </c>
      <c r="AP26" s="21"/>
      <c r="AQ26" s="20">
        <f>'Ky 3'!W26</f>
        <v>5</v>
      </c>
      <c r="AR26" s="21"/>
      <c r="AS26" s="20">
        <f>'Ky 3'!AI26</f>
        <v>6</v>
      </c>
      <c r="AT26" s="21"/>
      <c r="AU26" s="25">
        <f>'Ky 3'!AU26</f>
        <v>3</v>
      </c>
      <c r="AV26" s="25">
        <f>'Ky 3'!AV26</f>
        <v>4</v>
      </c>
      <c r="AW26" s="43">
        <f>'Ky 3'!BG26</f>
        <v>3</v>
      </c>
      <c r="AX26" s="21">
        <f>'Ky 3'!BH26</f>
        <v>5</v>
      </c>
      <c r="AY26" s="78">
        <f t="shared" si="3"/>
        <v>5.63</v>
      </c>
      <c r="AZ26" s="21"/>
      <c r="BA26" s="69">
        <v>19</v>
      </c>
      <c r="BB26" s="70" t="s">
        <v>18</v>
      </c>
      <c r="BC26" s="70" t="s">
        <v>24</v>
      </c>
      <c r="BD26" s="71" t="s">
        <v>82</v>
      </c>
      <c r="BE26" s="91">
        <f t="shared" si="4"/>
        <v>6.25</v>
      </c>
      <c r="BF26" s="91">
        <f t="shared" si="5"/>
        <v>5.6</v>
      </c>
      <c r="BG26" s="91">
        <f t="shared" si="6"/>
        <v>5.63</v>
      </c>
      <c r="BH26" s="91">
        <v>8</v>
      </c>
      <c r="BI26" s="94">
        <f t="shared" si="7"/>
        <v>6.02</v>
      </c>
      <c r="BJ26" s="69">
        <v>19</v>
      </c>
      <c r="BK26" s="70" t="s">
        <v>18</v>
      </c>
      <c r="BL26" s="70" t="s">
        <v>24</v>
      </c>
      <c r="BM26" s="71" t="s">
        <v>82</v>
      </c>
      <c r="BN26" s="96">
        <f t="shared" si="8"/>
        <v>6.02</v>
      </c>
      <c r="BO26" s="93"/>
      <c r="BP26" s="93"/>
      <c r="BQ26" s="93"/>
      <c r="BR26" s="93"/>
    </row>
    <row r="27" spans="1:70" s="24" customFormat="1" ht="15" customHeight="1">
      <c r="A27" s="18">
        <v>20</v>
      </c>
      <c r="B27" s="9" t="s">
        <v>15</v>
      </c>
      <c r="C27" s="9" t="s">
        <v>83</v>
      </c>
      <c r="D27" s="19" t="s">
        <v>84</v>
      </c>
      <c r="E27" s="20">
        <f>'[1]Ky1 '!K27</f>
        <v>7</v>
      </c>
      <c r="F27" s="21"/>
      <c r="G27" s="20">
        <f>'Ky1 '!W27</f>
        <v>8</v>
      </c>
      <c r="H27" s="21"/>
      <c r="I27" s="20">
        <f>'[1]Ky1 '!AI27</f>
        <v>8</v>
      </c>
      <c r="J27" s="21"/>
      <c r="K27" s="25">
        <f>'Ky1 '!AU27</f>
        <v>2</v>
      </c>
      <c r="L27" s="81">
        <f>'Ky1 '!AV27</f>
        <v>7</v>
      </c>
      <c r="M27" s="43">
        <f>'Ky1 '!BG27</f>
        <v>4</v>
      </c>
      <c r="N27" s="43">
        <f>'Ky1 '!BH27</f>
        <v>4</v>
      </c>
      <c r="O27" s="25">
        <f>'[1]Ky1 '!BS27</f>
        <v>2</v>
      </c>
      <c r="P27" s="21">
        <v>8</v>
      </c>
      <c r="Q27" s="20">
        <f t="shared" si="9"/>
        <v>5.25</v>
      </c>
      <c r="R27" s="78">
        <f t="shared" si="1"/>
        <v>6.95</v>
      </c>
      <c r="S27" s="69">
        <v>20</v>
      </c>
      <c r="T27" s="70" t="s">
        <v>15</v>
      </c>
      <c r="U27" s="70" t="s">
        <v>83</v>
      </c>
      <c r="V27" s="71" t="s">
        <v>84</v>
      </c>
      <c r="W27" s="20">
        <f>'Ky 2'!K27</f>
        <v>5</v>
      </c>
      <c r="X27" s="21"/>
      <c r="Y27" s="20">
        <f>'Ky 2'!W27</f>
        <v>7</v>
      </c>
      <c r="Z27" s="21"/>
      <c r="AA27" s="20">
        <f>'Ky 2'!AI27</f>
        <v>5</v>
      </c>
      <c r="AB27" s="21"/>
      <c r="AC27" s="20">
        <f>'Ky 2'!AU27</f>
        <v>8</v>
      </c>
      <c r="AD27" s="21"/>
      <c r="AE27" s="21">
        <f>'Ky 2'!BG27</f>
        <v>6</v>
      </c>
      <c r="AF27" s="21"/>
      <c r="AG27" s="20">
        <f>'Ky 2'!BT27</f>
        <v>5</v>
      </c>
      <c r="AH27" s="21"/>
      <c r="AI27" s="78">
        <f t="shared" si="2"/>
        <v>5.9</v>
      </c>
      <c r="AJ27" s="21"/>
      <c r="AK27" s="69">
        <v>20</v>
      </c>
      <c r="AL27" s="70" t="s">
        <v>15</v>
      </c>
      <c r="AM27" s="70" t="s">
        <v>83</v>
      </c>
      <c r="AN27" s="71" t="s">
        <v>84</v>
      </c>
      <c r="AO27" s="20">
        <f>'Ky 3'!K27</f>
        <v>6</v>
      </c>
      <c r="AP27" s="21"/>
      <c r="AQ27" s="20">
        <f>'Ky 3'!W27</f>
        <v>5</v>
      </c>
      <c r="AR27" s="21"/>
      <c r="AS27" s="20">
        <f>'Ky 3'!AI27</f>
        <v>6</v>
      </c>
      <c r="AT27" s="21"/>
      <c r="AU27" s="20">
        <f>'Ky 3'!AU27</f>
        <v>6</v>
      </c>
      <c r="AV27" s="21"/>
      <c r="AW27" s="43">
        <f>'Ky 3'!BG27</f>
        <v>4</v>
      </c>
      <c r="AX27" s="43">
        <f>'Ky 3'!BH27</f>
        <v>4</v>
      </c>
      <c r="AY27" s="78">
        <f t="shared" si="3"/>
        <v>5.81</v>
      </c>
      <c r="AZ27" s="21"/>
      <c r="BA27" s="69">
        <v>20</v>
      </c>
      <c r="BB27" s="70" t="s">
        <v>15</v>
      </c>
      <c r="BC27" s="70" t="s">
        <v>83</v>
      </c>
      <c r="BD27" s="71" t="s">
        <v>84</v>
      </c>
      <c r="BE27" s="91">
        <f t="shared" si="4"/>
        <v>5.25</v>
      </c>
      <c r="BF27" s="91">
        <f t="shared" si="5"/>
        <v>5.9</v>
      </c>
      <c r="BG27" s="91">
        <f t="shared" si="6"/>
        <v>5.81</v>
      </c>
      <c r="BH27" s="91">
        <v>8</v>
      </c>
      <c r="BI27" s="94">
        <f t="shared" si="7"/>
        <v>5.83</v>
      </c>
      <c r="BJ27" s="69">
        <v>20</v>
      </c>
      <c r="BK27" s="70" t="s">
        <v>15</v>
      </c>
      <c r="BL27" s="70" t="s">
        <v>83</v>
      </c>
      <c r="BM27" s="71" t="s">
        <v>84</v>
      </c>
      <c r="BN27" s="96">
        <f t="shared" si="8"/>
        <v>5.83</v>
      </c>
      <c r="BO27" s="93"/>
      <c r="BP27" s="93"/>
      <c r="BQ27" s="93"/>
      <c r="BR27" s="93"/>
    </row>
    <row r="28" spans="1:70" s="24" customFormat="1" ht="15" customHeight="1">
      <c r="A28" s="18">
        <v>21</v>
      </c>
      <c r="B28" s="9" t="s">
        <v>85</v>
      </c>
      <c r="C28" s="9" t="s">
        <v>23</v>
      </c>
      <c r="D28" s="19" t="s">
        <v>86</v>
      </c>
      <c r="E28" s="20">
        <f>'[1]Ky1 '!K28</f>
        <v>6</v>
      </c>
      <c r="F28" s="21"/>
      <c r="G28" s="20">
        <f>'Ky1 '!W28</f>
        <v>9</v>
      </c>
      <c r="H28" s="21"/>
      <c r="I28" s="20">
        <f>'[1]Ky1 '!AI28</f>
        <v>6</v>
      </c>
      <c r="J28" s="21"/>
      <c r="K28" s="20">
        <f>'Ky1 '!AU28</f>
        <v>6</v>
      </c>
      <c r="L28" s="82"/>
      <c r="M28" s="43">
        <f>'Ky1 '!BG28</f>
        <v>3</v>
      </c>
      <c r="N28" s="43">
        <f>'Ky1 '!BH28</f>
        <v>4</v>
      </c>
      <c r="O28" s="20">
        <f>'[1]Ky1 '!BS28</f>
        <v>6</v>
      </c>
      <c r="P28" s="21"/>
      <c r="Q28" s="20">
        <f t="shared" si="9"/>
        <v>5.85</v>
      </c>
      <c r="R28" s="78">
        <f t="shared" si="1"/>
        <v>6.05</v>
      </c>
      <c r="S28" s="69">
        <v>21</v>
      </c>
      <c r="T28" s="70" t="s">
        <v>85</v>
      </c>
      <c r="U28" s="70" t="s">
        <v>23</v>
      </c>
      <c r="V28" s="71" t="s">
        <v>86</v>
      </c>
      <c r="W28" s="20">
        <f>'Ky 2'!K28</f>
        <v>6</v>
      </c>
      <c r="X28" s="21"/>
      <c r="Y28" s="20">
        <f>'Ky 2'!W28</f>
        <v>7</v>
      </c>
      <c r="Z28" s="21"/>
      <c r="AA28" s="20">
        <f>'Ky 2'!AI28</f>
        <v>6</v>
      </c>
      <c r="AB28" s="21"/>
      <c r="AC28" s="20">
        <f>'Ky 2'!AU28</f>
        <v>8</v>
      </c>
      <c r="AD28" s="21"/>
      <c r="AE28" s="21">
        <f>'Ky 2'!BG28</f>
        <v>5</v>
      </c>
      <c r="AF28" s="21"/>
      <c r="AG28" s="20">
        <f>'Ky 2'!BT28</f>
        <v>6</v>
      </c>
      <c r="AH28" s="21"/>
      <c r="AI28" s="78">
        <f t="shared" si="2"/>
        <v>6.3</v>
      </c>
      <c r="AJ28" s="21"/>
      <c r="AK28" s="69">
        <v>21</v>
      </c>
      <c r="AL28" s="70" t="s">
        <v>85</v>
      </c>
      <c r="AM28" s="70" t="s">
        <v>23</v>
      </c>
      <c r="AN28" s="71" t="s">
        <v>86</v>
      </c>
      <c r="AO28" s="20">
        <f>'Ky 3'!K28</f>
        <v>6</v>
      </c>
      <c r="AP28" s="21"/>
      <c r="AQ28" s="20">
        <f>'Ky 3'!W28</f>
        <v>5</v>
      </c>
      <c r="AR28" s="21"/>
      <c r="AS28" s="20">
        <f>'Ky 3'!AI28</f>
        <v>6</v>
      </c>
      <c r="AT28" s="21"/>
      <c r="AU28" s="25">
        <f>'Ky 3'!AU28</f>
        <v>3</v>
      </c>
      <c r="AV28" s="25">
        <f>'Ky 3'!AV28</f>
        <v>4</v>
      </c>
      <c r="AW28" s="21">
        <f>'Ky 3'!BG28</f>
        <v>5</v>
      </c>
      <c r="AX28" s="21"/>
      <c r="AY28" s="78">
        <f t="shared" si="3"/>
        <v>5.63</v>
      </c>
      <c r="AZ28" s="21"/>
      <c r="BA28" s="69">
        <v>21</v>
      </c>
      <c r="BB28" s="70" t="s">
        <v>85</v>
      </c>
      <c r="BC28" s="70" t="s">
        <v>23</v>
      </c>
      <c r="BD28" s="71" t="s">
        <v>86</v>
      </c>
      <c r="BE28" s="91">
        <f t="shared" si="4"/>
        <v>5.85</v>
      </c>
      <c r="BF28" s="91">
        <f t="shared" si="5"/>
        <v>6.3</v>
      </c>
      <c r="BG28" s="91">
        <f t="shared" si="6"/>
        <v>5.63</v>
      </c>
      <c r="BH28" s="91">
        <v>8</v>
      </c>
      <c r="BI28" s="94">
        <f t="shared" si="7"/>
        <v>6.1</v>
      </c>
      <c r="BJ28" s="69">
        <v>21</v>
      </c>
      <c r="BK28" s="70" t="s">
        <v>85</v>
      </c>
      <c r="BL28" s="70" t="s">
        <v>23</v>
      </c>
      <c r="BM28" s="71" t="s">
        <v>86</v>
      </c>
      <c r="BN28" s="96">
        <f t="shared" si="8"/>
        <v>6.1</v>
      </c>
      <c r="BO28" s="93"/>
      <c r="BP28" s="93"/>
      <c r="BQ28" s="93"/>
      <c r="BR28" s="93"/>
    </row>
    <row r="29" spans="1:70" s="24" customFormat="1" ht="15" customHeight="1">
      <c r="A29" s="18">
        <v>22</v>
      </c>
      <c r="B29" s="9" t="s">
        <v>87</v>
      </c>
      <c r="C29" s="9" t="s">
        <v>25</v>
      </c>
      <c r="D29" s="19" t="s">
        <v>88</v>
      </c>
      <c r="E29" s="20">
        <f>'[1]Ky1 '!K29</f>
        <v>7</v>
      </c>
      <c r="F29" s="21"/>
      <c r="G29" s="20">
        <f>'Ky1 '!W29</f>
        <v>8</v>
      </c>
      <c r="H29" s="21"/>
      <c r="I29" s="20">
        <f>'[1]Ky1 '!AI29</f>
        <v>7</v>
      </c>
      <c r="J29" s="21"/>
      <c r="K29" s="20">
        <f>'Ky1 '!AU29</f>
        <v>7</v>
      </c>
      <c r="L29" s="82"/>
      <c r="M29" s="21">
        <f>'Ky1 '!BG29</f>
        <v>6</v>
      </c>
      <c r="N29" s="21"/>
      <c r="O29" s="20">
        <f>'[1]Ky1 '!BS29</f>
        <v>9</v>
      </c>
      <c r="P29" s="21"/>
      <c r="Q29" s="20">
        <f t="shared" si="9"/>
        <v>7.35</v>
      </c>
      <c r="R29" s="78">
        <f t="shared" si="1"/>
        <v>7.35</v>
      </c>
      <c r="S29" s="69">
        <v>22</v>
      </c>
      <c r="T29" s="70" t="s">
        <v>87</v>
      </c>
      <c r="U29" s="70" t="s">
        <v>25</v>
      </c>
      <c r="V29" s="71" t="s">
        <v>88</v>
      </c>
      <c r="W29" s="20">
        <f>'Ky 2'!K29</f>
        <v>6</v>
      </c>
      <c r="X29" s="21"/>
      <c r="Y29" s="20">
        <f>'Ky 2'!W29</f>
        <v>8</v>
      </c>
      <c r="Z29" s="21"/>
      <c r="AA29" s="20">
        <f>'Ky 2'!AI29</f>
        <v>5</v>
      </c>
      <c r="AB29" s="21"/>
      <c r="AC29" s="20">
        <f>'Ky 2'!AU29</f>
        <v>7</v>
      </c>
      <c r="AD29" s="21"/>
      <c r="AE29" s="21">
        <f>'Ky 2'!BG29</f>
        <v>8</v>
      </c>
      <c r="AF29" s="21"/>
      <c r="AG29" s="20">
        <f>'Ky 2'!BT29</f>
        <v>5</v>
      </c>
      <c r="AH29" s="21"/>
      <c r="AI29" s="78">
        <f t="shared" si="2"/>
        <v>6.35</v>
      </c>
      <c r="AJ29" s="21"/>
      <c r="AK29" s="69">
        <v>22</v>
      </c>
      <c r="AL29" s="70" t="s">
        <v>87</v>
      </c>
      <c r="AM29" s="70" t="s">
        <v>25</v>
      </c>
      <c r="AN29" s="71" t="s">
        <v>88</v>
      </c>
      <c r="AO29" s="20">
        <f>'Ky 3'!K29</f>
        <v>6</v>
      </c>
      <c r="AP29" s="21"/>
      <c r="AQ29" s="20">
        <f>'Ky 3'!W29</f>
        <v>5</v>
      </c>
      <c r="AR29" s="21"/>
      <c r="AS29" s="20">
        <f>'Ky 3'!AI29</f>
        <v>5</v>
      </c>
      <c r="AT29" s="21"/>
      <c r="AU29" s="20">
        <f>'Ky 3'!AU29</f>
        <v>5</v>
      </c>
      <c r="AV29" s="21"/>
      <c r="AW29" s="21">
        <f>'Ky 3'!BG29</f>
        <v>6</v>
      </c>
      <c r="AX29" s="21"/>
      <c r="AY29" s="78">
        <f t="shared" si="3"/>
        <v>5.75</v>
      </c>
      <c r="AZ29" s="21"/>
      <c r="BA29" s="69">
        <v>22</v>
      </c>
      <c r="BB29" s="70" t="s">
        <v>87</v>
      </c>
      <c r="BC29" s="70" t="s">
        <v>25</v>
      </c>
      <c r="BD29" s="71" t="s">
        <v>88</v>
      </c>
      <c r="BE29" s="91">
        <f t="shared" si="4"/>
        <v>7.35</v>
      </c>
      <c r="BF29" s="91">
        <f t="shared" si="5"/>
        <v>6.35</v>
      </c>
      <c r="BG29" s="91">
        <f t="shared" si="6"/>
        <v>5.75</v>
      </c>
      <c r="BH29" s="91">
        <v>8</v>
      </c>
      <c r="BI29" s="94">
        <f t="shared" si="7"/>
        <v>6.65</v>
      </c>
      <c r="BJ29" s="69">
        <v>22</v>
      </c>
      <c r="BK29" s="70" t="s">
        <v>87</v>
      </c>
      <c r="BL29" s="70" t="s">
        <v>25</v>
      </c>
      <c r="BM29" s="71" t="s">
        <v>88</v>
      </c>
      <c r="BN29" s="96">
        <f t="shared" si="8"/>
        <v>6.65</v>
      </c>
      <c r="BO29" s="93"/>
      <c r="BP29" s="93"/>
      <c r="BQ29" s="93"/>
      <c r="BR29" s="93"/>
    </row>
    <row r="30" spans="1:70" s="24" customFormat="1" ht="15" customHeight="1">
      <c r="A30" s="18">
        <v>23</v>
      </c>
      <c r="B30" s="9" t="s">
        <v>89</v>
      </c>
      <c r="C30" s="9" t="s">
        <v>90</v>
      </c>
      <c r="D30" s="19" t="s">
        <v>91</v>
      </c>
      <c r="E30" s="20">
        <f>'[1]Ky1 '!K30</f>
        <v>7</v>
      </c>
      <c r="F30" s="21"/>
      <c r="G30" s="20">
        <f>'Ky1 '!W30</f>
        <v>7</v>
      </c>
      <c r="H30" s="21"/>
      <c r="I30" s="20">
        <f>'[1]Ky1 '!AI30</f>
        <v>8</v>
      </c>
      <c r="J30" s="21"/>
      <c r="K30" s="20">
        <f>'Ky1 '!AU30</f>
        <v>6</v>
      </c>
      <c r="L30" s="82"/>
      <c r="M30" s="21">
        <f>'Ky1 '!BG30</f>
        <v>5</v>
      </c>
      <c r="N30" s="21"/>
      <c r="O30" s="20">
        <f>'[1]Ky1 '!BS30</f>
        <v>8</v>
      </c>
      <c r="P30" s="21"/>
      <c r="Q30" s="20">
        <f t="shared" si="9"/>
        <v>6.9</v>
      </c>
      <c r="R30" s="78">
        <f t="shared" si="1"/>
        <v>6.9</v>
      </c>
      <c r="S30" s="69">
        <v>23</v>
      </c>
      <c r="T30" s="70" t="s">
        <v>89</v>
      </c>
      <c r="U30" s="70" t="s">
        <v>90</v>
      </c>
      <c r="V30" s="71" t="s">
        <v>91</v>
      </c>
      <c r="W30" s="20">
        <f>'Ky 2'!K30</f>
        <v>6</v>
      </c>
      <c r="X30" s="21"/>
      <c r="Y30" s="20">
        <f>'Ky 2'!W30</f>
        <v>7</v>
      </c>
      <c r="Z30" s="21"/>
      <c r="AA30" s="20">
        <f>'Ky 2'!AI30</f>
        <v>6</v>
      </c>
      <c r="AB30" s="21"/>
      <c r="AC30" s="20">
        <f>'Ky 2'!AU30</f>
        <v>7</v>
      </c>
      <c r="AD30" s="21"/>
      <c r="AE30" s="21">
        <f>'Ky 2'!BG30</f>
        <v>6</v>
      </c>
      <c r="AF30" s="21"/>
      <c r="AG30" s="20">
        <f>'Ky 2'!BT30</f>
        <v>5</v>
      </c>
      <c r="AH30" s="21"/>
      <c r="AI30" s="78">
        <f t="shared" si="2"/>
        <v>6.05</v>
      </c>
      <c r="AJ30" s="21"/>
      <c r="AK30" s="69">
        <v>23</v>
      </c>
      <c r="AL30" s="70" t="s">
        <v>89</v>
      </c>
      <c r="AM30" s="70" t="s">
        <v>90</v>
      </c>
      <c r="AN30" s="71" t="s">
        <v>91</v>
      </c>
      <c r="AO30" s="20">
        <f>'Ky 3'!K30</f>
        <v>7</v>
      </c>
      <c r="AP30" s="21"/>
      <c r="AQ30" s="20">
        <f>'Ky 3'!W30</f>
        <v>5</v>
      </c>
      <c r="AR30" s="21"/>
      <c r="AS30" s="20">
        <f>'Ky 3'!AI30</f>
        <v>6</v>
      </c>
      <c r="AT30" s="21"/>
      <c r="AU30" s="25">
        <f>'Ky 3'!AU30</f>
        <v>2</v>
      </c>
      <c r="AV30" s="25">
        <f>'Ky 3'!AV30</f>
        <v>2</v>
      </c>
      <c r="AW30" s="43">
        <f>'Ky 3'!BG30</f>
        <v>3</v>
      </c>
      <c r="AX30" s="43">
        <f>'Ky 3'!BH30</f>
        <v>2</v>
      </c>
      <c r="AY30" s="78">
        <f t="shared" si="3"/>
        <v>5.13</v>
      </c>
      <c r="AZ30" s="21"/>
      <c r="BA30" s="69">
        <v>23</v>
      </c>
      <c r="BB30" s="70" t="s">
        <v>89</v>
      </c>
      <c r="BC30" s="70" t="s">
        <v>90</v>
      </c>
      <c r="BD30" s="71" t="s">
        <v>91</v>
      </c>
      <c r="BE30" s="91">
        <f t="shared" si="4"/>
        <v>6.9</v>
      </c>
      <c r="BF30" s="91">
        <f t="shared" si="5"/>
        <v>6.05</v>
      </c>
      <c r="BG30" s="91">
        <f t="shared" si="6"/>
        <v>5.13</v>
      </c>
      <c r="BH30" s="92">
        <v>0</v>
      </c>
      <c r="BI30" s="94">
        <f t="shared" si="7"/>
        <v>5.6</v>
      </c>
      <c r="BJ30" s="69">
        <v>23</v>
      </c>
      <c r="BK30" s="70" t="s">
        <v>89</v>
      </c>
      <c r="BL30" s="70" t="s">
        <v>90</v>
      </c>
      <c r="BM30" s="71" t="s">
        <v>91</v>
      </c>
      <c r="BN30" s="96">
        <f t="shared" si="8"/>
        <v>5.6</v>
      </c>
      <c r="BO30" s="93"/>
      <c r="BP30" s="93"/>
      <c r="BQ30" s="93"/>
      <c r="BR30" s="93"/>
    </row>
    <row r="31" spans="1:70" s="24" customFormat="1" ht="15" customHeight="1">
      <c r="A31" s="18">
        <v>24</v>
      </c>
      <c r="B31" s="9" t="s">
        <v>92</v>
      </c>
      <c r="C31" s="9" t="s">
        <v>27</v>
      </c>
      <c r="D31" s="19" t="s">
        <v>93</v>
      </c>
      <c r="E31" s="20">
        <f>'[1]Ky1 '!K31</f>
        <v>7</v>
      </c>
      <c r="F31" s="21"/>
      <c r="G31" s="20">
        <f>'Ky1 '!W31</f>
        <v>6</v>
      </c>
      <c r="H31" s="21"/>
      <c r="I31" s="20">
        <f>'[1]Ky1 '!AI31</f>
        <v>7</v>
      </c>
      <c r="J31" s="21"/>
      <c r="K31" s="20">
        <f>'Ky1 '!AU31</f>
        <v>7</v>
      </c>
      <c r="L31" s="82"/>
      <c r="M31" s="21">
        <f>'Ky1 '!BG31</f>
        <v>5</v>
      </c>
      <c r="N31" s="21"/>
      <c r="O31" s="20">
        <f>'[1]Ky1 '!BS31</f>
        <v>6</v>
      </c>
      <c r="P31" s="21"/>
      <c r="Q31" s="20">
        <f t="shared" si="9"/>
        <v>6.25</v>
      </c>
      <c r="R31" s="78">
        <f t="shared" si="1"/>
        <v>6.25</v>
      </c>
      <c r="S31" s="69">
        <v>24</v>
      </c>
      <c r="T31" s="70" t="s">
        <v>92</v>
      </c>
      <c r="U31" s="70" t="s">
        <v>27</v>
      </c>
      <c r="V31" s="71" t="s">
        <v>93</v>
      </c>
      <c r="W31" s="20">
        <f>'Ky 2'!K31</f>
        <v>5</v>
      </c>
      <c r="X31" s="21"/>
      <c r="Y31" s="20">
        <f>'Ky 2'!W31</f>
        <v>6</v>
      </c>
      <c r="Z31" s="21"/>
      <c r="AA31" s="20">
        <f>'Ky 2'!AI31</f>
        <v>6</v>
      </c>
      <c r="AB31" s="21"/>
      <c r="AC31" s="20">
        <f>'Ky 2'!AU31</f>
        <v>7</v>
      </c>
      <c r="AD31" s="21"/>
      <c r="AE31" s="21">
        <f>'Ky 2'!BG31</f>
        <v>6</v>
      </c>
      <c r="AF31" s="21"/>
      <c r="AG31" s="20">
        <f>'Ky 2'!BT31</f>
        <v>5</v>
      </c>
      <c r="AH31" s="21"/>
      <c r="AI31" s="78">
        <f t="shared" si="2"/>
        <v>5.75</v>
      </c>
      <c r="AJ31" s="21"/>
      <c r="AK31" s="69">
        <v>24</v>
      </c>
      <c r="AL31" s="70" t="s">
        <v>92</v>
      </c>
      <c r="AM31" s="70" t="s">
        <v>27</v>
      </c>
      <c r="AN31" s="71" t="s">
        <v>93</v>
      </c>
      <c r="AO31" s="20">
        <f>'Ky 3'!K31</f>
        <v>6</v>
      </c>
      <c r="AP31" s="21"/>
      <c r="AQ31" s="20">
        <f>'Ky 3'!W31</f>
        <v>5</v>
      </c>
      <c r="AR31" s="21"/>
      <c r="AS31" s="20">
        <f>'Ky 3'!AI31</f>
        <v>6</v>
      </c>
      <c r="AT31" s="21"/>
      <c r="AU31" s="25">
        <f>'Ky 3'!AU31</f>
        <v>3</v>
      </c>
      <c r="AV31" s="25">
        <f>'Ky 3'!AV31</f>
        <v>1</v>
      </c>
      <c r="AW31" s="43">
        <f>'Ky 3'!BG31</f>
        <v>4</v>
      </c>
      <c r="AX31" s="43">
        <f>'Ky 3'!BH31</f>
        <v>4</v>
      </c>
      <c r="AY31" s="78">
        <f t="shared" si="3"/>
        <v>5.25</v>
      </c>
      <c r="AZ31" s="21"/>
      <c r="BA31" s="69">
        <v>24</v>
      </c>
      <c r="BB31" s="70" t="s">
        <v>92</v>
      </c>
      <c r="BC31" s="70" t="s">
        <v>27</v>
      </c>
      <c r="BD31" s="71" t="s">
        <v>93</v>
      </c>
      <c r="BE31" s="91">
        <f t="shared" si="4"/>
        <v>6.25</v>
      </c>
      <c r="BF31" s="91">
        <f t="shared" si="5"/>
        <v>5.75</v>
      </c>
      <c r="BG31" s="91">
        <f t="shared" si="6"/>
        <v>5.25</v>
      </c>
      <c r="BH31" s="91">
        <v>7</v>
      </c>
      <c r="BI31" s="94">
        <f t="shared" si="7"/>
        <v>5.88</v>
      </c>
      <c r="BJ31" s="69">
        <v>24</v>
      </c>
      <c r="BK31" s="70" t="s">
        <v>92</v>
      </c>
      <c r="BL31" s="70" t="s">
        <v>27</v>
      </c>
      <c r="BM31" s="71" t="s">
        <v>93</v>
      </c>
      <c r="BN31" s="96">
        <f t="shared" si="8"/>
        <v>5.88</v>
      </c>
      <c r="BO31" s="93"/>
      <c r="BP31" s="93"/>
      <c r="BQ31" s="93"/>
      <c r="BR31" s="93"/>
    </row>
    <row r="32" spans="1:70" s="24" customFormat="1" ht="15" customHeight="1">
      <c r="A32" s="18">
        <v>25</v>
      </c>
      <c r="B32" s="9" t="s">
        <v>15</v>
      </c>
      <c r="C32" s="9" t="s">
        <v>27</v>
      </c>
      <c r="D32" s="19" t="s">
        <v>94</v>
      </c>
      <c r="E32" s="20">
        <f>'[1]Ky1 '!K32</f>
        <v>6</v>
      </c>
      <c r="F32" s="21"/>
      <c r="G32" s="20">
        <f>'Ky1 '!W32</f>
        <v>7</v>
      </c>
      <c r="H32" s="21"/>
      <c r="I32" s="20">
        <f>'[1]Ky1 '!AI32</f>
        <v>7</v>
      </c>
      <c r="J32" s="21"/>
      <c r="K32" s="20">
        <f>'Ky1 '!AU32</f>
        <v>6</v>
      </c>
      <c r="L32" s="82"/>
      <c r="M32" s="43">
        <f>'Ky1 '!BG32</f>
        <v>4</v>
      </c>
      <c r="N32" s="21">
        <f>'Ky1 '!BH32</f>
        <v>6</v>
      </c>
      <c r="O32" s="20">
        <f>'[1]Ky1 '!BS32</f>
        <v>8</v>
      </c>
      <c r="P32" s="21"/>
      <c r="Q32" s="20">
        <f t="shared" si="9"/>
        <v>6.35</v>
      </c>
      <c r="R32" s="78">
        <f t="shared" si="1"/>
        <v>6.75</v>
      </c>
      <c r="S32" s="69">
        <v>25</v>
      </c>
      <c r="T32" s="70" t="s">
        <v>15</v>
      </c>
      <c r="U32" s="70" t="s">
        <v>27</v>
      </c>
      <c r="V32" s="71" t="s">
        <v>94</v>
      </c>
      <c r="W32" s="20">
        <f>'Ky 2'!K32</f>
        <v>7</v>
      </c>
      <c r="X32" s="21"/>
      <c r="Y32" s="20">
        <f>'Ky 2'!W32</f>
        <v>8</v>
      </c>
      <c r="Z32" s="21"/>
      <c r="AA32" s="20">
        <f>'Ky 2'!AI32</f>
        <v>6</v>
      </c>
      <c r="AB32" s="21"/>
      <c r="AC32" s="20">
        <f>'Ky 2'!AU32</f>
        <v>7</v>
      </c>
      <c r="AD32" s="21"/>
      <c r="AE32" s="21">
        <f>'Ky 2'!BG32</f>
        <v>8</v>
      </c>
      <c r="AF32" s="21"/>
      <c r="AG32" s="20">
        <f>'Ky 2'!BT32</f>
        <v>6</v>
      </c>
      <c r="AH32" s="21"/>
      <c r="AI32" s="78">
        <f t="shared" si="2"/>
        <v>6.9</v>
      </c>
      <c r="AJ32" s="21"/>
      <c r="AK32" s="69">
        <v>25</v>
      </c>
      <c r="AL32" s="70" t="s">
        <v>15</v>
      </c>
      <c r="AM32" s="70" t="s">
        <v>27</v>
      </c>
      <c r="AN32" s="71" t="s">
        <v>94</v>
      </c>
      <c r="AO32" s="20">
        <f>'Ky 3'!K32</f>
        <v>8</v>
      </c>
      <c r="AP32" s="21"/>
      <c r="AQ32" s="20">
        <f>'Ky 3'!W32</f>
        <v>5</v>
      </c>
      <c r="AR32" s="21"/>
      <c r="AS32" s="20">
        <f>'Ky 3'!AI32</f>
        <v>7</v>
      </c>
      <c r="AT32" s="21"/>
      <c r="AU32" s="20">
        <f>'Ky 3'!AU32</f>
        <v>6</v>
      </c>
      <c r="AV32" s="21"/>
      <c r="AW32" s="21">
        <f>'Ky 3'!BG32</f>
        <v>6</v>
      </c>
      <c r="AX32" s="21"/>
      <c r="AY32" s="78">
        <f t="shared" si="3"/>
        <v>6.94</v>
      </c>
      <c r="AZ32" s="21"/>
      <c r="BA32" s="69">
        <v>25</v>
      </c>
      <c r="BB32" s="70" t="s">
        <v>15</v>
      </c>
      <c r="BC32" s="70" t="s">
        <v>27</v>
      </c>
      <c r="BD32" s="71" t="s">
        <v>94</v>
      </c>
      <c r="BE32" s="91">
        <f t="shared" si="4"/>
        <v>6.35</v>
      </c>
      <c r="BF32" s="91">
        <f t="shared" si="5"/>
        <v>6.9</v>
      </c>
      <c r="BG32" s="91">
        <f t="shared" si="6"/>
        <v>6.94</v>
      </c>
      <c r="BH32" s="91">
        <v>8</v>
      </c>
      <c r="BI32" s="94">
        <f t="shared" si="7"/>
        <v>6.81</v>
      </c>
      <c r="BJ32" s="69">
        <v>25</v>
      </c>
      <c r="BK32" s="70" t="s">
        <v>15</v>
      </c>
      <c r="BL32" s="70" t="s">
        <v>27</v>
      </c>
      <c r="BM32" s="71" t="s">
        <v>94</v>
      </c>
      <c r="BN32" s="96">
        <f t="shared" si="8"/>
        <v>6.81</v>
      </c>
      <c r="BO32" s="93"/>
      <c r="BP32" s="93"/>
      <c r="BQ32" s="93"/>
      <c r="BR32" s="93"/>
    </row>
    <row r="33" spans="1:70" s="24" customFormat="1" ht="15" customHeight="1">
      <c r="A33" s="18">
        <v>26</v>
      </c>
      <c r="B33" s="9" t="s">
        <v>95</v>
      </c>
      <c r="C33" s="9" t="s">
        <v>27</v>
      </c>
      <c r="D33" s="19" t="s">
        <v>96</v>
      </c>
      <c r="E33" s="20">
        <f>'[1]Ky1 '!K33</f>
        <v>6</v>
      </c>
      <c r="F33" s="21"/>
      <c r="G33" s="20">
        <f>'Ky1 '!W33</f>
        <v>8</v>
      </c>
      <c r="H33" s="21"/>
      <c r="I33" s="20">
        <f>'[1]Ky1 '!AI33</f>
        <v>7</v>
      </c>
      <c r="J33" s="21"/>
      <c r="K33" s="25">
        <f>'Ky1 '!AU33</f>
        <v>2</v>
      </c>
      <c r="L33" s="81">
        <f>'Ky1 '!AV33</f>
        <v>6</v>
      </c>
      <c r="M33" s="43">
        <f>'Ky1 '!BG33</f>
        <v>4</v>
      </c>
      <c r="N33" s="43">
        <f>'Ky1 '!BH33</f>
        <v>4</v>
      </c>
      <c r="O33" s="20">
        <f>'[1]Ky1 '!BS33</f>
        <v>7</v>
      </c>
      <c r="P33" s="21"/>
      <c r="Q33" s="20">
        <f t="shared" si="9"/>
        <v>5.9</v>
      </c>
      <c r="R33" s="78">
        <f t="shared" si="1"/>
        <v>6.3</v>
      </c>
      <c r="S33" s="69">
        <v>26</v>
      </c>
      <c r="T33" s="70" t="s">
        <v>95</v>
      </c>
      <c r="U33" s="70" t="s">
        <v>27</v>
      </c>
      <c r="V33" s="71" t="s">
        <v>96</v>
      </c>
      <c r="W33" s="20">
        <f>'Ky 2'!K33</f>
        <v>5</v>
      </c>
      <c r="X33" s="21"/>
      <c r="Y33" s="20">
        <f>'Ky 2'!W33</f>
        <v>7</v>
      </c>
      <c r="Z33" s="21"/>
      <c r="AA33" s="20">
        <f>'Ky 2'!AI33</f>
        <v>6</v>
      </c>
      <c r="AB33" s="21"/>
      <c r="AC33" s="20">
        <f>'Ky 2'!AU33</f>
        <v>7</v>
      </c>
      <c r="AD33" s="21"/>
      <c r="AE33" s="21">
        <f>'Ky 2'!BG33</f>
        <v>7</v>
      </c>
      <c r="AF33" s="21"/>
      <c r="AG33" s="20">
        <f>'Ky 2'!BT33</f>
        <v>5</v>
      </c>
      <c r="AH33" s="21"/>
      <c r="AI33" s="78">
        <f t="shared" si="2"/>
        <v>6.05</v>
      </c>
      <c r="AJ33" s="21"/>
      <c r="AK33" s="69">
        <v>26</v>
      </c>
      <c r="AL33" s="70" t="s">
        <v>95</v>
      </c>
      <c r="AM33" s="70" t="s">
        <v>27</v>
      </c>
      <c r="AN33" s="71" t="s">
        <v>96</v>
      </c>
      <c r="AO33" s="20">
        <f>'Ky 3'!K33</f>
        <v>8</v>
      </c>
      <c r="AP33" s="21"/>
      <c r="AQ33" s="20">
        <f>'Ky 3'!W33</f>
        <v>5</v>
      </c>
      <c r="AR33" s="21"/>
      <c r="AS33" s="20">
        <f>'Ky 3'!AI33</f>
        <v>5</v>
      </c>
      <c r="AT33" s="21"/>
      <c r="AU33" s="25">
        <f>'Ky 3'!AU33</f>
        <v>2</v>
      </c>
      <c r="AV33" s="20">
        <f>'Ky 3'!AV33</f>
        <v>5</v>
      </c>
      <c r="AW33" s="43">
        <f>'Ky 3'!BG33</f>
        <v>4</v>
      </c>
      <c r="AX33" s="43">
        <f>'Ky 3'!BH33</f>
        <v>4</v>
      </c>
      <c r="AY33" s="78">
        <f t="shared" si="3"/>
        <v>5.88</v>
      </c>
      <c r="AZ33" s="21"/>
      <c r="BA33" s="69">
        <v>26</v>
      </c>
      <c r="BB33" s="70" t="s">
        <v>95</v>
      </c>
      <c r="BC33" s="70" t="s">
        <v>27</v>
      </c>
      <c r="BD33" s="71" t="s">
        <v>96</v>
      </c>
      <c r="BE33" s="91">
        <f t="shared" si="4"/>
        <v>5.9</v>
      </c>
      <c r="BF33" s="91">
        <f t="shared" si="5"/>
        <v>6.05</v>
      </c>
      <c r="BG33" s="91">
        <f t="shared" si="6"/>
        <v>5.88</v>
      </c>
      <c r="BH33" s="91">
        <v>7</v>
      </c>
      <c r="BI33" s="94">
        <f t="shared" si="7"/>
        <v>6.03</v>
      </c>
      <c r="BJ33" s="69">
        <v>26</v>
      </c>
      <c r="BK33" s="70" t="s">
        <v>95</v>
      </c>
      <c r="BL33" s="70" t="s">
        <v>27</v>
      </c>
      <c r="BM33" s="71" t="s">
        <v>96</v>
      </c>
      <c r="BN33" s="96">
        <f t="shared" si="8"/>
        <v>6.03</v>
      </c>
      <c r="BO33" s="93"/>
      <c r="BP33" s="93"/>
      <c r="BQ33" s="93"/>
      <c r="BR33" s="93"/>
    </row>
    <row r="34" spans="1:70" s="24" customFormat="1" ht="15" customHeight="1">
      <c r="A34" s="18">
        <v>27</v>
      </c>
      <c r="B34" s="9" t="s">
        <v>15</v>
      </c>
      <c r="C34" s="9" t="s">
        <v>97</v>
      </c>
      <c r="D34" s="19" t="s">
        <v>36</v>
      </c>
      <c r="E34" s="20">
        <f>'[1]Ky1 '!K34</f>
        <v>6</v>
      </c>
      <c r="F34" s="21"/>
      <c r="G34" s="20">
        <f>'Ky1 '!W34</f>
        <v>8</v>
      </c>
      <c r="H34" s="21"/>
      <c r="I34" s="20">
        <f>'[1]Ky1 '!AI34</f>
        <v>7</v>
      </c>
      <c r="J34" s="21"/>
      <c r="K34" s="20">
        <f>'Ky1 '!AU34</f>
        <v>6</v>
      </c>
      <c r="L34" s="21"/>
      <c r="M34" s="21">
        <f>'Ky1 '!BG34</f>
        <v>5</v>
      </c>
      <c r="N34" s="21"/>
      <c r="O34" s="20">
        <f>'[1]Ky1 '!BS34</f>
        <v>8</v>
      </c>
      <c r="P34" s="21"/>
      <c r="Q34" s="20">
        <f t="shared" si="9"/>
        <v>6.7</v>
      </c>
      <c r="R34" s="78">
        <f t="shared" si="1"/>
        <v>6.7</v>
      </c>
      <c r="S34" s="69">
        <v>27</v>
      </c>
      <c r="T34" s="70" t="s">
        <v>15</v>
      </c>
      <c r="U34" s="70" t="s">
        <v>97</v>
      </c>
      <c r="V34" s="71" t="s">
        <v>36</v>
      </c>
      <c r="W34" s="20">
        <f>'Ky 2'!K34</f>
        <v>5</v>
      </c>
      <c r="X34" s="21"/>
      <c r="Y34" s="20">
        <f>'Ky 2'!W34</f>
        <v>7</v>
      </c>
      <c r="Z34" s="21"/>
      <c r="AA34" s="20">
        <f>'Ky 2'!AI34</f>
        <v>6</v>
      </c>
      <c r="AB34" s="21"/>
      <c r="AC34" s="20">
        <f>'Ky 2'!AU34</f>
        <v>7</v>
      </c>
      <c r="AD34" s="21"/>
      <c r="AE34" s="21">
        <f>'Ky 2'!BG34</f>
        <v>6</v>
      </c>
      <c r="AF34" s="21"/>
      <c r="AG34" s="20">
        <f>'Ky 2'!BT34</f>
        <v>6</v>
      </c>
      <c r="AH34" s="21"/>
      <c r="AI34" s="78">
        <f t="shared" si="2"/>
        <v>6.15</v>
      </c>
      <c r="AJ34" s="21"/>
      <c r="AK34" s="69">
        <v>27</v>
      </c>
      <c r="AL34" s="70" t="s">
        <v>15</v>
      </c>
      <c r="AM34" s="70" t="s">
        <v>97</v>
      </c>
      <c r="AN34" s="71" t="s">
        <v>36</v>
      </c>
      <c r="AO34" s="20">
        <f>'Ky 3'!K34</f>
        <v>6</v>
      </c>
      <c r="AP34" s="21"/>
      <c r="AQ34" s="20">
        <f>'Ky 3'!W34</f>
        <v>7</v>
      </c>
      <c r="AR34" s="21"/>
      <c r="AS34" s="20">
        <f>'Ky 3'!AI34</f>
        <v>5</v>
      </c>
      <c r="AT34" s="21"/>
      <c r="AU34" s="20">
        <f>'Ky 3'!AU34</f>
        <v>7</v>
      </c>
      <c r="AV34" s="21"/>
      <c r="AW34" s="43">
        <f>'Ky 3'!BG34</f>
        <v>4</v>
      </c>
      <c r="AX34" s="43">
        <f>'Ky 3'!BH34</f>
        <v>4</v>
      </c>
      <c r="AY34" s="78">
        <f t="shared" si="3"/>
        <v>6.13</v>
      </c>
      <c r="AZ34" s="21"/>
      <c r="BA34" s="69">
        <v>27</v>
      </c>
      <c r="BB34" s="70" t="s">
        <v>15</v>
      </c>
      <c r="BC34" s="70" t="s">
        <v>97</v>
      </c>
      <c r="BD34" s="71" t="s">
        <v>36</v>
      </c>
      <c r="BE34" s="91">
        <f t="shared" si="4"/>
        <v>6.7</v>
      </c>
      <c r="BF34" s="91">
        <f t="shared" si="5"/>
        <v>6.15</v>
      </c>
      <c r="BG34" s="91">
        <f t="shared" si="6"/>
        <v>6.13</v>
      </c>
      <c r="BH34" s="91">
        <v>7</v>
      </c>
      <c r="BI34" s="94">
        <f t="shared" si="7"/>
        <v>6.4</v>
      </c>
      <c r="BJ34" s="69">
        <v>27</v>
      </c>
      <c r="BK34" s="70" t="s">
        <v>15</v>
      </c>
      <c r="BL34" s="70" t="s">
        <v>97</v>
      </c>
      <c r="BM34" s="71" t="s">
        <v>36</v>
      </c>
      <c r="BN34" s="96">
        <f t="shared" si="8"/>
        <v>6.4</v>
      </c>
      <c r="BO34" s="93"/>
      <c r="BP34" s="93"/>
      <c r="BQ34" s="93"/>
      <c r="BR34" s="93"/>
    </row>
    <row r="35" spans="1:70" s="24" customFormat="1" ht="15" customHeight="1">
      <c r="A35" s="18">
        <v>28</v>
      </c>
      <c r="B35" s="9" t="s">
        <v>98</v>
      </c>
      <c r="C35" s="9" t="s">
        <v>99</v>
      </c>
      <c r="D35" s="19" t="s">
        <v>100</v>
      </c>
      <c r="E35" s="20">
        <f>'[1]Ky1 '!K35</f>
        <v>6</v>
      </c>
      <c r="F35" s="21"/>
      <c r="G35" s="20">
        <f>'Ky1 '!W35</f>
        <v>8</v>
      </c>
      <c r="H35" s="21"/>
      <c r="I35" s="20">
        <f>'[1]Ky1 '!AI35</f>
        <v>8</v>
      </c>
      <c r="J35" s="21"/>
      <c r="K35" s="20">
        <f>'Ky1 '!AU35</f>
        <v>8</v>
      </c>
      <c r="L35" s="21"/>
      <c r="M35" s="21">
        <f>'Ky1 '!BG35</f>
        <v>5</v>
      </c>
      <c r="N35" s="21"/>
      <c r="O35" s="20">
        <f>'[1]Ky1 '!BS35</f>
        <v>5</v>
      </c>
      <c r="P35" s="21"/>
      <c r="Q35" s="20">
        <f t="shared" si="9"/>
        <v>6.5</v>
      </c>
      <c r="R35" s="78">
        <f t="shared" si="1"/>
        <v>6.5</v>
      </c>
      <c r="S35" s="69">
        <v>28</v>
      </c>
      <c r="T35" s="70" t="s">
        <v>98</v>
      </c>
      <c r="U35" s="70" t="s">
        <v>99</v>
      </c>
      <c r="V35" s="71" t="s">
        <v>100</v>
      </c>
      <c r="W35" s="25">
        <f>'Ky 2'!K35</f>
        <v>5</v>
      </c>
      <c r="X35" s="20">
        <f>'Ky 2'!L35</f>
        <v>5</v>
      </c>
      <c r="Y35" s="20">
        <f>'Ky 2'!W35</f>
        <v>6</v>
      </c>
      <c r="Z35" s="21"/>
      <c r="AA35" s="25">
        <f>'Ky 2'!AI35</f>
        <v>4</v>
      </c>
      <c r="AB35" s="20">
        <f>'Ky 2'!AJ35</f>
        <v>6</v>
      </c>
      <c r="AC35" s="20">
        <f>'Ky 2'!AU35</f>
        <v>9</v>
      </c>
      <c r="AD35" s="21"/>
      <c r="AE35" s="21">
        <f>'Ky 2'!BG35</f>
        <v>7</v>
      </c>
      <c r="AF35" s="21"/>
      <c r="AG35" s="20">
        <f>'Ky 2'!BT35</f>
        <v>6</v>
      </c>
      <c r="AH35" s="21"/>
      <c r="AI35" s="78">
        <f t="shared" si="2"/>
        <v>6.45</v>
      </c>
      <c r="AJ35" s="21"/>
      <c r="AK35" s="69">
        <v>28</v>
      </c>
      <c r="AL35" s="70" t="s">
        <v>98</v>
      </c>
      <c r="AM35" s="70" t="s">
        <v>99</v>
      </c>
      <c r="AN35" s="71" t="s">
        <v>100</v>
      </c>
      <c r="AO35" s="25">
        <f>'Ky 3'!K35</f>
        <v>2</v>
      </c>
      <c r="AP35" s="20">
        <f>'Ky 3'!L35</f>
        <v>6</v>
      </c>
      <c r="AQ35" s="20">
        <f>'Ky 3'!W35</f>
        <v>5</v>
      </c>
      <c r="AR35" s="21"/>
      <c r="AS35" s="20">
        <f>'Ky 3'!AI35</f>
        <v>8</v>
      </c>
      <c r="AT35" s="21"/>
      <c r="AU35" s="25">
        <f>'Ky 3'!AU35</f>
        <v>2</v>
      </c>
      <c r="AV35" s="20">
        <f>'Ky 3'!AV35</f>
        <v>5</v>
      </c>
      <c r="AW35" s="21">
        <f>'Ky 3'!BG35</f>
        <v>5</v>
      </c>
      <c r="AX35" s="21"/>
      <c r="AY35" s="78">
        <f t="shared" si="3"/>
        <v>6.31</v>
      </c>
      <c r="AZ35" s="21"/>
      <c r="BA35" s="69">
        <v>28</v>
      </c>
      <c r="BB35" s="70" t="s">
        <v>98</v>
      </c>
      <c r="BC35" s="70" t="s">
        <v>99</v>
      </c>
      <c r="BD35" s="71" t="s">
        <v>100</v>
      </c>
      <c r="BE35" s="91">
        <f t="shared" si="4"/>
        <v>6.5</v>
      </c>
      <c r="BF35" s="91">
        <f t="shared" si="5"/>
        <v>6.45</v>
      </c>
      <c r="BG35" s="91">
        <f t="shared" si="6"/>
        <v>6.31</v>
      </c>
      <c r="BH35" s="91">
        <v>7</v>
      </c>
      <c r="BI35" s="94">
        <f t="shared" si="7"/>
        <v>6.47</v>
      </c>
      <c r="BJ35" s="69">
        <v>28</v>
      </c>
      <c r="BK35" s="70" t="s">
        <v>98</v>
      </c>
      <c r="BL35" s="70" t="s">
        <v>99</v>
      </c>
      <c r="BM35" s="71" t="s">
        <v>100</v>
      </c>
      <c r="BN35" s="96">
        <f t="shared" si="8"/>
        <v>6.47</v>
      </c>
      <c r="BO35" s="93"/>
      <c r="BP35" s="93"/>
      <c r="BQ35" s="93"/>
      <c r="BR35" s="93"/>
    </row>
    <row r="36" spans="1:70" s="24" customFormat="1" ht="15" customHeight="1">
      <c r="A36" s="18">
        <v>29</v>
      </c>
      <c r="B36" s="9" t="s">
        <v>101</v>
      </c>
      <c r="C36" s="9" t="s">
        <v>28</v>
      </c>
      <c r="D36" s="19" t="s">
        <v>102</v>
      </c>
      <c r="E36" s="20">
        <f>'[1]Ky1 '!K36</f>
        <v>7</v>
      </c>
      <c r="F36" s="21"/>
      <c r="G36" s="20">
        <f>'Ky1 '!W36</f>
        <v>7</v>
      </c>
      <c r="H36" s="21"/>
      <c r="I36" s="20">
        <f>'[1]Ky1 '!AI36</f>
        <v>7</v>
      </c>
      <c r="J36" s="21"/>
      <c r="K36" s="20">
        <f>'Ky1 '!AU36</f>
        <v>7</v>
      </c>
      <c r="L36" s="21"/>
      <c r="M36" s="43">
        <f>'Ky1 '!BG36</f>
        <v>3</v>
      </c>
      <c r="N36" s="21">
        <f>'Ky1 '!BH36</f>
        <v>5</v>
      </c>
      <c r="O36" s="20">
        <f>'[1]Ky1 '!BS36</f>
        <v>8</v>
      </c>
      <c r="P36" s="21"/>
      <c r="Q36" s="20">
        <f t="shared" si="9"/>
        <v>6.4</v>
      </c>
      <c r="R36" s="78">
        <f t="shared" si="1"/>
        <v>6.8</v>
      </c>
      <c r="S36" s="69">
        <v>29</v>
      </c>
      <c r="T36" s="70" t="s">
        <v>101</v>
      </c>
      <c r="U36" s="70" t="s">
        <v>28</v>
      </c>
      <c r="V36" s="71" t="s">
        <v>102</v>
      </c>
      <c r="W36" s="20">
        <f>'Ky 2'!K36</f>
        <v>6</v>
      </c>
      <c r="X36" s="21"/>
      <c r="Y36" s="20">
        <f>'Ky 2'!W36</f>
        <v>7</v>
      </c>
      <c r="Z36" s="21"/>
      <c r="AA36" s="20">
        <f>'Ky 2'!AI36</f>
        <v>5</v>
      </c>
      <c r="AB36" s="21"/>
      <c r="AC36" s="20">
        <f>'Ky 2'!AU36</f>
        <v>7</v>
      </c>
      <c r="AD36" s="21"/>
      <c r="AE36" s="21">
        <f>'Ky 2'!BG36</f>
        <v>7</v>
      </c>
      <c r="AF36" s="21"/>
      <c r="AG36" s="20">
        <f>'Ky 2'!BT36</f>
        <v>7</v>
      </c>
      <c r="AH36" s="21"/>
      <c r="AI36" s="78">
        <f t="shared" si="2"/>
        <v>6.55</v>
      </c>
      <c r="AJ36" s="21"/>
      <c r="AK36" s="69">
        <v>29</v>
      </c>
      <c r="AL36" s="70" t="s">
        <v>101</v>
      </c>
      <c r="AM36" s="70" t="s">
        <v>28</v>
      </c>
      <c r="AN36" s="71" t="s">
        <v>102</v>
      </c>
      <c r="AO36" s="20">
        <f>'Ky 3'!K36</f>
        <v>6</v>
      </c>
      <c r="AP36" s="21"/>
      <c r="AQ36" s="20">
        <f>'Ky 3'!W36</f>
        <v>6</v>
      </c>
      <c r="AR36" s="21"/>
      <c r="AS36" s="20">
        <f>'Ky 3'!AI36</f>
        <v>6</v>
      </c>
      <c r="AT36" s="21"/>
      <c r="AU36" s="20">
        <f>'Ky 3'!AU36</f>
        <v>8</v>
      </c>
      <c r="AV36" s="21"/>
      <c r="AW36" s="21">
        <f>'Ky 3'!BG36</f>
        <v>5</v>
      </c>
      <c r="AX36" s="21"/>
      <c r="AY36" s="78">
        <f t="shared" si="3"/>
        <v>6.56</v>
      </c>
      <c r="AZ36" s="21"/>
      <c r="BA36" s="69">
        <v>29</v>
      </c>
      <c r="BB36" s="70" t="s">
        <v>101</v>
      </c>
      <c r="BC36" s="70" t="s">
        <v>28</v>
      </c>
      <c r="BD36" s="71" t="s">
        <v>102</v>
      </c>
      <c r="BE36" s="91">
        <f t="shared" si="4"/>
        <v>6.4</v>
      </c>
      <c r="BF36" s="91">
        <f t="shared" si="5"/>
        <v>6.55</v>
      </c>
      <c r="BG36" s="91">
        <f t="shared" si="6"/>
        <v>6.56</v>
      </c>
      <c r="BH36" s="91">
        <v>8</v>
      </c>
      <c r="BI36" s="94">
        <f t="shared" si="7"/>
        <v>6.62</v>
      </c>
      <c r="BJ36" s="69">
        <v>29</v>
      </c>
      <c r="BK36" s="70" t="s">
        <v>101</v>
      </c>
      <c r="BL36" s="70" t="s">
        <v>28</v>
      </c>
      <c r="BM36" s="71" t="s">
        <v>102</v>
      </c>
      <c r="BN36" s="96">
        <f t="shared" si="8"/>
        <v>6.62</v>
      </c>
      <c r="BO36" s="93"/>
      <c r="BP36" s="93"/>
      <c r="BQ36" s="93"/>
      <c r="BR36" s="93"/>
    </row>
    <row r="37" spans="1:70" s="24" customFormat="1" ht="15" customHeight="1">
      <c r="A37" s="18">
        <v>30</v>
      </c>
      <c r="B37" s="9" t="s">
        <v>18</v>
      </c>
      <c r="C37" s="9" t="s">
        <v>29</v>
      </c>
      <c r="D37" s="19" t="s">
        <v>103</v>
      </c>
      <c r="E37" s="20">
        <f>'[1]Ky1 '!K37</f>
        <v>6</v>
      </c>
      <c r="F37" s="21"/>
      <c r="G37" s="20">
        <f>'Ky1 '!W37</f>
        <v>8</v>
      </c>
      <c r="H37" s="21"/>
      <c r="I37" s="20">
        <f>'[1]Ky1 '!AI37</f>
        <v>6</v>
      </c>
      <c r="J37" s="21"/>
      <c r="K37" s="20">
        <f>'Ky1 '!AU37</f>
        <v>5</v>
      </c>
      <c r="L37" s="21"/>
      <c r="M37" s="43">
        <f>'Ky1 '!BG37</f>
        <v>4</v>
      </c>
      <c r="N37" s="43">
        <f>'Ky1 '!BH37</f>
        <v>4</v>
      </c>
      <c r="O37" s="20">
        <f>'[1]Ky1 '!BS37</f>
        <v>8</v>
      </c>
      <c r="P37" s="21"/>
      <c r="Q37" s="20">
        <f t="shared" si="9"/>
        <v>6.2</v>
      </c>
      <c r="R37" s="78">
        <f t="shared" si="1"/>
        <v>6.2</v>
      </c>
      <c r="S37" s="69">
        <v>30</v>
      </c>
      <c r="T37" s="70" t="s">
        <v>18</v>
      </c>
      <c r="U37" s="70" t="s">
        <v>29</v>
      </c>
      <c r="V37" s="71" t="s">
        <v>103</v>
      </c>
      <c r="W37" s="20">
        <f>'Ky 2'!K37</f>
        <v>7</v>
      </c>
      <c r="X37" s="21"/>
      <c r="Y37" s="20">
        <f>'Ky 2'!W37</f>
        <v>7</v>
      </c>
      <c r="Z37" s="21"/>
      <c r="AA37" s="20">
        <f>'Ky 2'!AI37</f>
        <v>6</v>
      </c>
      <c r="AB37" s="21"/>
      <c r="AC37" s="20">
        <f>'Ky 2'!AU37</f>
        <v>8</v>
      </c>
      <c r="AD37" s="21"/>
      <c r="AE37" s="21">
        <f>'Ky 2'!BG37</f>
        <v>7</v>
      </c>
      <c r="AF37" s="21"/>
      <c r="AG37" s="20">
        <f>'Ky 2'!BT37</f>
        <v>7</v>
      </c>
      <c r="AH37" s="21"/>
      <c r="AI37" s="78">
        <f t="shared" si="2"/>
        <v>7</v>
      </c>
      <c r="AJ37" s="21"/>
      <c r="AK37" s="69">
        <v>30</v>
      </c>
      <c r="AL37" s="70" t="s">
        <v>18</v>
      </c>
      <c r="AM37" s="70" t="s">
        <v>29</v>
      </c>
      <c r="AN37" s="71" t="s">
        <v>103</v>
      </c>
      <c r="AO37" s="20">
        <f>'Ky 3'!K37</f>
        <v>8</v>
      </c>
      <c r="AP37" s="21"/>
      <c r="AQ37" s="20">
        <f>'Ky 3'!W37</f>
        <v>5</v>
      </c>
      <c r="AR37" s="21"/>
      <c r="AS37" s="20">
        <f>'Ky 3'!AI37</f>
        <v>6</v>
      </c>
      <c r="AT37" s="21"/>
      <c r="AU37" s="20">
        <f>'Ky 3'!AU37</f>
        <v>6</v>
      </c>
      <c r="AV37" s="21"/>
      <c r="AW37" s="21">
        <f>'Ky 3'!BG37</f>
        <v>7</v>
      </c>
      <c r="AX37" s="21"/>
      <c r="AY37" s="78">
        <f t="shared" si="3"/>
        <v>6.88</v>
      </c>
      <c r="AZ37" s="21"/>
      <c r="BA37" s="69">
        <v>30</v>
      </c>
      <c r="BB37" s="70" t="s">
        <v>18</v>
      </c>
      <c r="BC37" s="70" t="s">
        <v>29</v>
      </c>
      <c r="BD37" s="71" t="s">
        <v>103</v>
      </c>
      <c r="BE37" s="91">
        <f t="shared" si="4"/>
        <v>6.2</v>
      </c>
      <c r="BF37" s="91">
        <f t="shared" si="5"/>
        <v>7</v>
      </c>
      <c r="BG37" s="91">
        <f t="shared" si="6"/>
        <v>6.88</v>
      </c>
      <c r="BH37" s="91">
        <v>8</v>
      </c>
      <c r="BI37" s="94">
        <f t="shared" si="7"/>
        <v>6.78</v>
      </c>
      <c r="BJ37" s="69">
        <v>30</v>
      </c>
      <c r="BK37" s="70" t="s">
        <v>18</v>
      </c>
      <c r="BL37" s="70" t="s">
        <v>29</v>
      </c>
      <c r="BM37" s="71" t="s">
        <v>103</v>
      </c>
      <c r="BN37" s="96">
        <f t="shared" si="8"/>
        <v>6.78</v>
      </c>
      <c r="BO37" s="93"/>
      <c r="BP37" s="93"/>
      <c r="BQ37" s="93"/>
      <c r="BR37" s="93"/>
    </row>
    <row r="38" spans="1:70" s="24" customFormat="1" ht="15" customHeight="1">
      <c r="A38" s="18">
        <v>31</v>
      </c>
      <c r="B38" s="9" t="s">
        <v>15</v>
      </c>
      <c r="C38" s="9" t="s">
        <v>104</v>
      </c>
      <c r="D38" s="19" t="s">
        <v>105</v>
      </c>
      <c r="E38" s="20">
        <f>'[1]Ky1 '!K38</f>
        <v>6</v>
      </c>
      <c r="F38" s="21"/>
      <c r="G38" s="20">
        <f>'Ky1 '!W38</f>
        <v>6</v>
      </c>
      <c r="H38" s="21"/>
      <c r="I38" s="20">
        <f>'[1]Ky1 '!AI38</f>
        <v>7</v>
      </c>
      <c r="J38" s="21"/>
      <c r="K38" s="20">
        <f>'Ky1 '!AU38</f>
        <v>7</v>
      </c>
      <c r="L38" s="21"/>
      <c r="M38" s="21">
        <f>'Ky1 '!BG38</f>
        <v>5</v>
      </c>
      <c r="N38" s="21"/>
      <c r="O38" s="20">
        <f>'[1]Ky1 '!BS38</f>
        <v>7</v>
      </c>
      <c r="P38" s="21"/>
      <c r="Q38" s="20">
        <f t="shared" si="9"/>
        <v>6.3</v>
      </c>
      <c r="R38" s="78">
        <f t="shared" si="1"/>
        <v>6.3</v>
      </c>
      <c r="S38" s="69">
        <v>31</v>
      </c>
      <c r="T38" s="70" t="s">
        <v>15</v>
      </c>
      <c r="U38" s="70" t="s">
        <v>104</v>
      </c>
      <c r="V38" s="71" t="s">
        <v>105</v>
      </c>
      <c r="W38" s="25">
        <f>'Ky 2'!K38</f>
        <v>5</v>
      </c>
      <c r="X38" s="20">
        <f>'Ky 2'!L38</f>
        <v>5</v>
      </c>
      <c r="Y38" s="20">
        <f>'Ky 2'!W38</f>
        <v>7</v>
      </c>
      <c r="Z38" s="21"/>
      <c r="AA38" s="20">
        <f>'Ky 2'!AI38</f>
        <v>6</v>
      </c>
      <c r="AB38" s="21"/>
      <c r="AC38" s="20">
        <f>'Ky 2'!AU38</f>
        <v>6</v>
      </c>
      <c r="AD38" s="21"/>
      <c r="AE38" s="21">
        <f>'Ky 2'!BG38</f>
        <v>5</v>
      </c>
      <c r="AF38" s="21"/>
      <c r="AG38" s="25">
        <f>'Ky 2'!BT38</f>
        <v>4</v>
      </c>
      <c r="AH38" s="20">
        <f>'Ky 2'!BU38</f>
        <v>5</v>
      </c>
      <c r="AI38" s="78">
        <f t="shared" si="2"/>
        <v>5.6</v>
      </c>
      <c r="AJ38" s="21"/>
      <c r="AK38" s="69">
        <v>31</v>
      </c>
      <c r="AL38" s="70" t="s">
        <v>15</v>
      </c>
      <c r="AM38" s="70" t="s">
        <v>104</v>
      </c>
      <c r="AN38" s="71" t="s">
        <v>105</v>
      </c>
      <c r="AO38" s="20">
        <f>'Ky 3'!K38</f>
        <v>6</v>
      </c>
      <c r="AP38" s="21"/>
      <c r="AQ38" s="20">
        <f>'Ky 3'!W38</f>
        <v>5</v>
      </c>
      <c r="AR38" s="21"/>
      <c r="AS38" s="20">
        <f>'Ky 3'!AI38</f>
        <v>7</v>
      </c>
      <c r="AT38" s="21"/>
      <c r="AU38" s="20">
        <f>'Ky 3'!AU38</f>
        <v>6</v>
      </c>
      <c r="AV38" s="21"/>
      <c r="AW38" s="21">
        <f>'Ky 3'!BG38</f>
        <v>5</v>
      </c>
      <c r="AX38" s="21"/>
      <c r="AY38" s="78">
        <f t="shared" si="3"/>
        <v>6.25</v>
      </c>
      <c r="AZ38" s="21"/>
      <c r="BA38" s="69">
        <v>31</v>
      </c>
      <c r="BB38" s="70" t="s">
        <v>15</v>
      </c>
      <c r="BC38" s="70" t="s">
        <v>104</v>
      </c>
      <c r="BD38" s="71" t="s">
        <v>105</v>
      </c>
      <c r="BE38" s="91">
        <f t="shared" si="4"/>
        <v>6.3</v>
      </c>
      <c r="BF38" s="91">
        <f t="shared" si="5"/>
        <v>5.6</v>
      </c>
      <c r="BG38" s="91">
        <f t="shared" si="6"/>
        <v>6.25</v>
      </c>
      <c r="BH38" s="91">
        <v>8</v>
      </c>
      <c r="BI38" s="94">
        <f t="shared" si="7"/>
        <v>6.2</v>
      </c>
      <c r="BJ38" s="69">
        <v>31</v>
      </c>
      <c r="BK38" s="70" t="s">
        <v>15</v>
      </c>
      <c r="BL38" s="70" t="s">
        <v>104</v>
      </c>
      <c r="BM38" s="71" t="s">
        <v>105</v>
      </c>
      <c r="BN38" s="96">
        <f t="shared" si="8"/>
        <v>6.2</v>
      </c>
      <c r="BO38" s="93"/>
      <c r="BP38" s="93"/>
      <c r="BQ38" s="93"/>
      <c r="BR38" s="93"/>
    </row>
    <row r="39" spans="1:70" s="24" customFormat="1" ht="15" customHeight="1">
      <c r="A39" s="19">
        <v>32</v>
      </c>
      <c r="B39" s="9" t="s">
        <v>106</v>
      </c>
      <c r="C39" s="6" t="s">
        <v>176</v>
      </c>
      <c r="D39" s="19" t="s">
        <v>107</v>
      </c>
      <c r="E39" s="20">
        <f>'[1]Ky1 '!K39</f>
        <v>5</v>
      </c>
      <c r="F39" s="21"/>
      <c r="G39" s="20">
        <f>'Ky1 '!W39</f>
        <v>6</v>
      </c>
      <c r="H39" s="21"/>
      <c r="I39" s="20">
        <f>'[1]Ky1 '!AI39</f>
        <v>7</v>
      </c>
      <c r="J39" s="21"/>
      <c r="K39" s="20">
        <f>'Ky1 '!AU39</f>
        <v>9</v>
      </c>
      <c r="L39" s="21"/>
      <c r="M39" s="21">
        <f>'Ky1 '!BG39</f>
        <v>5</v>
      </c>
      <c r="N39" s="21"/>
      <c r="O39" s="20">
        <f>'[1]Ky1 '!BS39</f>
        <v>8</v>
      </c>
      <c r="P39" s="21"/>
      <c r="Q39" s="20">
        <f t="shared" si="9"/>
        <v>6.55</v>
      </c>
      <c r="R39" s="78">
        <f t="shared" si="1"/>
        <v>6.55</v>
      </c>
      <c r="S39" s="71">
        <v>32</v>
      </c>
      <c r="T39" s="70" t="s">
        <v>106</v>
      </c>
      <c r="U39" s="73" t="s">
        <v>176</v>
      </c>
      <c r="V39" s="71" t="s">
        <v>107</v>
      </c>
      <c r="W39" s="20">
        <f>'Ky 2'!K39</f>
        <v>6</v>
      </c>
      <c r="X39" s="21"/>
      <c r="Y39" s="20">
        <f>'Ky 2'!W39</f>
        <v>7</v>
      </c>
      <c r="Z39" s="21"/>
      <c r="AA39" s="20">
        <f>'Ky 2'!AI39</f>
        <v>6</v>
      </c>
      <c r="AB39" s="21"/>
      <c r="AC39" s="20">
        <f>'Ky 2'!AU39</f>
        <v>6</v>
      </c>
      <c r="AD39" s="21"/>
      <c r="AE39" s="21">
        <f>'Ky 2'!BG39</f>
        <v>8</v>
      </c>
      <c r="AF39" s="21"/>
      <c r="AG39" s="20">
        <f>'Ky 2'!BT39</f>
        <v>5</v>
      </c>
      <c r="AH39" s="21"/>
      <c r="AI39" s="78">
        <f t="shared" si="2"/>
        <v>6.2</v>
      </c>
      <c r="AJ39" s="21"/>
      <c r="AK39" s="71">
        <v>32</v>
      </c>
      <c r="AL39" s="70" t="s">
        <v>106</v>
      </c>
      <c r="AM39" s="73" t="s">
        <v>176</v>
      </c>
      <c r="AN39" s="71" t="s">
        <v>107</v>
      </c>
      <c r="AO39" s="20">
        <f>'Ky 3'!K39</f>
        <v>6</v>
      </c>
      <c r="AP39" s="21"/>
      <c r="AQ39" s="20">
        <f>'Ky 3'!W39</f>
        <v>5</v>
      </c>
      <c r="AR39" s="21"/>
      <c r="AS39" s="20">
        <f>'Ky 3'!AI39</f>
        <v>6</v>
      </c>
      <c r="AT39" s="21"/>
      <c r="AU39" s="25">
        <v>4</v>
      </c>
      <c r="AV39" s="25">
        <v>4</v>
      </c>
      <c r="AW39" s="43">
        <f>'Ky 3'!BG39</f>
        <v>4</v>
      </c>
      <c r="AX39" s="21">
        <f>'Ky 3'!BH39</f>
        <v>5</v>
      </c>
      <c r="AY39" s="78">
        <f t="shared" si="3"/>
        <v>5.63</v>
      </c>
      <c r="AZ39" s="21"/>
      <c r="BA39" s="71">
        <v>32</v>
      </c>
      <c r="BB39" s="70" t="s">
        <v>106</v>
      </c>
      <c r="BC39" s="73" t="s">
        <v>176</v>
      </c>
      <c r="BD39" s="71" t="s">
        <v>107</v>
      </c>
      <c r="BE39" s="91">
        <f t="shared" si="4"/>
        <v>6.55</v>
      </c>
      <c r="BF39" s="91">
        <f t="shared" si="5"/>
        <v>6.2</v>
      </c>
      <c r="BG39" s="91">
        <f t="shared" si="6"/>
        <v>5.63</v>
      </c>
      <c r="BH39" s="91">
        <v>9</v>
      </c>
      <c r="BI39" s="94">
        <f t="shared" si="7"/>
        <v>6.39</v>
      </c>
      <c r="BJ39" s="71">
        <v>32</v>
      </c>
      <c r="BK39" s="70" t="s">
        <v>106</v>
      </c>
      <c r="BL39" s="73" t="s">
        <v>176</v>
      </c>
      <c r="BM39" s="71" t="s">
        <v>107</v>
      </c>
      <c r="BN39" s="96">
        <f t="shared" si="8"/>
        <v>6.39</v>
      </c>
      <c r="BO39" s="93"/>
      <c r="BP39" s="93"/>
      <c r="BQ39" s="93"/>
      <c r="BR39" s="93"/>
    </row>
    <row r="40" spans="1:70" s="24" customFormat="1" ht="15" customHeight="1">
      <c r="A40" s="19">
        <v>33</v>
      </c>
      <c r="B40" s="9" t="s">
        <v>108</v>
      </c>
      <c r="C40" s="9" t="s">
        <v>31</v>
      </c>
      <c r="D40" s="19" t="s">
        <v>109</v>
      </c>
      <c r="E40" s="20">
        <f>'[1]Ky1 '!K40</f>
        <v>7</v>
      </c>
      <c r="F40" s="21"/>
      <c r="G40" s="20">
        <f>'Ky1 '!W40</f>
        <v>9</v>
      </c>
      <c r="H40" s="21"/>
      <c r="I40" s="20">
        <f>'[1]Ky1 '!AI40</f>
        <v>7</v>
      </c>
      <c r="J40" s="21"/>
      <c r="K40" s="20">
        <f>'Ky1 '!AU40</f>
        <v>5</v>
      </c>
      <c r="L40" s="21"/>
      <c r="M40" s="43">
        <f>'Ky1 '!BG40</f>
        <v>4</v>
      </c>
      <c r="N40" s="21">
        <f>'Ky1 '!BH40</f>
        <v>5</v>
      </c>
      <c r="O40" s="20">
        <f>'[1]Ky1 '!BS40</f>
        <v>7</v>
      </c>
      <c r="P40" s="21"/>
      <c r="Q40" s="20">
        <f t="shared" si="9"/>
        <v>6.5</v>
      </c>
      <c r="R40" s="78">
        <f t="shared" si="1"/>
        <v>6.7</v>
      </c>
      <c r="S40" s="71">
        <v>33</v>
      </c>
      <c r="T40" s="70" t="s">
        <v>108</v>
      </c>
      <c r="U40" s="70" t="s">
        <v>31</v>
      </c>
      <c r="V40" s="71" t="s">
        <v>109</v>
      </c>
      <c r="W40" s="20">
        <f>'Ky 2'!K40</f>
        <v>8</v>
      </c>
      <c r="X40" s="21"/>
      <c r="Y40" s="20">
        <f>'Ky 2'!W40</f>
        <v>6</v>
      </c>
      <c r="Z40" s="21"/>
      <c r="AA40" s="20">
        <f>'Ky 2'!AI40</f>
        <v>6</v>
      </c>
      <c r="AB40" s="21"/>
      <c r="AC40" s="20">
        <f>'Ky 2'!AU40</f>
        <v>7</v>
      </c>
      <c r="AD40" s="21"/>
      <c r="AE40" s="21">
        <f>'Ky 2'!BG40</f>
        <v>7</v>
      </c>
      <c r="AF40" s="21"/>
      <c r="AG40" s="20">
        <f>'Ky 2'!BT40</f>
        <v>6</v>
      </c>
      <c r="AH40" s="21"/>
      <c r="AI40" s="78">
        <f t="shared" si="2"/>
        <v>6.6</v>
      </c>
      <c r="AJ40" s="21"/>
      <c r="AK40" s="71">
        <v>33</v>
      </c>
      <c r="AL40" s="70" t="s">
        <v>108</v>
      </c>
      <c r="AM40" s="70" t="s">
        <v>31</v>
      </c>
      <c r="AN40" s="71" t="s">
        <v>109</v>
      </c>
      <c r="AO40" s="20">
        <f>'Ky 3'!K40</f>
        <v>6</v>
      </c>
      <c r="AP40" s="21"/>
      <c r="AQ40" s="20">
        <f>'Ky 3'!W40</f>
        <v>5</v>
      </c>
      <c r="AR40" s="21"/>
      <c r="AS40" s="20">
        <f>'Ky 3'!AI40</f>
        <v>6</v>
      </c>
      <c r="AT40" s="21"/>
      <c r="AU40" s="20">
        <f>'Ky 3'!AU40</f>
        <v>6</v>
      </c>
      <c r="AV40" s="21"/>
      <c r="AW40" s="21">
        <f>'Ky 3'!BG40</f>
        <v>7</v>
      </c>
      <c r="AX40" s="21"/>
      <c r="AY40" s="78">
        <f t="shared" si="3"/>
        <v>6.38</v>
      </c>
      <c r="AZ40" s="21"/>
      <c r="BA40" s="71">
        <v>33</v>
      </c>
      <c r="BB40" s="70" t="s">
        <v>108</v>
      </c>
      <c r="BC40" s="70" t="s">
        <v>31</v>
      </c>
      <c r="BD40" s="71" t="s">
        <v>109</v>
      </c>
      <c r="BE40" s="91">
        <f t="shared" si="4"/>
        <v>6.5</v>
      </c>
      <c r="BF40" s="91">
        <f t="shared" si="5"/>
        <v>6.6</v>
      </c>
      <c r="BG40" s="91">
        <f t="shared" si="6"/>
        <v>6.38</v>
      </c>
      <c r="BH40" s="91">
        <v>8</v>
      </c>
      <c r="BI40" s="94">
        <f t="shared" si="7"/>
        <v>6.62</v>
      </c>
      <c r="BJ40" s="71">
        <v>33</v>
      </c>
      <c r="BK40" s="70" t="s">
        <v>108</v>
      </c>
      <c r="BL40" s="70" t="s">
        <v>31</v>
      </c>
      <c r="BM40" s="71" t="s">
        <v>109</v>
      </c>
      <c r="BN40" s="96">
        <f t="shared" si="8"/>
        <v>6.62</v>
      </c>
      <c r="BO40" s="93"/>
      <c r="BP40" s="93"/>
      <c r="BQ40" s="93"/>
      <c r="BR40" s="93"/>
    </row>
    <row r="41" spans="1:70" s="24" customFormat="1" ht="15" customHeight="1">
      <c r="A41" s="19">
        <v>34</v>
      </c>
      <c r="B41" s="9" t="s">
        <v>22</v>
      </c>
      <c r="C41" s="9" t="s">
        <v>110</v>
      </c>
      <c r="D41" s="19" t="s">
        <v>111</v>
      </c>
      <c r="E41" s="20">
        <f>'[1]Ky1 '!K41</f>
        <v>5</v>
      </c>
      <c r="F41" s="21"/>
      <c r="G41" s="20">
        <f>'Ky1 '!W41</f>
        <v>8</v>
      </c>
      <c r="H41" s="21"/>
      <c r="I41" s="20">
        <f>'[1]Ky1 '!AI41</f>
        <v>6</v>
      </c>
      <c r="J41" s="21"/>
      <c r="K41" s="20">
        <f>'Ky1 '!AU41</f>
        <v>6</v>
      </c>
      <c r="L41" s="21"/>
      <c r="M41" s="21">
        <f>'Ky1 '!BG41</f>
        <v>5</v>
      </c>
      <c r="N41" s="21"/>
      <c r="O41" s="20">
        <f>'[1]Ky1 '!BS41</f>
        <v>7</v>
      </c>
      <c r="P41" s="21"/>
      <c r="Q41" s="20">
        <f t="shared" si="9"/>
        <v>6.15</v>
      </c>
      <c r="R41" s="78">
        <f t="shared" si="1"/>
        <v>6.15</v>
      </c>
      <c r="S41" s="71">
        <v>34</v>
      </c>
      <c r="T41" s="70" t="s">
        <v>22</v>
      </c>
      <c r="U41" s="70" t="s">
        <v>110</v>
      </c>
      <c r="V41" s="71" t="s">
        <v>111</v>
      </c>
      <c r="W41" s="20">
        <f>'Ky 2'!K41</f>
        <v>5</v>
      </c>
      <c r="X41" s="21"/>
      <c r="Y41" s="20">
        <f>'Ky 2'!W41</f>
        <v>9</v>
      </c>
      <c r="Z41" s="21"/>
      <c r="AA41" s="20">
        <f>'Ky 2'!AI41</f>
        <v>6</v>
      </c>
      <c r="AB41" s="21"/>
      <c r="AC41" s="20">
        <f>'Ky 2'!AU41</f>
        <v>8</v>
      </c>
      <c r="AD41" s="21"/>
      <c r="AE41" s="21">
        <f>'Ky 2'!BG41</f>
        <v>7</v>
      </c>
      <c r="AF41" s="21"/>
      <c r="AG41" s="20">
        <f>'Ky 2'!BT41</f>
        <v>7</v>
      </c>
      <c r="AH41" s="21"/>
      <c r="AI41" s="78">
        <f t="shared" si="2"/>
        <v>7</v>
      </c>
      <c r="AJ41" s="21"/>
      <c r="AK41" s="71">
        <v>34</v>
      </c>
      <c r="AL41" s="70" t="s">
        <v>22</v>
      </c>
      <c r="AM41" s="70" t="s">
        <v>110</v>
      </c>
      <c r="AN41" s="71" t="s">
        <v>111</v>
      </c>
      <c r="AO41" s="20">
        <f>'Ky 3'!K41</f>
        <v>6</v>
      </c>
      <c r="AP41" s="21"/>
      <c r="AQ41" s="20">
        <f>'Ky 3'!W41</f>
        <v>6</v>
      </c>
      <c r="AR41" s="21"/>
      <c r="AS41" s="20">
        <f>'Ky 3'!AI41</f>
        <v>6</v>
      </c>
      <c r="AT41" s="21"/>
      <c r="AU41" s="20">
        <f>'Ky 3'!AU41</f>
        <v>5</v>
      </c>
      <c r="AV41" s="21"/>
      <c r="AW41" s="43">
        <f>'Ky 3'!BG41</f>
        <v>4</v>
      </c>
      <c r="AX41" s="21">
        <f>'Ky 3'!BH41</f>
        <v>6</v>
      </c>
      <c r="AY41" s="78">
        <f t="shared" si="3"/>
        <v>6.19</v>
      </c>
      <c r="AZ41" s="21"/>
      <c r="BA41" s="71">
        <v>34</v>
      </c>
      <c r="BB41" s="70" t="s">
        <v>22</v>
      </c>
      <c r="BC41" s="70" t="s">
        <v>110</v>
      </c>
      <c r="BD41" s="71" t="s">
        <v>111</v>
      </c>
      <c r="BE41" s="91">
        <f t="shared" si="4"/>
        <v>6.15</v>
      </c>
      <c r="BF41" s="91">
        <f t="shared" si="5"/>
        <v>7</v>
      </c>
      <c r="BG41" s="91">
        <f t="shared" si="6"/>
        <v>6.19</v>
      </c>
      <c r="BH41" s="91">
        <v>7</v>
      </c>
      <c r="BI41" s="94">
        <f t="shared" si="7"/>
        <v>6.5</v>
      </c>
      <c r="BJ41" s="71">
        <v>34</v>
      </c>
      <c r="BK41" s="70" t="s">
        <v>22</v>
      </c>
      <c r="BL41" s="70" t="s">
        <v>110</v>
      </c>
      <c r="BM41" s="71" t="s">
        <v>111</v>
      </c>
      <c r="BN41" s="96">
        <f t="shared" si="8"/>
        <v>6.5</v>
      </c>
      <c r="BO41" s="93"/>
      <c r="BP41" s="93"/>
      <c r="BQ41" s="93"/>
      <c r="BR41" s="93"/>
    </row>
    <row r="42" spans="1:70" s="24" customFormat="1" ht="15" customHeight="1">
      <c r="A42" s="19">
        <v>35</v>
      </c>
      <c r="B42" s="9" t="s">
        <v>112</v>
      </c>
      <c r="C42" s="9" t="s">
        <v>33</v>
      </c>
      <c r="D42" s="19" t="s">
        <v>113</v>
      </c>
      <c r="E42" s="20">
        <f>'[1]Ky1 '!K42</f>
        <v>4</v>
      </c>
      <c r="F42" s="81">
        <f>'Ky1 '!L42</f>
        <v>7</v>
      </c>
      <c r="G42" s="20">
        <f>'Ky1 '!W42</f>
        <v>6</v>
      </c>
      <c r="H42" s="21"/>
      <c r="I42" s="20">
        <f>'[1]Ky1 '!AI42</f>
        <v>6</v>
      </c>
      <c r="J42" s="21"/>
      <c r="K42" s="20">
        <f>'Ky1 '!AU42</f>
        <v>7</v>
      </c>
      <c r="L42" s="21"/>
      <c r="M42" s="21">
        <f>'Ky1 '!BG42</f>
        <v>5</v>
      </c>
      <c r="N42" s="21"/>
      <c r="O42" s="20">
        <f>'[1]Ky1 '!BS42</f>
        <v>7</v>
      </c>
      <c r="P42" s="21"/>
      <c r="Q42" s="20">
        <f t="shared" si="9"/>
        <v>5.8</v>
      </c>
      <c r="R42" s="78">
        <f t="shared" si="1"/>
        <v>6.25</v>
      </c>
      <c r="S42" s="71">
        <v>35</v>
      </c>
      <c r="T42" s="70" t="s">
        <v>112</v>
      </c>
      <c r="U42" s="70" t="s">
        <v>33</v>
      </c>
      <c r="V42" s="71" t="s">
        <v>113</v>
      </c>
      <c r="W42" s="20">
        <f>'Ky 2'!K42</f>
        <v>5</v>
      </c>
      <c r="X42" s="21"/>
      <c r="Y42" s="20">
        <f>'Ky 2'!W42</f>
        <v>7</v>
      </c>
      <c r="Z42" s="21"/>
      <c r="AA42" s="25">
        <f>'Ky 2'!AI42</f>
        <v>4</v>
      </c>
      <c r="AB42" s="20">
        <f>'Ky 2'!AJ42</f>
        <v>5</v>
      </c>
      <c r="AC42" s="20">
        <f>'Ky 2'!AU42</f>
        <v>5</v>
      </c>
      <c r="AD42" s="21"/>
      <c r="AE42" s="21">
        <f>'Ky 2'!BG42</f>
        <v>7</v>
      </c>
      <c r="AF42" s="21"/>
      <c r="AG42" s="20">
        <f>'Ky 2'!BT42</f>
        <v>5</v>
      </c>
      <c r="AH42" s="21"/>
      <c r="AI42" s="78">
        <f t="shared" si="2"/>
        <v>5.6</v>
      </c>
      <c r="AJ42" s="21"/>
      <c r="AK42" s="71">
        <v>35</v>
      </c>
      <c r="AL42" s="70" t="s">
        <v>112</v>
      </c>
      <c r="AM42" s="70" t="s">
        <v>33</v>
      </c>
      <c r="AN42" s="71" t="s">
        <v>113</v>
      </c>
      <c r="AO42" s="20">
        <f>'Ky 3'!K42</f>
        <v>6</v>
      </c>
      <c r="AP42" s="21"/>
      <c r="AQ42" s="25">
        <f>'Ky 3'!W42</f>
        <v>4</v>
      </c>
      <c r="AR42" s="20">
        <f>'Ky 3'!X42</f>
        <v>6</v>
      </c>
      <c r="AS42" s="20">
        <f>'Ky 3'!AI42</f>
        <v>6</v>
      </c>
      <c r="AT42" s="21"/>
      <c r="AU42" s="25">
        <f>'Ky 3'!AU42</f>
        <v>4</v>
      </c>
      <c r="AV42" s="25">
        <f>'Ky 3'!AV42</f>
        <v>2</v>
      </c>
      <c r="AW42" s="21">
        <f>'Ky 3'!BG42</f>
        <v>5</v>
      </c>
      <c r="AX42" s="21"/>
      <c r="AY42" s="78">
        <f t="shared" si="3"/>
        <v>5.81</v>
      </c>
      <c r="AZ42" s="21"/>
      <c r="BA42" s="71">
        <v>35</v>
      </c>
      <c r="BB42" s="70" t="s">
        <v>112</v>
      </c>
      <c r="BC42" s="70" t="s">
        <v>33</v>
      </c>
      <c r="BD42" s="71" t="s">
        <v>113</v>
      </c>
      <c r="BE42" s="91">
        <f t="shared" si="4"/>
        <v>5.8</v>
      </c>
      <c r="BF42" s="91">
        <f t="shared" si="5"/>
        <v>5.6</v>
      </c>
      <c r="BG42" s="91">
        <f t="shared" si="6"/>
        <v>5.81</v>
      </c>
      <c r="BH42" s="91">
        <v>8</v>
      </c>
      <c r="BI42" s="94">
        <f t="shared" si="7"/>
        <v>5.91</v>
      </c>
      <c r="BJ42" s="71">
        <v>35</v>
      </c>
      <c r="BK42" s="70" t="s">
        <v>112</v>
      </c>
      <c r="BL42" s="70" t="s">
        <v>33</v>
      </c>
      <c r="BM42" s="71" t="s">
        <v>113</v>
      </c>
      <c r="BN42" s="96">
        <f t="shared" si="8"/>
        <v>5.91</v>
      </c>
      <c r="BO42" s="93"/>
      <c r="BP42" s="93"/>
      <c r="BQ42" s="93"/>
      <c r="BR42" s="93"/>
    </row>
    <row r="43" spans="1:70" s="24" customFormat="1" ht="15" customHeight="1">
      <c r="A43" s="19">
        <v>36</v>
      </c>
      <c r="B43" s="6" t="s">
        <v>174</v>
      </c>
      <c r="C43" s="9" t="s">
        <v>33</v>
      </c>
      <c r="D43" s="19" t="s">
        <v>114</v>
      </c>
      <c r="E43" s="20">
        <f>'[1]Ky1 '!K43</f>
        <v>4</v>
      </c>
      <c r="F43" s="81">
        <f>'Ky1 '!L43</f>
        <v>6</v>
      </c>
      <c r="G43" s="20">
        <f>'Ky1 '!W43</f>
        <v>7</v>
      </c>
      <c r="H43" s="21"/>
      <c r="I43" s="20">
        <f>'[1]Ky1 '!AI43</f>
        <v>6</v>
      </c>
      <c r="J43" s="21"/>
      <c r="K43" s="20">
        <f>'Ky1 '!AU43</f>
        <v>5</v>
      </c>
      <c r="L43" s="21"/>
      <c r="M43" s="43">
        <f>'Ky1 '!BG43</f>
        <v>4</v>
      </c>
      <c r="N43" s="43">
        <f>'Ky1 '!BH43</f>
        <v>4</v>
      </c>
      <c r="O43" s="20">
        <f>'[1]Ky1 '!BS43</f>
        <v>6</v>
      </c>
      <c r="P43" s="21"/>
      <c r="Q43" s="20">
        <f t="shared" si="9"/>
        <v>5.35</v>
      </c>
      <c r="R43" s="78">
        <f t="shared" si="1"/>
        <v>5.65</v>
      </c>
      <c r="S43" s="71">
        <v>36</v>
      </c>
      <c r="T43" s="73" t="s">
        <v>174</v>
      </c>
      <c r="U43" s="70" t="s">
        <v>33</v>
      </c>
      <c r="V43" s="71" t="s">
        <v>114</v>
      </c>
      <c r="W43" s="20">
        <f>'Ky 2'!K43</f>
        <v>5</v>
      </c>
      <c r="X43" s="21"/>
      <c r="Y43" s="20">
        <f>'Ky 2'!W43</f>
        <v>6</v>
      </c>
      <c r="Z43" s="21"/>
      <c r="AA43" s="20">
        <f>'Ky 2'!AI43</f>
        <v>6</v>
      </c>
      <c r="AB43" s="21"/>
      <c r="AC43" s="20">
        <f>'Ky 2'!AU43</f>
        <v>7</v>
      </c>
      <c r="AD43" s="21"/>
      <c r="AE43" s="21">
        <f>'Ky 2'!BG43</f>
        <v>7</v>
      </c>
      <c r="AF43" s="21"/>
      <c r="AG43" s="20">
        <f>'Ky 2'!BT43</f>
        <v>6</v>
      </c>
      <c r="AH43" s="21"/>
      <c r="AI43" s="78">
        <f t="shared" si="2"/>
        <v>6.15</v>
      </c>
      <c r="AJ43" s="21"/>
      <c r="AK43" s="71">
        <v>36</v>
      </c>
      <c r="AL43" s="73" t="s">
        <v>174</v>
      </c>
      <c r="AM43" s="70" t="s">
        <v>33</v>
      </c>
      <c r="AN43" s="71" t="s">
        <v>114</v>
      </c>
      <c r="AO43" s="20">
        <f>'Ky 3'!K43</f>
        <v>6</v>
      </c>
      <c r="AP43" s="21"/>
      <c r="AQ43" s="20">
        <f>'Ky 3'!W43</f>
        <v>5</v>
      </c>
      <c r="AR43" s="21"/>
      <c r="AS43" s="20">
        <f>'Ky 3'!AI43</f>
        <v>6</v>
      </c>
      <c r="AT43" s="21"/>
      <c r="AU43" s="20">
        <f>'Ky 3'!AU43</f>
        <v>6</v>
      </c>
      <c r="AV43" s="21"/>
      <c r="AW43" s="43">
        <v>4</v>
      </c>
      <c r="AX43" s="21">
        <v>5</v>
      </c>
      <c r="AY43" s="78">
        <f t="shared" si="3"/>
        <v>6</v>
      </c>
      <c r="AZ43" s="21"/>
      <c r="BA43" s="71">
        <v>36</v>
      </c>
      <c r="BB43" s="73" t="s">
        <v>174</v>
      </c>
      <c r="BC43" s="70" t="s">
        <v>33</v>
      </c>
      <c r="BD43" s="71" t="s">
        <v>114</v>
      </c>
      <c r="BE43" s="91">
        <f t="shared" si="4"/>
        <v>5.35</v>
      </c>
      <c r="BF43" s="91">
        <f t="shared" si="5"/>
        <v>6.15</v>
      </c>
      <c r="BG43" s="91">
        <f t="shared" si="6"/>
        <v>6</v>
      </c>
      <c r="BH43" s="91">
        <v>8</v>
      </c>
      <c r="BI43" s="94">
        <f t="shared" si="7"/>
        <v>5.99</v>
      </c>
      <c r="BJ43" s="71">
        <v>36</v>
      </c>
      <c r="BK43" s="73" t="s">
        <v>174</v>
      </c>
      <c r="BL43" s="70" t="s">
        <v>33</v>
      </c>
      <c r="BM43" s="71" t="s">
        <v>114</v>
      </c>
      <c r="BN43" s="96">
        <f t="shared" si="8"/>
        <v>5.99</v>
      </c>
      <c r="BO43" s="93"/>
      <c r="BP43" s="93"/>
      <c r="BQ43" s="93"/>
      <c r="BR43" s="93"/>
    </row>
    <row r="44" spans="1:70" s="24" customFormat="1" ht="15" customHeight="1">
      <c r="A44" s="19">
        <v>37</v>
      </c>
      <c r="B44" s="9" t="s">
        <v>18</v>
      </c>
      <c r="C44" s="9" t="s">
        <v>33</v>
      </c>
      <c r="D44" s="19" t="s">
        <v>115</v>
      </c>
      <c r="E44" s="20">
        <f>'[1]Ky1 '!K44</f>
        <v>4</v>
      </c>
      <c r="F44" s="81">
        <f>'Ky1 '!L44</f>
        <v>5</v>
      </c>
      <c r="G44" s="20">
        <f>'Ky1 '!W44</f>
        <v>5</v>
      </c>
      <c r="H44" s="21"/>
      <c r="I44" s="20">
        <f>'[1]Ky1 '!AI44</f>
        <v>6</v>
      </c>
      <c r="J44" s="21"/>
      <c r="K44" s="25">
        <f>'Ky1 '!AU44</f>
        <v>3</v>
      </c>
      <c r="L44" s="81">
        <f>'Ky1 '!AV44</f>
        <v>5</v>
      </c>
      <c r="M44" s="21">
        <f>'Ky1 '!BG44</f>
        <v>5</v>
      </c>
      <c r="N44" s="21"/>
      <c r="O44" s="20">
        <f>'[1]Ky1 '!BS44</f>
        <v>7</v>
      </c>
      <c r="P44" s="21"/>
      <c r="Q44" s="20">
        <f t="shared" si="9"/>
        <v>5.25</v>
      </c>
      <c r="R44" s="78">
        <f t="shared" si="1"/>
        <v>5.6</v>
      </c>
      <c r="S44" s="71">
        <v>37</v>
      </c>
      <c r="T44" s="70" t="s">
        <v>18</v>
      </c>
      <c r="U44" s="70" t="s">
        <v>33</v>
      </c>
      <c r="V44" s="71" t="s">
        <v>115</v>
      </c>
      <c r="W44" s="20">
        <f>'Ky 2'!K44</f>
        <v>5</v>
      </c>
      <c r="X44" s="21"/>
      <c r="Y44" s="20">
        <f>'Ky 2'!W44</f>
        <v>6</v>
      </c>
      <c r="Z44" s="21"/>
      <c r="AA44" s="20">
        <f>'Ky 2'!AI44</f>
        <v>6</v>
      </c>
      <c r="AB44" s="21"/>
      <c r="AC44" s="20">
        <f>'Ky 2'!AU44</f>
        <v>6</v>
      </c>
      <c r="AD44" s="21"/>
      <c r="AE44" s="21">
        <f>'Ky 2'!BG44</f>
        <v>5</v>
      </c>
      <c r="AF44" s="21"/>
      <c r="AG44" s="20">
        <f>'Ky 2'!BT44</f>
        <v>6</v>
      </c>
      <c r="AH44" s="21"/>
      <c r="AI44" s="78">
        <f t="shared" si="2"/>
        <v>5.7</v>
      </c>
      <c r="AJ44" s="21"/>
      <c r="AK44" s="71">
        <v>37</v>
      </c>
      <c r="AL44" s="70" t="s">
        <v>18</v>
      </c>
      <c r="AM44" s="70" t="s">
        <v>33</v>
      </c>
      <c r="AN44" s="71" t="s">
        <v>115</v>
      </c>
      <c r="AO44" s="20">
        <f>'Ky 3'!K44</f>
        <v>6</v>
      </c>
      <c r="AP44" s="21"/>
      <c r="AQ44" s="20">
        <f>'Ky 3'!W44</f>
        <v>6</v>
      </c>
      <c r="AR44" s="21"/>
      <c r="AS44" s="20">
        <f>'Ky 3'!AI44</f>
        <v>6</v>
      </c>
      <c r="AT44" s="21"/>
      <c r="AU44" s="20">
        <f>'Ky 3'!AU44</f>
        <v>5</v>
      </c>
      <c r="AV44" s="21"/>
      <c r="AW44" s="43">
        <f>'Ky 3'!BG44</f>
        <v>4</v>
      </c>
      <c r="AX44" s="43">
        <f>'Ky 3'!BH44</f>
        <v>4</v>
      </c>
      <c r="AY44" s="78">
        <f t="shared" si="3"/>
        <v>5.81</v>
      </c>
      <c r="AZ44" s="21"/>
      <c r="BA44" s="71">
        <v>37</v>
      </c>
      <c r="BB44" s="70" t="s">
        <v>18</v>
      </c>
      <c r="BC44" s="70" t="s">
        <v>33</v>
      </c>
      <c r="BD44" s="71" t="s">
        <v>115</v>
      </c>
      <c r="BE44" s="91">
        <f t="shared" si="4"/>
        <v>5.25</v>
      </c>
      <c r="BF44" s="91">
        <f t="shared" si="5"/>
        <v>5.7</v>
      </c>
      <c r="BG44" s="91">
        <f t="shared" si="6"/>
        <v>5.81</v>
      </c>
      <c r="BH44" s="91">
        <v>7</v>
      </c>
      <c r="BI44" s="94">
        <f t="shared" si="7"/>
        <v>5.68</v>
      </c>
      <c r="BJ44" s="71">
        <v>37</v>
      </c>
      <c r="BK44" s="70" t="s">
        <v>18</v>
      </c>
      <c r="BL44" s="70" t="s">
        <v>33</v>
      </c>
      <c r="BM44" s="71" t="s">
        <v>115</v>
      </c>
      <c r="BN44" s="96">
        <f t="shared" si="8"/>
        <v>5.68</v>
      </c>
      <c r="BO44" s="93"/>
      <c r="BP44" s="93"/>
      <c r="BQ44" s="93"/>
      <c r="BR44" s="93"/>
    </row>
    <row r="45" spans="1:70" s="24" customFormat="1" ht="15" customHeight="1">
      <c r="A45" s="19">
        <v>38</v>
      </c>
      <c r="B45" s="9" t="s">
        <v>30</v>
      </c>
      <c r="C45" s="9" t="s">
        <v>116</v>
      </c>
      <c r="D45" s="19" t="s">
        <v>117</v>
      </c>
      <c r="E45" s="20">
        <f>'[1]Ky1 '!K45</f>
        <v>7</v>
      </c>
      <c r="F45" s="82"/>
      <c r="G45" s="20">
        <f>'Ky1 '!W45</f>
        <v>6</v>
      </c>
      <c r="H45" s="21"/>
      <c r="I45" s="20">
        <f>'[1]Ky1 '!AI45</f>
        <v>8</v>
      </c>
      <c r="J45" s="21"/>
      <c r="K45" s="20">
        <f>'Ky1 '!AU45</f>
        <v>7</v>
      </c>
      <c r="L45" s="82"/>
      <c r="M45" s="21">
        <f>'Ky1 '!BG45</f>
        <v>5</v>
      </c>
      <c r="N45" s="21"/>
      <c r="O45" s="20">
        <f>'[1]Ky1 '!BS45</f>
        <v>8</v>
      </c>
      <c r="P45" s="21"/>
      <c r="Q45" s="20">
        <f t="shared" si="9"/>
        <v>6.85</v>
      </c>
      <c r="R45" s="78">
        <f t="shared" si="1"/>
        <v>6.85</v>
      </c>
      <c r="S45" s="71">
        <v>38</v>
      </c>
      <c r="T45" s="70" t="s">
        <v>30</v>
      </c>
      <c r="U45" s="70" t="s">
        <v>116</v>
      </c>
      <c r="V45" s="71" t="s">
        <v>117</v>
      </c>
      <c r="W45" s="20">
        <f>'Ky 2'!K45</f>
        <v>6</v>
      </c>
      <c r="X45" s="21"/>
      <c r="Y45" s="20">
        <f>'Ky 2'!W45</f>
        <v>7</v>
      </c>
      <c r="Z45" s="21"/>
      <c r="AA45" s="20">
        <f>'Ky 2'!AI45</f>
        <v>6</v>
      </c>
      <c r="AB45" s="21"/>
      <c r="AC45" s="20">
        <f>'Ky 2'!AU45</f>
        <v>7</v>
      </c>
      <c r="AD45" s="21"/>
      <c r="AE45" s="21">
        <f>'Ky 2'!BG45</f>
        <v>8</v>
      </c>
      <c r="AF45" s="21"/>
      <c r="AG45" s="20">
        <f>'Ky 2'!BT45</f>
        <v>6</v>
      </c>
      <c r="AH45" s="21"/>
      <c r="AI45" s="78">
        <f t="shared" si="2"/>
        <v>6.6</v>
      </c>
      <c r="AJ45" s="21"/>
      <c r="AK45" s="71">
        <v>38</v>
      </c>
      <c r="AL45" s="70" t="s">
        <v>30</v>
      </c>
      <c r="AM45" s="70" t="s">
        <v>116</v>
      </c>
      <c r="AN45" s="71" t="s">
        <v>117</v>
      </c>
      <c r="AO45" s="20">
        <f>'Ky 3'!K45</f>
        <v>6</v>
      </c>
      <c r="AP45" s="21"/>
      <c r="AQ45" s="20">
        <f>'Ky 3'!W45</f>
        <v>5</v>
      </c>
      <c r="AR45" s="21"/>
      <c r="AS45" s="20">
        <f>'Ky 3'!AI45</f>
        <v>6</v>
      </c>
      <c r="AT45" s="21"/>
      <c r="AU45" s="20">
        <f>'Ky 3'!AU45</f>
        <v>5</v>
      </c>
      <c r="AV45" s="21"/>
      <c r="AW45" s="43">
        <f>'Ky 3'!BG45</f>
        <v>4</v>
      </c>
      <c r="AX45" s="21">
        <f>'Ky 3'!BH45</f>
        <v>5</v>
      </c>
      <c r="AY45" s="78">
        <f t="shared" si="3"/>
        <v>5.81</v>
      </c>
      <c r="AZ45" s="21"/>
      <c r="BA45" s="71">
        <v>38</v>
      </c>
      <c r="BB45" s="70" t="s">
        <v>30</v>
      </c>
      <c r="BC45" s="70" t="s">
        <v>116</v>
      </c>
      <c r="BD45" s="71" t="s">
        <v>117</v>
      </c>
      <c r="BE45" s="91">
        <f t="shared" si="4"/>
        <v>6.85</v>
      </c>
      <c r="BF45" s="91">
        <f t="shared" si="5"/>
        <v>6.6</v>
      </c>
      <c r="BG45" s="91">
        <f t="shared" si="6"/>
        <v>5.81</v>
      </c>
      <c r="BH45" s="91">
        <v>7</v>
      </c>
      <c r="BI45" s="94">
        <f t="shared" si="7"/>
        <v>6.5</v>
      </c>
      <c r="BJ45" s="71">
        <v>38</v>
      </c>
      <c r="BK45" s="70" t="s">
        <v>30</v>
      </c>
      <c r="BL45" s="70" t="s">
        <v>116</v>
      </c>
      <c r="BM45" s="71" t="s">
        <v>117</v>
      </c>
      <c r="BN45" s="96">
        <f t="shared" si="8"/>
        <v>6.5</v>
      </c>
      <c r="BO45" s="93"/>
      <c r="BP45" s="93"/>
      <c r="BQ45" s="93"/>
      <c r="BR45" s="93"/>
    </row>
    <row r="46" spans="1:70" s="24" customFormat="1" ht="15" customHeight="1">
      <c r="A46" s="19">
        <v>39</v>
      </c>
      <c r="B46" s="9" t="s">
        <v>85</v>
      </c>
      <c r="C46" s="9" t="s">
        <v>34</v>
      </c>
      <c r="D46" s="19" t="s">
        <v>118</v>
      </c>
      <c r="E46" s="20">
        <f>'[1]Ky1 '!K46</f>
        <v>6</v>
      </c>
      <c r="F46" s="82"/>
      <c r="G46" s="25">
        <f>'Ky1 '!W46</f>
        <v>4</v>
      </c>
      <c r="H46" s="20">
        <f>'Ky1 '!X46</f>
        <v>6</v>
      </c>
      <c r="I46" s="20">
        <f>'[1]Ky1 '!AI46</f>
        <v>6</v>
      </c>
      <c r="J46" s="21"/>
      <c r="K46" s="25">
        <f>'Ky1 '!AU46</f>
        <v>4</v>
      </c>
      <c r="L46" s="81">
        <f>'Ky1 '!AV46</f>
        <v>7</v>
      </c>
      <c r="M46" s="43">
        <f>'Ky1 '!BG46</f>
        <v>3</v>
      </c>
      <c r="N46" s="21">
        <f>'Ky1 '!BH46</f>
        <v>6</v>
      </c>
      <c r="O46" s="20">
        <f>'[1]Ky1 '!BS46</f>
        <v>7</v>
      </c>
      <c r="P46" s="21"/>
      <c r="Q46" s="20">
        <f t="shared" si="9"/>
        <v>5.1</v>
      </c>
      <c r="R46" s="78">
        <f t="shared" si="1"/>
        <v>6.3</v>
      </c>
      <c r="S46" s="71">
        <v>39</v>
      </c>
      <c r="T46" s="70" t="s">
        <v>85</v>
      </c>
      <c r="U46" s="70" t="s">
        <v>34</v>
      </c>
      <c r="V46" s="71" t="s">
        <v>118</v>
      </c>
      <c r="W46" s="20">
        <f>'Ky 2'!K46</f>
        <v>8</v>
      </c>
      <c r="X46" s="21"/>
      <c r="Y46" s="20">
        <f>'Ky 2'!W46</f>
        <v>8</v>
      </c>
      <c r="Z46" s="21"/>
      <c r="AA46" s="20">
        <f>'Ky 2'!AI46</f>
        <v>5</v>
      </c>
      <c r="AB46" s="21"/>
      <c r="AC46" s="20">
        <f>'Ky 2'!AU46</f>
        <v>6</v>
      </c>
      <c r="AD46" s="21"/>
      <c r="AE46" s="21">
        <f>'Ky 2'!BG46</f>
        <v>7</v>
      </c>
      <c r="AF46" s="21"/>
      <c r="AG46" s="20">
        <f>'Ky 2'!BT46</f>
        <v>6</v>
      </c>
      <c r="AH46" s="21"/>
      <c r="AI46" s="78">
        <f t="shared" si="2"/>
        <v>6.6</v>
      </c>
      <c r="AJ46" s="21"/>
      <c r="AK46" s="71">
        <v>39</v>
      </c>
      <c r="AL46" s="70" t="s">
        <v>85</v>
      </c>
      <c r="AM46" s="70" t="s">
        <v>34</v>
      </c>
      <c r="AN46" s="71" t="s">
        <v>118</v>
      </c>
      <c r="AO46" s="20">
        <f>'Ky 3'!K46</f>
        <v>6</v>
      </c>
      <c r="AP46" s="21"/>
      <c r="AQ46" s="20">
        <f>'Ky 3'!W46</f>
        <v>5</v>
      </c>
      <c r="AR46" s="21"/>
      <c r="AS46" s="20">
        <f>'Ky 3'!AI46</f>
        <v>6</v>
      </c>
      <c r="AT46" s="21"/>
      <c r="AU46" s="25">
        <f>'Ky 3'!AU46</f>
        <v>3</v>
      </c>
      <c r="AV46" s="25">
        <f>'Ky 3'!AV46</f>
        <v>1</v>
      </c>
      <c r="AW46" s="43">
        <f>'Ky 3'!BG46</f>
        <v>4</v>
      </c>
      <c r="AX46" s="21">
        <f>'Ky 3'!BH46</f>
        <v>5</v>
      </c>
      <c r="AY46" s="78">
        <f t="shared" si="3"/>
        <v>5.44</v>
      </c>
      <c r="AZ46" s="21"/>
      <c r="BA46" s="71">
        <v>39</v>
      </c>
      <c r="BB46" s="70" t="s">
        <v>85</v>
      </c>
      <c r="BC46" s="70" t="s">
        <v>34</v>
      </c>
      <c r="BD46" s="71" t="s">
        <v>118</v>
      </c>
      <c r="BE46" s="91">
        <f t="shared" si="4"/>
        <v>5.1</v>
      </c>
      <c r="BF46" s="91">
        <f t="shared" si="5"/>
        <v>6.6</v>
      </c>
      <c r="BG46" s="91">
        <f t="shared" si="6"/>
        <v>5.44</v>
      </c>
      <c r="BH46" s="91">
        <v>8</v>
      </c>
      <c r="BI46" s="94">
        <f t="shared" si="7"/>
        <v>5.9</v>
      </c>
      <c r="BJ46" s="71">
        <v>39</v>
      </c>
      <c r="BK46" s="70" t="s">
        <v>85</v>
      </c>
      <c r="BL46" s="70" t="s">
        <v>34</v>
      </c>
      <c r="BM46" s="71" t="s">
        <v>118</v>
      </c>
      <c r="BN46" s="96">
        <f t="shared" si="8"/>
        <v>5.9</v>
      </c>
      <c r="BO46" s="93"/>
      <c r="BP46" s="93"/>
      <c r="BQ46" s="93"/>
      <c r="BR46" s="93"/>
    </row>
    <row r="47" spans="1:70" s="24" customFormat="1" ht="15" customHeight="1">
      <c r="A47" s="19">
        <v>40</v>
      </c>
      <c r="B47" s="9" t="s">
        <v>18</v>
      </c>
      <c r="C47" s="9" t="s">
        <v>35</v>
      </c>
      <c r="D47" s="19" t="s">
        <v>119</v>
      </c>
      <c r="E47" s="20">
        <f>'[1]Ky1 '!K47</f>
        <v>4</v>
      </c>
      <c r="F47" s="81">
        <f>'Ky1 '!L47</f>
        <v>6</v>
      </c>
      <c r="G47" s="20">
        <f>'Ky1 '!W47</f>
        <v>8</v>
      </c>
      <c r="H47" s="21"/>
      <c r="I47" s="20">
        <f>'[1]Ky1 '!AI47</f>
        <v>7</v>
      </c>
      <c r="J47" s="21"/>
      <c r="K47" s="20">
        <f>'Ky1 '!AU47</f>
        <v>6</v>
      </c>
      <c r="L47" s="82"/>
      <c r="M47" s="43">
        <f>'Ky1 '!BG47</f>
        <v>4</v>
      </c>
      <c r="N47" s="43">
        <f>'Ky1 '!BH47</f>
        <v>4</v>
      </c>
      <c r="O47" s="20">
        <f>'[1]Ky1 '!BS47</f>
        <v>8</v>
      </c>
      <c r="P47" s="21"/>
      <c r="Q47" s="20">
        <f t="shared" si="9"/>
        <v>6.2</v>
      </c>
      <c r="R47" s="78">
        <f t="shared" si="1"/>
        <v>6.5</v>
      </c>
      <c r="S47" s="71">
        <v>40</v>
      </c>
      <c r="T47" s="70" t="s">
        <v>18</v>
      </c>
      <c r="U47" s="70" t="s">
        <v>35</v>
      </c>
      <c r="V47" s="71" t="s">
        <v>119</v>
      </c>
      <c r="W47" s="20">
        <f>'Ky 2'!K47</f>
        <v>6</v>
      </c>
      <c r="X47" s="21"/>
      <c r="Y47" s="20">
        <f>'Ky 2'!W47</f>
        <v>6</v>
      </c>
      <c r="Z47" s="21"/>
      <c r="AA47" s="20">
        <f>'Ky 2'!AI47</f>
        <v>6</v>
      </c>
      <c r="AB47" s="21"/>
      <c r="AC47" s="20">
        <f>'Ky 2'!AU47</f>
        <v>8</v>
      </c>
      <c r="AD47" s="21"/>
      <c r="AE47" s="21">
        <f>'Ky 2'!BG47</f>
        <v>7</v>
      </c>
      <c r="AF47" s="21"/>
      <c r="AG47" s="20">
        <f>'Ky 2'!BT47</f>
        <v>6</v>
      </c>
      <c r="AH47" s="21"/>
      <c r="AI47" s="78">
        <f t="shared" si="2"/>
        <v>6.45</v>
      </c>
      <c r="AJ47" s="21"/>
      <c r="AK47" s="71">
        <v>40</v>
      </c>
      <c r="AL47" s="70" t="s">
        <v>18</v>
      </c>
      <c r="AM47" s="70" t="s">
        <v>35</v>
      </c>
      <c r="AN47" s="71" t="s">
        <v>119</v>
      </c>
      <c r="AO47" s="20">
        <f>'Ky 3'!K47</f>
        <v>6</v>
      </c>
      <c r="AP47" s="21"/>
      <c r="AQ47" s="20">
        <f>'Ky 3'!W47</f>
        <v>7</v>
      </c>
      <c r="AR47" s="21"/>
      <c r="AS47" s="20">
        <f>'Ky 3'!AI47</f>
        <v>6</v>
      </c>
      <c r="AT47" s="21"/>
      <c r="AU47" s="25">
        <f>'Ky 3'!AU47</f>
        <v>3</v>
      </c>
      <c r="AV47" s="25">
        <f>'Ky 3'!AV47</f>
        <v>4</v>
      </c>
      <c r="AW47" s="43">
        <f>'Ky 3'!BG47</f>
        <v>4</v>
      </c>
      <c r="AX47" s="21">
        <f>'Ky 3'!BH47</f>
        <v>5</v>
      </c>
      <c r="AY47" s="78">
        <f t="shared" si="3"/>
        <v>6</v>
      </c>
      <c r="AZ47" s="21"/>
      <c r="BA47" s="71">
        <v>40</v>
      </c>
      <c r="BB47" s="70" t="s">
        <v>18</v>
      </c>
      <c r="BC47" s="70" t="s">
        <v>35</v>
      </c>
      <c r="BD47" s="71" t="s">
        <v>119</v>
      </c>
      <c r="BE47" s="91">
        <f t="shared" si="4"/>
        <v>6.2</v>
      </c>
      <c r="BF47" s="91">
        <f t="shared" si="5"/>
        <v>6.45</v>
      </c>
      <c r="BG47" s="91">
        <f t="shared" si="6"/>
        <v>6</v>
      </c>
      <c r="BH47" s="91">
        <v>8</v>
      </c>
      <c r="BI47" s="94">
        <f t="shared" si="7"/>
        <v>6.37</v>
      </c>
      <c r="BJ47" s="71">
        <v>40</v>
      </c>
      <c r="BK47" s="70" t="s">
        <v>18</v>
      </c>
      <c r="BL47" s="70" t="s">
        <v>35</v>
      </c>
      <c r="BM47" s="71" t="s">
        <v>119</v>
      </c>
      <c r="BN47" s="96">
        <f t="shared" si="8"/>
        <v>6.37</v>
      </c>
      <c r="BO47" s="93"/>
      <c r="BP47" s="93"/>
      <c r="BQ47" s="93"/>
      <c r="BR47" s="93"/>
    </row>
    <row r="48" spans="1:70" s="24" customFormat="1" ht="15" customHeight="1">
      <c r="A48" s="19">
        <v>41</v>
      </c>
      <c r="B48" s="9" t="s">
        <v>43</v>
      </c>
      <c r="C48" s="9" t="s">
        <v>120</v>
      </c>
      <c r="D48" s="19" t="s">
        <v>121</v>
      </c>
      <c r="E48" s="20">
        <f>'[1]Ky1 '!K48</f>
        <v>6</v>
      </c>
      <c r="F48" s="21"/>
      <c r="G48" s="20">
        <f>'Ky1 '!W48</f>
        <v>7</v>
      </c>
      <c r="H48" s="21"/>
      <c r="I48" s="20">
        <f>'[1]Ky1 '!AI48</f>
        <v>7</v>
      </c>
      <c r="J48" s="21"/>
      <c r="K48" s="20">
        <f>'Ky1 '!AU48</f>
        <v>9</v>
      </c>
      <c r="L48" s="82"/>
      <c r="M48" s="21">
        <f>'Ky1 '!BG48</f>
        <v>5</v>
      </c>
      <c r="N48" s="21"/>
      <c r="O48" s="20">
        <f>'[1]Ky1 '!BS48</f>
        <v>8</v>
      </c>
      <c r="P48" s="21"/>
      <c r="Q48" s="20">
        <f t="shared" si="9"/>
        <v>6.85</v>
      </c>
      <c r="R48" s="78">
        <f t="shared" si="1"/>
        <v>6.85</v>
      </c>
      <c r="S48" s="71">
        <v>41</v>
      </c>
      <c r="T48" s="70" t="s">
        <v>43</v>
      </c>
      <c r="U48" s="70" t="s">
        <v>120</v>
      </c>
      <c r="V48" s="71" t="s">
        <v>121</v>
      </c>
      <c r="W48" s="20">
        <f>'Ky 2'!K48</f>
        <v>5</v>
      </c>
      <c r="X48" s="21"/>
      <c r="Y48" s="20">
        <f>'Ky 2'!W48</f>
        <v>8</v>
      </c>
      <c r="Z48" s="21"/>
      <c r="AA48" s="20">
        <f>'Ky 2'!AI48</f>
        <v>7</v>
      </c>
      <c r="AB48" s="21"/>
      <c r="AC48" s="20">
        <f>'Ky 2'!AU48</f>
        <v>8</v>
      </c>
      <c r="AD48" s="21"/>
      <c r="AE48" s="21">
        <f>'Ky 2'!BG48</f>
        <v>5</v>
      </c>
      <c r="AF48" s="21"/>
      <c r="AG48" s="20">
        <f>'Ky 2'!BT48</f>
        <v>7</v>
      </c>
      <c r="AH48" s="21"/>
      <c r="AI48" s="78">
        <f t="shared" si="2"/>
        <v>6.7</v>
      </c>
      <c r="AJ48" s="21"/>
      <c r="AK48" s="71">
        <v>41</v>
      </c>
      <c r="AL48" s="70" t="s">
        <v>43</v>
      </c>
      <c r="AM48" s="70" t="s">
        <v>120</v>
      </c>
      <c r="AN48" s="71" t="s">
        <v>121</v>
      </c>
      <c r="AO48" s="20">
        <f>'Ky 3'!K48</f>
        <v>6</v>
      </c>
      <c r="AP48" s="21"/>
      <c r="AQ48" s="20">
        <f>'Ky 3'!W48</f>
        <v>6</v>
      </c>
      <c r="AR48" s="21"/>
      <c r="AS48" s="20">
        <f>'Ky 3'!AI48</f>
        <v>6</v>
      </c>
      <c r="AT48" s="21"/>
      <c r="AU48" s="20">
        <f>'Ky 3'!AU48</f>
        <v>8</v>
      </c>
      <c r="AV48" s="21"/>
      <c r="AW48" s="21">
        <f>'Ky 3'!BG48</f>
        <v>6</v>
      </c>
      <c r="AX48" s="21"/>
      <c r="AY48" s="78">
        <f t="shared" si="3"/>
        <v>6.75</v>
      </c>
      <c r="AZ48" s="21"/>
      <c r="BA48" s="71">
        <v>41</v>
      </c>
      <c r="BB48" s="70" t="s">
        <v>43</v>
      </c>
      <c r="BC48" s="70" t="s">
        <v>120</v>
      </c>
      <c r="BD48" s="71" t="s">
        <v>121</v>
      </c>
      <c r="BE48" s="91">
        <f t="shared" si="4"/>
        <v>6.85</v>
      </c>
      <c r="BF48" s="91">
        <f t="shared" si="5"/>
        <v>6.7</v>
      </c>
      <c r="BG48" s="91">
        <f t="shared" si="6"/>
        <v>6.75</v>
      </c>
      <c r="BH48" s="91">
        <v>7</v>
      </c>
      <c r="BI48" s="94">
        <f t="shared" si="7"/>
        <v>6.79</v>
      </c>
      <c r="BJ48" s="71">
        <v>41</v>
      </c>
      <c r="BK48" s="70" t="s">
        <v>43</v>
      </c>
      <c r="BL48" s="70" t="s">
        <v>120</v>
      </c>
      <c r="BM48" s="71" t="s">
        <v>121</v>
      </c>
      <c r="BN48" s="96">
        <f t="shared" si="8"/>
        <v>6.79</v>
      </c>
      <c r="BO48" s="93"/>
      <c r="BP48" s="93"/>
      <c r="BQ48" s="93"/>
      <c r="BR48" s="93"/>
    </row>
    <row r="49" spans="1:70" s="24" customFormat="1" ht="15" customHeight="1">
      <c r="A49" s="19">
        <v>42</v>
      </c>
      <c r="B49" s="9" t="s">
        <v>15</v>
      </c>
      <c r="C49" s="9" t="s">
        <v>122</v>
      </c>
      <c r="D49" s="19" t="s">
        <v>123</v>
      </c>
      <c r="E49" s="20">
        <f>'[1]Ky1 '!K49</f>
        <v>6</v>
      </c>
      <c r="F49" s="21"/>
      <c r="G49" s="20">
        <f>'Ky1 '!W49</f>
        <v>7</v>
      </c>
      <c r="H49" s="21"/>
      <c r="I49" s="20">
        <f>'[1]Ky1 '!AI49</f>
        <v>6</v>
      </c>
      <c r="J49" s="21"/>
      <c r="K49" s="20">
        <f>'Ky1 '!AU49</f>
        <v>5</v>
      </c>
      <c r="L49" s="82"/>
      <c r="M49" s="21">
        <f>'Ky1 '!BG49</f>
        <v>5</v>
      </c>
      <c r="N49" s="21"/>
      <c r="O49" s="20">
        <f>'[1]Ky1 '!BS49</f>
        <v>5</v>
      </c>
      <c r="P49" s="21"/>
      <c r="Q49" s="20">
        <f t="shared" si="9"/>
        <v>5.65</v>
      </c>
      <c r="R49" s="78">
        <f t="shared" si="1"/>
        <v>5.65</v>
      </c>
      <c r="S49" s="71">
        <v>42</v>
      </c>
      <c r="T49" s="70" t="s">
        <v>15</v>
      </c>
      <c r="U49" s="70" t="s">
        <v>122</v>
      </c>
      <c r="V49" s="71" t="s">
        <v>123</v>
      </c>
      <c r="W49" s="25">
        <f>'Ky 2'!K49</f>
        <v>0</v>
      </c>
      <c r="X49" s="20"/>
      <c r="Y49" s="20">
        <f>'Ky 2'!W49</f>
        <v>5</v>
      </c>
      <c r="Z49" s="21"/>
      <c r="AA49" s="20">
        <f>'Ky 2'!AI49</f>
        <v>6</v>
      </c>
      <c r="AB49" s="21"/>
      <c r="AC49" s="20">
        <f>'Ky 2'!AU49</f>
        <v>7</v>
      </c>
      <c r="AD49" s="21"/>
      <c r="AE49" s="21">
        <f>'Ky 2'!BG49</f>
        <v>6</v>
      </c>
      <c r="AF49" s="21"/>
      <c r="AG49" s="79">
        <f>'Ky 2'!BT49</f>
        <v>0</v>
      </c>
      <c r="AH49" s="21"/>
      <c r="AI49" s="78">
        <f t="shared" si="2"/>
        <v>3.6</v>
      </c>
      <c r="AJ49" s="21"/>
      <c r="AK49" s="71">
        <v>42</v>
      </c>
      <c r="AL49" s="70" t="s">
        <v>15</v>
      </c>
      <c r="AM49" s="70" t="s">
        <v>122</v>
      </c>
      <c r="AN49" s="71" t="s">
        <v>123</v>
      </c>
      <c r="AO49" s="20">
        <f>'Ky 3'!K49</f>
        <v>6</v>
      </c>
      <c r="AP49" s="21"/>
      <c r="AQ49" s="20">
        <f>'Ky 3'!W49</f>
        <v>6</v>
      </c>
      <c r="AR49" s="21"/>
      <c r="AS49" s="25">
        <f>'Ky 3'!AI49</f>
        <v>4</v>
      </c>
      <c r="AT49" s="25">
        <f>'Ky 3'!AJ49</f>
        <v>4</v>
      </c>
      <c r="AU49" s="25">
        <f>'Ky 3'!AU49</f>
        <v>0</v>
      </c>
      <c r="AV49" s="25">
        <f>'Ky 3'!AV49</f>
        <v>0</v>
      </c>
      <c r="AW49" s="43">
        <f>'Ky 3'!BG49</f>
        <v>2</v>
      </c>
      <c r="AX49" s="43">
        <f>'Ky 3'!BH49</f>
        <v>4</v>
      </c>
      <c r="AY49" s="78">
        <f t="shared" si="3"/>
        <v>4.38</v>
      </c>
      <c r="AZ49" s="21"/>
      <c r="BA49" s="71">
        <v>42</v>
      </c>
      <c r="BB49" s="70" t="s">
        <v>15</v>
      </c>
      <c r="BC49" s="70" t="s">
        <v>122</v>
      </c>
      <c r="BD49" s="71" t="s">
        <v>123</v>
      </c>
      <c r="BE49" s="91">
        <f t="shared" si="4"/>
        <v>5.65</v>
      </c>
      <c r="BF49" s="91">
        <f t="shared" si="5"/>
        <v>3.6</v>
      </c>
      <c r="BG49" s="91">
        <f t="shared" si="6"/>
        <v>4.38</v>
      </c>
      <c r="BH49" s="91">
        <v>6</v>
      </c>
      <c r="BI49" s="94">
        <f t="shared" si="7"/>
        <v>4.68</v>
      </c>
      <c r="BJ49" s="71">
        <v>42</v>
      </c>
      <c r="BK49" s="70" t="s">
        <v>15</v>
      </c>
      <c r="BL49" s="70" t="s">
        <v>122</v>
      </c>
      <c r="BM49" s="71" t="s">
        <v>123</v>
      </c>
      <c r="BN49" s="96">
        <f t="shared" si="8"/>
        <v>4.68</v>
      </c>
      <c r="BO49" s="93"/>
      <c r="BP49" s="93"/>
      <c r="BQ49" s="93"/>
      <c r="BR49" s="93"/>
    </row>
    <row r="50" spans="1:70" s="24" customFormat="1" ht="15" customHeight="1">
      <c r="A50" s="19">
        <v>43</v>
      </c>
      <c r="B50" s="9" t="s">
        <v>124</v>
      </c>
      <c r="C50" s="9" t="s">
        <v>37</v>
      </c>
      <c r="D50" s="19" t="s">
        <v>125</v>
      </c>
      <c r="E50" s="20">
        <f>'[1]Ky1 '!K50</f>
        <v>7</v>
      </c>
      <c r="F50" s="21"/>
      <c r="G50" s="20">
        <f>'Ky1 '!W50</f>
        <v>7</v>
      </c>
      <c r="H50" s="21"/>
      <c r="I50" s="20">
        <f>'[1]Ky1 '!AI50</f>
        <v>5</v>
      </c>
      <c r="J50" s="21"/>
      <c r="K50" s="20">
        <f>'Ky1 '!AU50</f>
        <v>5</v>
      </c>
      <c r="L50" s="82"/>
      <c r="M50" s="21">
        <f>'Ky1 '!BG50</f>
        <v>5</v>
      </c>
      <c r="N50" s="21"/>
      <c r="O50" s="20">
        <f>'[1]Ky1 '!BS50</f>
        <v>7</v>
      </c>
      <c r="P50" s="21"/>
      <c r="Q50" s="20">
        <f t="shared" si="9"/>
        <v>6</v>
      </c>
      <c r="R50" s="78">
        <f t="shared" si="1"/>
        <v>6</v>
      </c>
      <c r="S50" s="71">
        <v>43</v>
      </c>
      <c r="T50" s="70" t="s">
        <v>124</v>
      </c>
      <c r="U50" s="70" t="s">
        <v>37</v>
      </c>
      <c r="V50" s="71" t="s">
        <v>125</v>
      </c>
      <c r="W50" s="20">
        <f>'Ky 2'!K50</f>
        <v>6</v>
      </c>
      <c r="X50" s="21"/>
      <c r="Y50" s="20">
        <f>'Ky 2'!W50</f>
        <v>6</v>
      </c>
      <c r="Z50" s="21"/>
      <c r="AA50" s="20">
        <f>'Ky 2'!AI50</f>
        <v>6</v>
      </c>
      <c r="AB50" s="21"/>
      <c r="AC50" s="20">
        <f>'Ky 2'!AU50</f>
        <v>7</v>
      </c>
      <c r="AD50" s="21"/>
      <c r="AE50" s="21">
        <f>'Ky 2'!BG50</f>
        <v>7</v>
      </c>
      <c r="AF50" s="21"/>
      <c r="AG50" s="20">
        <f>'Ky 2'!BT50</f>
        <v>5</v>
      </c>
      <c r="AH50" s="21"/>
      <c r="AI50" s="78">
        <f t="shared" si="2"/>
        <v>6.05</v>
      </c>
      <c r="AJ50" s="21"/>
      <c r="AK50" s="71">
        <v>43</v>
      </c>
      <c r="AL50" s="70" t="s">
        <v>124</v>
      </c>
      <c r="AM50" s="70" t="s">
        <v>37</v>
      </c>
      <c r="AN50" s="71" t="s">
        <v>125</v>
      </c>
      <c r="AO50" s="20">
        <f>'Ky 3'!K50</f>
        <v>6</v>
      </c>
      <c r="AP50" s="21"/>
      <c r="AQ50" s="20">
        <f>'Ky 3'!W50</f>
        <v>6</v>
      </c>
      <c r="AR50" s="21"/>
      <c r="AS50" s="20">
        <f>'Ky 3'!AI50</f>
        <v>6</v>
      </c>
      <c r="AT50" s="21"/>
      <c r="AU50" s="25">
        <f>'Ky 3'!AU50</f>
        <v>2</v>
      </c>
      <c r="AV50" s="25">
        <f>'Ky 3'!AV50</f>
        <v>4</v>
      </c>
      <c r="AW50" s="21">
        <f>'Ky 3'!BG50</f>
        <v>6</v>
      </c>
      <c r="AX50" s="21"/>
      <c r="AY50" s="78">
        <f t="shared" si="3"/>
        <v>6</v>
      </c>
      <c r="AZ50" s="21"/>
      <c r="BA50" s="71">
        <v>43</v>
      </c>
      <c r="BB50" s="70" t="s">
        <v>124</v>
      </c>
      <c r="BC50" s="70" t="s">
        <v>37</v>
      </c>
      <c r="BD50" s="71" t="s">
        <v>125</v>
      </c>
      <c r="BE50" s="91">
        <f t="shared" si="4"/>
        <v>6</v>
      </c>
      <c r="BF50" s="91">
        <f t="shared" si="5"/>
        <v>6.05</v>
      </c>
      <c r="BG50" s="91">
        <f t="shared" si="6"/>
        <v>6</v>
      </c>
      <c r="BH50" s="91">
        <v>8</v>
      </c>
      <c r="BI50" s="94">
        <f t="shared" si="7"/>
        <v>6.17</v>
      </c>
      <c r="BJ50" s="71">
        <v>43</v>
      </c>
      <c r="BK50" s="70" t="s">
        <v>124</v>
      </c>
      <c r="BL50" s="70" t="s">
        <v>37</v>
      </c>
      <c r="BM50" s="71" t="s">
        <v>125</v>
      </c>
      <c r="BN50" s="96">
        <f t="shared" si="8"/>
        <v>6.17</v>
      </c>
      <c r="BO50" s="93"/>
      <c r="BP50" s="93"/>
      <c r="BQ50" s="93"/>
      <c r="BR50" s="93"/>
    </row>
    <row r="51" spans="1:70" s="24" customFormat="1" ht="15" customHeight="1">
      <c r="A51" s="19">
        <v>44</v>
      </c>
      <c r="B51" s="9" t="s">
        <v>126</v>
      </c>
      <c r="C51" s="9" t="s">
        <v>37</v>
      </c>
      <c r="D51" s="19" t="s">
        <v>127</v>
      </c>
      <c r="E51" s="20">
        <f>'[1]Ky1 '!K51</f>
        <v>5</v>
      </c>
      <c r="F51" s="21"/>
      <c r="G51" s="20">
        <f>'Ky1 '!W51</f>
        <v>8</v>
      </c>
      <c r="H51" s="21"/>
      <c r="I51" s="20">
        <f>'[1]Ky1 '!AI51</f>
        <v>7</v>
      </c>
      <c r="J51" s="21"/>
      <c r="K51" s="20">
        <f>'Ky1 '!AU51</f>
        <v>5</v>
      </c>
      <c r="L51" s="82"/>
      <c r="M51" s="21">
        <f>'Ky1 '!BG51</f>
        <v>5</v>
      </c>
      <c r="N51" s="21"/>
      <c r="O51" s="20">
        <f>'[1]Ky1 '!BS51</f>
        <v>8</v>
      </c>
      <c r="P51" s="21"/>
      <c r="Q51" s="20">
        <f t="shared" si="9"/>
        <v>6.45</v>
      </c>
      <c r="R51" s="78">
        <f t="shared" si="1"/>
        <v>6.45</v>
      </c>
      <c r="S51" s="71">
        <v>44</v>
      </c>
      <c r="T51" s="70" t="s">
        <v>126</v>
      </c>
      <c r="U51" s="70" t="s">
        <v>37</v>
      </c>
      <c r="V51" s="71" t="s">
        <v>127</v>
      </c>
      <c r="W51" s="20">
        <f>'Ky 2'!K51</f>
        <v>7</v>
      </c>
      <c r="X51" s="21"/>
      <c r="Y51" s="20">
        <f>'Ky 2'!W51</f>
        <v>5</v>
      </c>
      <c r="Z51" s="21"/>
      <c r="AA51" s="20">
        <f>'Ky 2'!AI51</f>
        <v>6</v>
      </c>
      <c r="AB51" s="21"/>
      <c r="AC51" s="20">
        <f>'Ky 2'!AU51</f>
        <v>7</v>
      </c>
      <c r="AD51" s="21"/>
      <c r="AE51" s="21">
        <f>'Ky 2'!BG51</f>
        <v>6</v>
      </c>
      <c r="AF51" s="21"/>
      <c r="AG51" s="20">
        <f>'Ky 2'!BT51</f>
        <v>6</v>
      </c>
      <c r="AH51" s="21"/>
      <c r="AI51" s="78">
        <f t="shared" si="2"/>
        <v>6.15</v>
      </c>
      <c r="AJ51" s="21"/>
      <c r="AK51" s="71">
        <v>44</v>
      </c>
      <c r="AL51" s="70" t="s">
        <v>126</v>
      </c>
      <c r="AM51" s="70" t="s">
        <v>37</v>
      </c>
      <c r="AN51" s="71" t="s">
        <v>127</v>
      </c>
      <c r="AO51" s="20">
        <f>'Ky 3'!K51</f>
        <v>6</v>
      </c>
      <c r="AP51" s="21"/>
      <c r="AQ51" s="25">
        <f>'Ky 3'!W51</f>
        <v>2</v>
      </c>
      <c r="AR51" s="25">
        <f>'Ky 3'!X51</f>
        <v>3</v>
      </c>
      <c r="AS51" s="20">
        <f>'Ky 3'!AI51</f>
        <v>6</v>
      </c>
      <c r="AT51" s="21"/>
      <c r="AU51" s="25">
        <f>'Ky 3'!AU51</f>
        <v>4</v>
      </c>
      <c r="AV51" s="25">
        <f>'Ky 3'!AV51</f>
        <v>4</v>
      </c>
      <c r="AW51" s="21">
        <f>'Ky 3'!BG51</f>
        <v>5</v>
      </c>
      <c r="AX51" s="21"/>
      <c r="AY51" s="78">
        <f t="shared" si="3"/>
        <v>5.25</v>
      </c>
      <c r="AZ51" s="21"/>
      <c r="BA51" s="71">
        <v>44</v>
      </c>
      <c r="BB51" s="70" t="s">
        <v>126</v>
      </c>
      <c r="BC51" s="70" t="s">
        <v>37</v>
      </c>
      <c r="BD51" s="71" t="s">
        <v>127</v>
      </c>
      <c r="BE51" s="91">
        <f t="shared" si="4"/>
        <v>6.45</v>
      </c>
      <c r="BF51" s="91">
        <f t="shared" si="5"/>
        <v>6.15</v>
      </c>
      <c r="BG51" s="91">
        <f t="shared" si="6"/>
        <v>5.25</v>
      </c>
      <c r="BH51" s="91">
        <v>8</v>
      </c>
      <c r="BI51" s="94">
        <f t="shared" si="7"/>
        <v>6.15</v>
      </c>
      <c r="BJ51" s="71">
        <v>44</v>
      </c>
      <c r="BK51" s="70" t="s">
        <v>126</v>
      </c>
      <c r="BL51" s="70" t="s">
        <v>37</v>
      </c>
      <c r="BM51" s="71" t="s">
        <v>127</v>
      </c>
      <c r="BN51" s="96">
        <f t="shared" si="8"/>
        <v>6.15</v>
      </c>
      <c r="BO51" s="93"/>
      <c r="BP51" s="93"/>
      <c r="BQ51" s="93"/>
      <c r="BR51" s="93"/>
    </row>
    <row r="52" spans="1:70" s="24" customFormat="1" ht="15" customHeight="1">
      <c r="A52" s="19">
        <v>45</v>
      </c>
      <c r="B52" s="9" t="s">
        <v>22</v>
      </c>
      <c r="C52" s="9" t="s">
        <v>128</v>
      </c>
      <c r="D52" s="19" t="s">
        <v>129</v>
      </c>
      <c r="E52" s="20">
        <f>'[1]Ky1 '!K52</f>
        <v>6</v>
      </c>
      <c r="F52" s="21"/>
      <c r="G52" s="20">
        <f>'Ky1 '!W52</f>
        <v>7</v>
      </c>
      <c r="H52" s="21"/>
      <c r="I52" s="20">
        <f>'[1]Ky1 '!AI52</f>
        <v>7</v>
      </c>
      <c r="J52" s="21"/>
      <c r="K52" s="20">
        <f>'Ky1 '!AU52</f>
        <v>6</v>
      </c>
      <c r="L52" s="82"/>
      <c r="M52" s="21">
        <f>'Ky1 '!BG52</f>
        <v>5</v>
      </c>
      <c r="N52" s="21"/>
      <c r="O52" s="20">
        <f>'[1]Ky1 '!BS52</f>
        <v>8</v>
      </c>
      <c r="P52" s="21"/>
      <c r="Q52" s="20">
        <f t="shared" si="9"/>
        <v>6.55</v>
      </c>
      <c r="R52" s="78">
        <f t="shared" si="1"/>
        <v>6.55</v>
      </c>
      <c r="S52" s="71">
        <v>45</v>
      </c>
      <c r="T52" s="70" t="s">
        <v>22</v>
      </c>
      <c r="U52" s="70" t="s">
        <v>128</v>
      </c>
      <c r="V52" s="71" t="s">
        <v>129</v>
      </c>
      <c r="W52" s="20">
        <f>'Ky 2'!K52</f>
        <v>7</v>
      </c>
      <c r="X52" s="21"/>
      <c r="Y52" s="20">
        <f>'Ky 2'!W52</f>
        <v>6</v>
      </c>
      <c r="Z52" s="21"/>
      <c r="AA52" s="20">
        <f>'Ky 2'!AI52</f>
        <v>7</v>
      </c>
      <c r="AB52" s="21"/>
      <c r="AC52" s="20">
        <f>'Ky 2'!AU52</f>
        <v>8</v>
      </c>
      <c r="AD52" s="21"/>
      <c r="AE52" s="21">
        <f>'Ky 2'!BG52</f>
        <v>7</v>
      </c>
      <c r="AF52" s="21"/>
      <c r="AG52" s="20">
        <f>'Ky 2'!BT52</f>
        <v>5</v>
      </c>
      <c r="AH52" s="21"/>
      <c r="AI52" s="78">
        <f t="shared" si="2"/>
        <v>6.5</v>
      </c>
      <c r="AJ52" s="21"/>
      <c r="AK52" s="71">
        <v>45</v>
      </c>
      <c r="AL52" s="70" t="s">
        <v>22</v>
      </c>
      <c r="AM52" s="70" t="s">
        <v>128</v>
      </c>
      <c r="AN52" s="71" t="s">
        <v>129</v>
      </c>
      <c r="AO52" s="20">
        <f>'Ky 3'!K52</f>
        <v>6</v>
      </c>
      <c r="AP52" s="21"/>
      <c r="AQ52" s="20">
        <f>'Ky 3'!W52</f>
        <v>5</v>
      </c>
      <c r="AR52" s="21"/>
      <c r="AS52" s="20">
        <f>'Ky 3'!AI52</f>
        <v>7</v>
      </c>
      <c r="AT52" s="21"/>
      <c r="AU52" s="25">
        <v>4</v>
      </c>
      <c r="AV52" s="20">
        <v>5</v>
      </c>
      <c r="AW52" s="21">
        <f>'Ky 3'!BG52</f>
        <v>5</v>
      </c>
      <c r="AX52" s="21"/>
      <c r="AY52" s="78">
        <f t="shared" si="3"/>
        <v>6.06</v>
      </c>
      <c r="AZ52" s="21"/>
      <c r="BA52" s="71">
        <v>45</v>
      </c>
      <c r="BB52" s="70" t="s">
        <v>22</v>
      </c>
      <c r="BC52" s="70" t="s">
        <v>128</v>
      </c>
      <c r="BD52" s="71" t="s">
        <v>129</v>
      </c>
      <c r="BE52" s="91">
        <f t="shared" si="4"/>
        <v>6.55</v>
      </c>
      <c r="BF52" s="91">
        <f t="shared" si="5"/>
        <v>6.5</v>
      </c>
      <c r="BG52" s="91">
        <f t="shared" si="6"/>
        <v>6.06</v>
      </c>
      <c r="BH52" s="91">
        <v>8</v>
      </c>
      <c r="BI52" s="94">
        <f t="shared" si="7"/>
        <v>6.52</v>
      </c>
      <c r="BJ52" s="71">
        <v>45</v>
      </c>
      <c r="BK52" s="70" t="s">
        <v>22</v>
      </c>
      <c r="BL52" s="70" t="s">
        <v>128</v>
      </c>
      <c r="BM52" s="71" t="s">
        <v>129</v>
      </c>
      <c r="BN52" s="96">
        <f t="shared" si="8"/>
        <v>6.52</v>
      </c>
      <c r="BO52" s="93"/>
      <c r="BP52" s="93"/>
      <c r="BQ52" s="93"/>
      <c r="BR52" s="93"/>
    </row>
    <row r="53" spans="1:70" s="24" customFormat="1" ht="15" customHeight="1">
      <c r="A53" s="19">
        <v>46</v>
      </c>
      <c r="B53" s="9" t="s">
        <v>130</v>
      </c>
      <c r="C53" s="9" t="s">
        <v>38</v>
      </c>
      <c r="D53" s="19" t="s">
        <v>131</v>
      </c>
      <c r="E53" s="20">
        <f>'[1]Ky1 '!K53</f>
        <v>6</v>
      </c>
      <c r="F53" s="21"/>
      <c r="G53" s="20">
        <f>'Ky1 '!W53</f>
        <v>8</v>
      </c>
      <c r="H53" s="21"/>
      <c r="I53" s="20">
        <f>'[1]Ky1 '!AI53</f>
        <v>7</v>
      </c>
      <c r="J53" s="21"/>
      <c r="K53" s="25">
        <f>'Ky1 '!AU53</f>
        <v>4</v>
      </c>
      <c r="L53" s="81">
        <f>'Ky1 '!AV53</f>
        <v>8</v>
      </c>
      <c r="M53" s="21">
        <f>'Ky1 '!BG53</f>
        <v>5</v>
      </c>
      <c r="N53" s="21"/>
      <c r="O53" s="20">
        <f>'[1]Ky1 '!BS53</f>
        <v>8</v>
      </c>
      <c r="P53" s="21"/>
      <c r="Q53" s="20">
        <f t="shared" si="9"/>
        <v>6.5</v>
      </c>
      <c r="R53" s="78">
        <f t="shared" si="1"/>
        <v>6.9</v>
      </c>
      <c r="S53" s="71">
        <v>46</v>
      </c>
      <c r="T53" s="70" t="s">
        <v>130</v>
      </c>
      <c r="U53" s="70" t="s">
        <v>38</v>
      </c>
      <c r="V53" s="71" t="s">
        <v>131</v>
      </c>
      <c r="W53" s="20">
        <f>'Ky 2'!K53</f>
        <v>6</v>
      </c>
      <c r="X53" s="21"/>
      <c r="Y53" s="20">
        <f>'Ky 2'!W53</f>
        <v>7</v>
      </c>
      <c r="Z53" s="21"/>
      <c r="AA53" s="20">
        <f>'Ky 2'!AI53</f>
        <v>6</v>
      </c>
      <c r="AB53" s="21"/>
      <c r="AC53" s="20">
        <f>'Ky 2'!AU53</f>
        <v>8</v>
      </c>
      <c r="AD53" s="21"/>
      <c r="AE53" s="21">
        <f>'Ky 2'!BG53</f>
        <v>6</v>
      </c>
      <c r="AF53" s="21"/>
      <c r="AG53" s="79">
        <f>'Ky 2'!BT53</f>
        <v>0</v>
      </c>
      <c r="AH53" s="21"/>
      <c r="AI53" s="78">
        <f t="shared" si="2"/>
        <v>4.95</v>
      </c>
      <c r="AJ53" s="21"/>
      <c r="AK53" s="71">
        <v>46</v>
      </c>
      <c r="AL53" s="70" t="s">
        <v>130</v>
      </c>
      <c r="AM53" s="70" t="s">
        <v>38</v>
      </c>
      <c r="AN53" s="71" t="s">
        <v>131</v>
      </c>
      <c r="AO53" s="20">
        <f>'Ky 3'!K53</f>
        <v>6</v>
      </c>
      <c r="AP53" s="21"/>
      <c r="AQ53" s="20">
        <f>'Ky 3'!W53</f>
        <v>5</v>
      </c>
      <c r="AR53" s="21"/>
      <c r="AS53" s="20">
        <f>'Ky 3'!AI53</f>
        <v>6</v>
      </c>
      <c r="AT53" s="21"/>
      <c r="AU53" s="20">
        <f>'Ky 3'!AU53</f>
        <v>5</v>
      </c>
      <c r="AV53" s="21"/>
      <c r="AW53" s="21">
        <f>'Ky 3'!BG53</f>
        <v>6</v>
      </c>
      <c r="AX53" s="21"/>
      <c r="AY53" s="78">
        <f t="shared" si="3"/>
        <v>6</v>
      </c>
      <c r="AZ53" s="21"/>
      <c r="BA53" s="71">
        <v>46</v>
      </c>
      <c r="BB53" s="70" t="s">
        <v>130</v>
      </c>
      <c r="BC53" s="70" t="s">
        <v>38</v>
      </c>
      <c r="BD53" s="71" t="s">
        <v>131</v>
      </c>
      <c r="BE53" s="91">
        <f t="shared" si="4"/>
        <v>6.5</v>
      </c>
      <c r="BF53" s="91">
        <f t="shared" si="5"/>
        <v>4.95</v>
      </c>
      <c r="BG53" s="91">
        <f t="shared" si="6"/>
        <v>6</v>
      </c>
      <c r="BH53" s="92"/>
      <c r="BI53" s="94">
        <f t="shared" si="7"/>
        <v>5.36</v>
      </c>
      <c r="BJ53" s="71">
        <v>46</v>
      </c>
      <c r="BK53" s="70" t="s">
        <v>130</v>
      </c>
      <c r="BL53" s="70" t="s">
        <v>38</v>
      </c>
      <c r="BM53" s="71" t="s">
        <v>131</v>
      </c>
      <c r="BN53" s="96">
        <f t="shared" si="8"/>
        <v>5.36</v>
      </c>
      <c r="BO53" s="93"/>
      <c r="BP53" s="93"/>
      <c r="BQ53" s="93"/>
      <c r="BR53" s="93"/>
    </row>
    <row r="54" spans="1:70" s="24" customFormat="1" ht="15" customHeight="1">
      <c r="A54" s="19">
        <v>47</v>
      </c>
      <c r="B54" s="9" t="s">
        <v>132</v>
      </c>
      <c r="C54" s="9" t="s">
        <v>38</v>
      </c>
      <c r="D54" s="19" t="s">
        <v>133</v>
      </c>
      <c r="E54" s="20">
        <f>'[1]Ky1 '!K54</f>
        <v>8</v>
      </c>
      <c r="F54" s="21"/>
      <c r="G54" s="20">
        <f>'Ky1 '!W54</f>
        <v>7</v>
      </c>
      <c r="H54" s="21"/>
      <c r="I54" s="20">
        <f>'[1]Ky1 '!AI54</f>
        <v>7</v>
      </c>
      <c r="J54" s="21"/>
      <c r="K54" s="20">
        <f>'Ky1 '!AU54</f>
        <v>7</v>
      </c>
      <c r="L54" s="21"/>
      <c r="M54" s="21">
        <f>'Ky1 '!BG54</f>
        <v>5</v>
      </c>
      <c r="N54" s="21"/>
      <c r="O54" s="20">
        <f>'[1]Ky1 '!BS54</f>
        <v>6</v>
      </c>
      <c r="P54" s="21"/>
      <c r="Q54" s="20">
        <f t="shared" si="9"/>
        <v>6.55</v>
      </c>
      <c r="R54" s="78">
        <f t="shared" si="1"/>
        <v>6.55</v>
      </c>
      <c r="S54" s="71">
        <v>47</v>
      </c>
      <c r="T54" s="70" t="s">
        <v>132</v>
      </c>
      <c r="U54" s="70" t="s">
        <v>38</v>
      </c>
      <c r="V54" s="71" t="s">
        <v>133</v>
      </c>
      <c r="W54" s="20">
        <f>'Ky 2'!K54</f>
        <v>7</v>
      </c>
      <c r="X54" s="21"/>
      <c r="Y54" s="20">
        <f>'Ky 2'!W54</f>
        <v>7</v>
      </c>
      <c r="Z54" s="21"/>
      <c r="AA54" s="20">
        <f>'Ky 2'!AI54</f>
        <v>6</v>
      </c>
      <c r="AB54" s="21"/>
      <c r="AC54" s="20">
        <f>'Ky 2'!AU54</f>
        <v>7</v>
      </c>
      <c r="AD54" s="21"/>
      <c r="AE54" s="21">
        <f>'Ky 2'!BG54</f>
        <v>9</v>
      </c>
      <c r="AF54" s="21"/>
      <c r="AG54" s="20">
        <f>'Ky 2'!BT54</f>
        <v>6</v>
      </c>
      <c r="AH54" s="21"/>
      <c r="AI54" s="78">
        <f t="shared" si="2"/>
        <v>6.9</v>
      </c>
      <c r="AJ54" s="21"/>
      <c r="AK54" s="71">
        <v>47</v>
      </c>
      <c r="AL54" s="70" t="s">
        <v>132</v>
      </c>
      <c r="AM54" s="70" t="s">
        <v>38</v>
      </c>
      <c r="AN54" s="71" t="s">
        <v>133</v>
      </c>
      <c r="AO54" s="20">
        <f>'Ky 3'!K54</f>
        <v>6</v>
      </c>
      <c r="AP54" s="21"/>
      <c r="AQ54" s="20">
        <f>'Ky 3'!W54</f>
        <v>6</v>
      </c>
      <c r="AR54" s="21"/>
      <c r="AS54" s="20">
        <f>'Ky 3'!AI54</f>
        <v>7</v>
      </c>
      <c r="AT54" s="21"/>
      <c r="AU54" s="20">
        <f>'Ky 3'!AU54</f>
        <v>5</v>
      </c>
      <c r="AV54" s="21"/>
      <c r="AW54" s="43">
        <f>'Ky 3'!BG54</f>
        <v>4</v>
      </c>
      <c r="AX54" s="21">
        <f>'Ky 3'!BH54</f>
        <v>5</v>
      </c>
      <c r="AY54" s="78">
        <f t="shared" si="3"/>
        <v>6.25</v>
      </c>
      <c r="AZ54" s="21"/>
      <c r="BA54" s="71">
        <v>47</v>
      </c>
      <c r="BB54" s="70" t="s">
        <v>132</v>
      </c>
      <c r="BC54" s="70" t="s">
        <v>38</v>
      </c>
      <c r="BD54" s="71" t="s">
        <v>133</v>
      </c>
      <c r="BE54" s="91">
        <f t="shared" si="4"/>
        <v>6.55</v>
      </c>
      <c r="BF54" s="91">
        <f t="shared" si="5"/>
        <v>6.9</v>
      </c>
      <c r="BG54" s="91">
        <f t="shared" si="6"/>
        <v>6.25</v>
      </c>
      <c r="BH54" s="91">
        <v>8</v>
      </c>
      <c r="BI54" s="94">
        <f t="shared" si="7"/>
        <v>6.7</v>
      </c>
      <c r="BJ54" s="71">
        <v>47</v>
      </c>
      <c r="BK54" s="70" t="s">
        <v>132</v>
      </c>
      <c r="BL54" s="70" t="s">
        <v>38</v>
      </c>
      <c r="BM54" s="71" t="s">
        <v>133</v>
      </c>
      <c r="BN54" s="96">
        <f t="shared" si="8"/>
        <v>6.7</v>
      </c>
      <c r="BO54" s="93"/>
      <c r="BP54" s="93"/>
      <c r="BQ54" s="93"/>
      <c r="BR54" s="93"/>
    </row>
    <row r="55" spans="1:70" s="24" customFormat="1" ht="15" customHeight="1">
      <c r="A55" s="19">
        <v>48</v>
      </c>
      <c r="B55" s="9" t="s">
        <v>134</v>
      </c>
      <c r="C55" s="9" t="s">
        <v>38</v>
      </c>
      <c r="D55" s="19" t="s">
        <v>135</v>
      </c>
      <c r="E55" s="20">
        <f>'[1]Ky1 '!K55</f>
        <v>6</v>
      </c>
      <c r="F55" s="21"/>
      <c r="G55" s="20">
        <f>'Ky1 '!W55</f>
        <v>6</v>
      </c>
      <c r="H55" s="21"/>
      <c r="I55" s="20">
        <f>'[1]Ky1 '!AI55</f>
        <v>7</v>
      </c>
      <c r="J55" s="21"/>
      <c r="K55" s="20">
        <f>'Ky1 '!AU55</f>
        <v>6</v>
      </c>
      <c r="L55" s="21"/>
      <c r="M55" s="21">
        <f>'Ky1 '!BG55</f>
        <v>5</v>
      </c>
      <c r="N55" s="21"/>
      <c r="O55" s="20">
        <f>'[1]Ky1 '!BS55</f>
        <v>8</v>
      </c>
      <c r="P55" s="21"/>
      <c r="Q55" s="20">
        <f t="shared" si="9"/>
        <v>6.4</v>
      </c>
      <c r="R55" s="78">
        <f t="shared" si="1"/>
        <v>6.4</v>
      </c>
      <c r="S55" s="71">
        <v>48</v>
      </c>
      <c r="T55" s="70" t="s">
        <v>134</v>
      </c>
      <c r="U55" s="70" t="s">
        <v>38</v>
      </c>
      <c r="V55" s="71" t="s">
        <v>135</v>
      </c>
      <c r="W55" s="20">
        <f>'Ky 2'!K55</f>
        <v>6</v>
      </c>
      <c r="X55" s="21"/>
      <c r="Y55" s="20">
        <f>'Ky 2'!W55</f>
        <v>7</v>
      </c>
      <c r="Z55" s="21"/>
      <c r="AA55" s="25">
        <f>'Ky 2'!AI55</f>
        <v>4</v>
      </c>
      <c r="AB55" s="25">
        <f>'Ky 2'!AJ55</f>
        <v>2</v>
      </c>
      <c r="AC55" s="20">
        <f>'Ky 2'!AU55</f>
        <v>7</v>
      </c>
      <c r="AD55" s="21"/>
      <c r="AE55" s="21">
        <f>'Ky 2'!BG55</f>
        <v>8</v>
      </c>
      <c r="AF55" s="21"/>
      <c r="AG55" s="20">
        <f>'Ky 2'!BT55</f>
        <v>6</v>
      </c>
      <c r="AH55" s="21"/>
      <c r="AI55" s="78">
        <f t="shared" si="2"/>
        <v>6.3</v>
      </c>
      <c r="AJ55" s="21"/>
      <c r="AK55" s="71">
        <v>48</v>
      </c>
      <c r="AL55" s="70" t="s">
        <v>134</v>
      </c>
      <c r="AM55" s="70" t="s">
        <v>38</v>
      </c>
      <c r="AN55" s="71" t="s">
        <v>135</v>
      </c>
      <c r="AO55" s="20">
        <f>'Ky 3'!K55</f>
        <v>6</v>
      </c>
      <c r="AP55" s="21"/>
      <c r="AQ55" s="20">
        <f>'Ky 3'!W55</f>
        <v>6</v>
      </c>
      <c r="AR55" s="21"/>
      <c r="AS55" s="20">
        <f>'Ky 3'!AI55</f>
        <v>6</v>
      </c>
      <c r="AT55" s="21"/>
      <c r="AU55" s="25">
        <f>'Ky 3'!AU55</f>
        <v>4</v>
      </c>
      <c r="AV55" s="25">
        <f>'Ky 3'!AV55</f>
        <v>4</v>
      </c>
      <c r="AW55" s="21">
        <f>'Ky 3'!BG55</f>
        <v>5</v>
      </c>
      <c r="AX55" s="21"/>
      <c r="AY55" s="78">
        <f t="shared" si="3"/>
        <v>5.81</v>
      </c>
      <c r="AZ55" s="21"/>
      <c r="BA55" s="71">
        <v>48</v>
      </c>
      <c r="BB55" s="70" t="s">
        <v>134</v>
      </c>
      <c r="BC55" s="70" t="s">
        <v>38</v>
      </c>
      <c r="BD55" s="71" t="s">
        <v>135</v>
      </c>
      <c r="BE55" s="91">
        <f t="shared" si="4"/>
        <v>6.4</v>
      </c>
      <c r="BF55" s="91">
        <f t="shared" si="5"/>
        <v>6.3</v>
      </c>
      <c r="BG55" s="91">
        <f t="shared" si="6"/>
        <v>5.81</v>
      </c>
      <c r="BH55" s="91">
        <v>8</v>
      </c>
      <c r="BI55" s="94">
        <f t="shared" si="7"/>
        <v>6.34</v>
      </c>
      <c r="BJ55" s="71">
        <v>48</v>
      </c>
      <c r="BK55" s="70" t="s">
        <v>134</v>
      </c>
      <c r="BL55" s="70" t="s">
        <v>38</v>
      </c>
      <c r="BM55" s="71" t="s">
        <v>135</v>
      </c>
      <c r="BN55" s="96">
        <f t="shared" si="8"/>
        <v>6.34</v>
      </c>
      <c r="BO55" s="93"/>
      <c r="BP55" s="93"/>
      <c r="BQ55" s="93"/>
      <c r="BR55" s="93"/>
    </row>
    <row r="56" spans="1:70" s="24" customFormat="1" ht="15" customHeight="1">
      <c r="A56" s="19">
        <v>49</v>
      </c>
      <c r="B56" s="9" t="s">
        <v>54</v>
      </c>
      <c r="C56" s="9" t="s">
        <v>40</v>
      </c>
      <c r="D56" s="19" t="s">
        <v>136</v>
      </c>
      <c r="E56" s="20">
        <f>'[1]Ky1 '!K56</f>
        <v>8</v>
      </c>
      <c r="F56" s="21"/>
      <c r="G56" s="20">
        <f>'Ky1 '!W56</f>
        <v>6</v>
      </c>
      <c r="H56" s="21"/>
      <c r="I56" s="20">
        <f>'[1]Ky1 '!AI56</f>
        <v>7</v>
      </c>
      <c r="J56" s="21"/>
      <c r="K56" s="20">
        <f>'Ky1 '!AU56</f>
        <v>7</v>
      </c>
      <c r="L56" s="21"/>
      <c r="M56" s="43">
        <f>'Ky1 '!BG56</f>
        <v>4</v>
      </c>
      <c r="N56" s="43">
        <f>'Ky1 '!BH56</f>
        <v>4</v>
      </c>
      <c r="O56" s="20">
        <f>'[1]Ky1 '!BS56</f>
        <v>7</v>
      </c>
      <c r="P56" s="21"/>
      <c r="Q56" s="20">
        <f t="shared" si="9"/>
        <v>6.4</v>
      </c>
      <c r="R56" s="78">
        <f t="shared" si="1"/>
        <v>6.4</v>
      </c>
      <c r="S56" s="71">
        <v>49</v>
      </c>
      <c r="T56" s="70" t="s">
        <v>54</v>
      </c>
      <c r="U56" s="70" t="s">
        <v>40</v>
      </c>
      <c r="V56" s="71" t="s">
        <v>136</v>
      </c>
      <c r="W56" s="20">
        <f>'Ky 2'!K56</f>
        <v>5</v>
      </c>
      <c r="X56" s="21"/>
      <c r="Y56" s="20">
        <f>'Ky 2'!W56</f>
        <v>7</v>
      </c>
      <c r="Z56" s="21"/>
      <c r="AA56" s="20">
        <f>'Ky 2'!AI56</f>
        <v>6</v>
      </c>
      <c r="AB56" s="21"/>
      <c r="AC56" s="20">
        <f>'Ky 2'!AU56</f>
        <v>7</v>
      </c>
      <c r="AD56" s="21"/>
      <c r="AE56" s="21">
        <f>'Ky 2'!BG56</f>
        <v>8</v>
      </c>
      <c r="AF56" s="21"/>
      <c r="AG56" s="20">
        <f>'Ky 2'!BT56</f>
        <v>5</v>
      </c>
      <c r="AH56" s="21"/>
      <c r="AI56" s="78">
        <f t="shared" si="2"/>
        <v>6.2</v>
      </c>
      <c r="AJ56" s="21"/>
      <c r="AK56" s="71">
        <v>49</v>
      </c>
      <c r="AL56" s="70" t="s">
        <v>54</v>
      </c>
      <c r="AM56" s="70" t="s">
        <v>40</v>
      </c>
      <c r="AN56" s="71" t="s">
        <v>136</v>
      </c>
      <c r="AO56" s="20">
        <f>'Ky 3'!K56</f>
        <v>6</v>
      </c>
      <c r="AP56" s="21"/>
      <c r="AQ56" s="20">
        <f>'Ky 3'!W56</f>
        <v>5</v>
      </c>
      <c r="AR56" s="21"/>
      <c r="AS56" s="20">
        <f>'Ky 3'!AI56</f>
        <v>7</v>
      </c>
      <c r="AT56" s="21"/>
      <c r="AU56" s="25">
        <f>'Ky 3'!AU56</f>
        <v>4</v>
      </c>
      <c r="AV56" s="20">
        <f>'Ky 3'!AV56</f>
        <v>6</v>
      </c>
      <c r="AW56" s="21">
        <f>'Ky 3'!BG56</f>
        <v>7</v>
      </c>
      <c r="AX56" s="21"/>
      <c r="AY56" s="78">
        <f t="shared" si="3"/>
        <v>6.63</v>
      </c>
      <c r="AZ56" s="21"/>
      <c r="BA56" s="71">
        <v>49</v>
      </c>
      <c r="BB56" s="70" t="s">
        <v>54</v>
      </c>
      <c r="BC56" s="70" t="s">
        <v>40</v>
      </c>
      <c r="BD56" s="71" t="s">
        <v>136</v>
      </c>
      <c r="BE56" s="91">
        <f t="shared" si="4"/>
        <v>6.4</v>
      </c>
      <c r="BF56" s="91">
        <f t="shared" si="5"/>
        <v>6.2</v>
      </c>
      <c r="BG56" s="91">
        <f t="shared" si="6"/>
        <v>6.63</v>
      </c>
      <c r="BH56" s="91">
        <v>9</v>
      </c>
      <c r="BI56" s="94">
        <f t="shared" si="7"/>
        <v>6.6</v>
      </c>
      <c r="BJ56" s="71">
        <v>49</v>
      </c>
      <c r="BK56" s="70" t="s">
        <v>54</v>
      </c>
      <c r="BL56" s="70" t="s">
        <v>40</v>
      </c>
      <c r="BM56" s="71" t="s">
        <v>136</v>
      </c>
      <c r="BN56" s="96">
        <f t="shared" si="8"/>
        <v>6.6</v>
      </c>
      <c r="BO56" s="93"/>
      <c r="BP56" s="93"/>
      <c r="BQ56" s="93"/>
      <c r="BR56" s="93"/>
    </row>
    <row r="57" spans="1:70" s="24" customFormat="1" ht="15" customHeight="1">
      <c r="A57" s="19">
        <v>50</v>
      </c>
      <c r="B57" s="9" t="s">
        <v>137</v>
      </c>
      <c r="C57" s="9" t="s">
        <v>138</v>
      </c>
      <c r="D57" s="19" t="s">
        <v>139</v>
      </c>
      <c r="E57" s="20">
        <f>'[1]Ky1 '!K57</f>
        <v>5</v>
      </c>
      <c r="F57" s="21"/>
      <c r="G57" s="20">
        <f>'Ky1 '!W57</f>
        <v>7</v>
      </c>
      <c r="H57" s="21"/>
      <c r="I57" s="20">
        <f>'[1]Ky1 '!AI57</f>
        <v>6</v>
      </c>
      <c r="J57" s="21"/>
      <c r="K57" s="25">
        <f>'Ky1 '!AU57</f>
        <v>3</v>
      </c>
      <c r="L57" s="81">
        <f>'Ky1 '!AV57</f>
        <v>7</v>
      </c>
      <c r="M57" s="21">
        <f>'Ky1 '!BG57</f>
        <v>5</v>
      </c>
      <c r="N57" s="21"/>
      <c r="O57" s="20">
        <f>'[1]Ky1 '!BS57</f>
        <v>7</v>
      </c>
      <c r="P57" s="21"/>
      <c r="Q57" s="20">
        <f t="shared" si="9"/>
        <v>5.7</v>
      </c>
      <c r="R57" s="78">
        <f t="shared" si="1"/>
        <v>6.1</v>
      </c>
      <c r="S57" s="71">
        <v>50</v>
      </c>
      <c r="T57" s="70" t="s">
        <v>137</v>
      </c>
      <c r="U57" s="70" t="s">
        <v>138</v>
      </c>
      <c r="V57" s="71" t="s">
        <v>139</v>
      </c>
      <c r="W57" s="20">
        <f>'Ky 2'!K57</f>
        <v>5</v>
      </c>
      <c r="X57" s="21"/>
      <c r="Y57" s="20">
        <f>'Ky 2'!W57</f>
        <v>7</v>
      </c>
      <c r="Z57" s="21"/>
      <c r="AA57" s="20">
        <f>'Ky 2'!AI57</f>
        <v>5</v>
      </c>
      <c r="AB57" s="21"/>
      <c r="AC57" s="20">
        <f>'Ky 2'!AU57</f>
        <v>6</v>
      </c>
      <c r="AD57" s="21"/>
      <c r="AE57" s="21">
        <f>'Ky 2'!BG57</f>
        <v>6</v>
      </c>
      <c r="AF57" s="21"/>
      <c r="AG57" s="20">
        <f>'Ky 2'!BT57</f>
        <v>6</v>
      </c>
      <c r="AH57" s="21"/>
      <c r="AI57" s="78">
        <f t="shared" si="2"/>
        <v>5.85</v>
      </c>
      <c r="AJ57" s="21"/>
      <c r="AK57" s="71">
        <v>50</v>
      </c>
      <c r="AL57" s="70" t="s">
        <v>137</v>
      </c>
      <c r="AM57" s="70" t="s">
        <v>138</v>
      </c>
      <c r="AN57" s="71" t="s">
        <v>139</v>
      </c>
      <c r="AO57" s="20">
        <f>'Ky 3'!K57</f>
        <v>6</v>
      </c>
      <c r="AP57" s="21"/>
      <c r="AQ57" s="20">
        <f>'Ky 3'!W57</f>
        <v>7</v>
      </c>
      <c r="AR57" s="21"/>
      <c r="AS57" s="20">
        <f>'Ky 3'!AI57</f>
        <v>6</v>
      </c>
      <c r="AT57" s="21"/>
      <c r="AU57" s="25">
        <f>'Ky 3'!AU57</f>
        <v>2</v>
      </c>
      <c r="AV57" s="25">
        <f>'Ky 3'!AV57</f>
        <v>4</v>
      </c>
      <c r="AW57" s="43">
        <f>'Ky 3'!BG57</f>
        <v>4</v>
      </c>
      <c r="AX57" s="43">
        <f>'Ky 3'!BH57</f>
        <v>4</v>
      </c>
      <c r="AY57" s="78">
        <f t="shared" si="3"/>
        <v>5.81</v>
      </c>
      <c r="AZ57" s="21"/>
      <c r="BA57" s="71">
        <v>50</v>
      </c>
      <c r="BB57" s="70" t="s">
        <v>137</v>
      </c>
      <c r="BC57" s="70" t="s">
        <v>138</v>
      </c>
      <c r="BD57" s="71" t="s">
        <v>139</v>
      </c>
      <c r="BE57" s="91">
        <f t="shared" si="4"/>
        <v>5.7</v>
      </c>
      <c r="BF57" s="91">
        <f t="shared" si="5"/>
        <v>5.85</v>
      </c>
      <c r="BG57" s="91">
        <f t="shared" si="6"/>
        <v>5.81</v>
      </c>
      <c r="BH57" s="91">
        <v>7</v>
      </c>
      <c r="BI57" s="94">
        <f t="shared" si="7"/>
        <v>5.88</v>
      </c>
      <c r="BJ57" s="71">
        <v>50</v>
      </c>
      <c r="BK57" s="70" t="s">
        <v>137</v>
      </c>
      <c r="BL57" s="70" t="s">
        <v>138</v>
      </c>
      <c r="BM57" s="71" t="s">
        <v>139</v>
      </c>
      <c r="BN57" s="96">
        <f t="shared" si="8"/>
        <v>5.88</v>
      </c>
      <c r="BO57" s="93"/>
      <c r="BP57" s="93"/>
      <c r="BQ57" s="93"/>
      <c r="BR57" s="93"/>
    </row>
    <row r="58" spans="1:70" s="24" customFormat="1" ht="15" customHeight="1">
      <c r="A58" s="19">
        <v>51</v>
      </c>
      <c r="B58" s="9" t="s">
        <v>140</v>
      </c>
      <c r="C58" s="9" t="s">
        <v>138</v>
      </c>
      <c r="D58" s="19" t="s">
        <v>141</v>
      </c>
      <c r="E58" s="20">
        <f>'[1]Ky1 '!K58</f>
        <v>5</v>
      </c>
      <c r="F58" s="21"/>
      <c r="G58" s="20">
        <f>'Ky1 '!W58</f>
        <v>5</v>
      </c>
      <c r="H58" s="21"/>
      <c r="I58" s="20">
        <f>'[1]Ky1 '!AI58</f>
        <v>7</v>
      </c>
      <c r="J58" s="21"/>
      <c r="K58" s="20">
        <f>'Ky1 '!AU58</f>
        <v>7</v>
      </c>
      <c r="L58" s="82"/>
      <c r="M58" s="43">
        <f>'Ky1 '!BG58</f>
        <v>3</v>
      </c>
      <c r="N58" s="21">
        <f>'Ky1 '!BH58</f>
        <v>5</v>
      </c>
      <c r="O58" s="20">
        <f>'[1]Ky1 '!BS58</f>
        <v>7</v>
      </c>
      <c r="P58" s="21"/>
      <c r="Q58" s="20">
        <f t="shared" si="9"/>
        <v>5.6</v>
      </c>
      <c r="R58" s="78">
        <f t="shared" si="1"/>
        <v>6</v>
      </c>
      <c r="S58" s="71">
        <v>51</v>
      </c>
      <c r="T58" s="70" t="s">
        <v>140</v>
      </c>
      <c r="U58" s="70" t="s">
        <v>138</v>
      </c>
      <c r="V58" s="71" t="s">
        <v>141</v>
      </c>
      <c r="W58" s="20">
        <f>'Ky 2'!K58</f>
        <v>5</v>
      </c>
      <c r="X58" s="21"/>
      <c r="Y58" s="20">
        <f>'Ky 2'!W58</f>
        <v>8</v>
      </c>
      <c r="Z58" s="21"/>
      <c r="AA58" s="25">
        <f>'Ky 2'!AI58</f>
        <v>3</v>
      </c>
      <c r="AB58" s="20">
        <f>'Ky 2'!AJ58</f>
        <v>6</v>
      </c>
      <c r="AC58" s="20">
        <f>'Ky 2'!AU58</f>
        <v>7</v>
      </c>
      <c r="AD58" s="21"/>
      <c r="AE58" s="21">
        <f>'Ky 2'!BG58</f>
        <v>7</v>
      </c>
      <c r="AF58" s="21"/>
      <c r="AG58" s="20">
        <f>'Ky 2'!BT58</f>
        <v>6</v>
      </c>
      <c r="AH58" s="21"/>
      <c r="AI58" s="78">
        <f t="shared" si="2"/>
        <v>6.45</v>
      </c>
      <c r="AJ58" s="21"/>
      <c r="AK58" s="71">
        <v>51</v>
      </c>
      <c r="AL58" s="70" t="s">
        <v>140</v>
      </c>
      <c r="AM58" s="70" t="s">
        <v>138</v>
      </c>
      <c r="AN58" s="71" t="s">
        <v>141</v>
      </c>
      <c r="AO58" s="20">
        <f>'Ky 3'!K58</f>
        <v>6</v>
      </c>
      <c r="AP58" s="21"/>
      <c r="AQ58" s="20">
        <f>'Ky 3'!W58</f>
        <v>6</v>
      </c>
      <c r="AR58" s="21"/>
      <c r="AS58" s="20">
        <f>'Ky 3'!AI58</f>
        <v>6</v>
      </c>
      <c r="AT58" s="21"/>
      <c r="AU58" s="20">
        <f>'Ky 3'!AU58</f>
        <v>6</v>
      </c>
      <c r="AV58" s="21"/>
      <c r="AW58" s="43">
        <f>'Ky 3'!BG58</f>
        <v>3</v>
      </c>
      <c r="AX58" s="43">
        <f>'Ky 3'!BH58</f>
        <v>3</v>
      </c>
      <c r="AY58" s="78">
        <f t="shared" si="3"/>
        <v>5.81</v>
      </c>
      <c r="AZ58" s="21"/>
      <c r="BA58" s="71">
        <v>51</v>
      </c>
      <c r="BB58" s="70" t="s">
        <v>140</v>
      </c>
      <c r="BC58" s="70" t="s">
        <v>138</v>
      </c>
      <c r="BD58" s="71" t="s">
        <v>141</v>
      </c>
      <c r="BE58" s="91">
        <f t="shared" si="4"/>
        <v>5.6</v>
      </c>
      <c r="BF58" s="91">
        <f t="shared" si="5"/>
        <v>6.45</v>
      </c>
      <c r="BG58" s="91">
        <f t="shared" si="6"/>
        <v>5.81</v>
      </c>
      <c r="BH58" s="91">
        <v>8</v>
      </c>
      <c r="BI58" s="94">
        <f t="shared" si="7"/>
        <v>6.12</v>
      </c>
      <c r="BJ58" s="71">
        <v>51</v>
      </c>
      <c r="BK58" s="70" t="s">
        <v>140</v>
      </c>
      <c r="BL58" s="70" t="s">
        <v>138</v>
      </c>
      <c r="BM58" s="71" t="s">
        <v>141</v>
      </c>
      <c r="BN58" s="96">
        <f t="shared" si="8"/>
        <v>6.12</v>
      </c>
      <c r="BO58" s="93"/>
      <c r="BP58" s="93"/>
      <c r="BQ58" s="93"/>
      <c r="BR58" s="93"/>
    </row>
    <row r="59" spans="1:70" s="24" customFormat="1" ht="15" customHeight="1">
      <c r="A59" s="19">
        <v>52</v>
      </c>
      <c r="B59" s="9" t="s">
        <v>130</v>
      </c>
      <c r="C59" s="9" t="s">
        <v>39</v>
      </c>
      <c r="D59" s="19" t="s">
        <v>142</v>
      </c>
      <c r="E59" s="20">
        <f>'[1]Ky1 '!K59</f>
        <v>5</v>
      </c>
      <c r="F59" s="21"/>
      <c r="G59" s="20">
        <f>'Ky1 '!W59</f>
        <v>7</v>
      </c>
      <c r="H59" s="21"/>
      <c r="I59" s="20">
        <f>'[1]Ky1 '!AI59</f>
        <v>6</v>
      </c>
      <c r="J59" s="21"/>
      <c r="K59" s="20">
        <f>'Ky1 '!AU59</f>
        <v>6</v>
      </c>
      <c r="L59" s="82"/>
      <c r="M59" s="43">
        <f>'Ky1 '!BG59</f>
        <v>4</v>
      </c>
      <c r="N59" s="21">
        <f>'Ky1 '!BH59</f>
        <v>5</v>
      </c>
      <c r="O59" s="20">
        <f>'[1]Ky1 '!BS59</f>
        <v>8</v>
      </c>
      <c r="P59" s="21"/>
      <c r="Q59" s="20">
        <f t="shared" si="9"/>
        <v>6</v>
      </c>
      <c r="R59" s="78">
        <f t="shared" si="1"/>
        <v>6.2</v>
      </c>
      <c r="S59" s="71">
        <v>52</v>
      </c>
      <c r="T59" s="70" t="s">
        <v>130</v>
      </c>
      <c r="U59" s="70" t="s">
        <v>39</v>
      </c>
      <c r="V59" s="71" t="s">
        <v>142</v>
      </c>
      <c r="W59" s="20">
        <f>'Ky 2'!K59</f>
        <v>6</v>
      </c>
      <c r="X59" s="21"/>
      <c r="Y59" s="20">
        <f>'Ky 2'!W59</f>
        <v>8</v>
      </c>
      <c r="Z59" s="21"/>
      <c r="AA59" s="25">
        <f>'Ky 2'!AI59</f>
        <v>4</v>
      </c>
      <c r="AB59" s="20">
        <f>'Ky 2'!AJ59</f>
        <v>6</v>
      </c>
      <c r="AC59" s="20">
        <f>'Ky 2'!AU59</f>
        <v>7</v>
      </c>
      <c r="AD59" s="21"/>
      <c r="AE59" s="21">
        <f>'Ky 2'!BG59</f>
        <v>6</v>
      </c>
      <c r="AF59" s="21"/>
      <c r="AG59" s="20">
        <f>'Ky 2'!BT59</f>
        <v>6</v>
      </c>
      <c r="AH59" s="21"/>
      <c r="AI59" s="78">
        <f t="shared" si="2"/>
        <v>6.45</v>
      </c>
      <c r="AJ59" s="21"/>
      <c r="AK59" s="71">
        <v>52</v>
      </c>
      <c r="AL59" s="70" t="s">
        <v>130</v>
      </c>
      <c r="AM59" s="70" t="s">
        <v>39</v>
      </c>
      <c r="AN59" s="71" t="s">
        <v>142</v>
      </c>
      <c r="AO59" s="20">
        <f>'Ky 3'!K59</f>
        <v>6</v>
      </c>
      <c r="AP59" s="21"/>
      <c r="AQ59" s="20">
        <f>'Ky 3'!W59</f>
        <v>7</v>
      </c>
      <c r="AR59" s="21"/>
      <c r="AS59" s="20">
        <f>'Ky 3'!AI59</f>
        <v>5</v>
      </c>
      <c r="AT59" s="21"/>
      <c r="AU59" s="25">
        <f>'Ky 3'!AU59</f>
        <v>2</v>
      </c>
      <c r="AV59" s="20">
        <f>'Ky 3'!AV59</f>
        <v>6</v>
      </c>
      <c r="AW59" s="21">
        <f>'Ky 3'!BG59</f>
        <v>6</v>
      </c>
      <c r="AX59" s="21"/>
      <c r="AY59" s="78">
        <f t="shared" si="3"/>
        <v>6.31</v>
      </c>
      <c r="AZ59" s="21"/>
      <c r="BA59" s="71">
        <v>52</v>
      </c>
      <c r="BB59" s="70" t="s">
        <v>130</v>
      </c>
      <c r="BC59" s="70" t="s">
        <v>39</v>
      </c>
      <c r="BD59" s="71" t="s">
        <v>142</v>
      </c>
      <c r="BE59" s="91">
        <f t="shared" si="4"/>
        <v>6</v>
      </c>
      <c r="BF59" s="91">
        <f t="shared" si="5"/>
        <v>6.45</v>
      </c>
      <c r="BG59" s="91">
        <f t="shared" si="6"/>
        <v>6.31</v>
      </c>
      <c r="BH59" s="91">
        <v>8</v>
      </c>
      <c r="BI59" s="94">
        <f t="shared" si="7"/>
        <v>6.39</v>
      </c>
      <c r="BJ59" s="71">
        <v>52</v>
      </c>
      <c r="BK59" s="70" t="s">
        <v>130</v>
      </c>
      <c r="BL59" s="70" t="s">
        <v>39</v>
      </c>
      <c r="BM59" s="71" t="s">
        <v>142</v>
      </c>
      <c r="BN59" s="96">
        <f t="shared" si="8"/>
        <v>6.39</v>
      </c>
      <c r="BO59" s="93"/>
      <c r="BP59" s="93"/>
      <c r="BQ59" s="93"/>
      <c r="BR59" s="93"/>
    </row>
    <row r="60" spans="1:70" s="24" customFormat="1" ht="15" customHeight="1">
      <c r="A60" s="19">
        <v>53</v>
      </c>
      <c r="B60" s="6" t="s">
        <v>130</v>
      </c>
      <c r="C60" s="9" t="s">
        <v>39</v>
      </c>
      <c r="D60" s="19" t="s">
        <v>143</v>
      </c>
      <c r="E60" s="20">
        <f>'[1]Ky1 '!K60</f>
        <v>5</v>
      </c>
      <c r="F60" s="21"/>
      <c r="G60" s="20">
        <f>'Ky1 '!W60</f>
        <v>7</v>
      </c>
      <c r="H60" s="21"/>
      <c r="I60" s="20">
        <f>'[1]Ky1 '!AI60</f>
        <v>7</v>
      </c>
      <c r="J60" s="21"/>
      <c r="K60" s="20">
        <f>'Ky1 '!AU60</f>
        <v>6</v>
      </c>
      <c r="L60" s="82"/>
      <c r="M60" s="21">
        <f>'Ky1 '!BG60</f>
        <v>5</v>
      </c>
      <c r="N60" s="21"/>
      <c r="O60" s="20">
        <f>'[1]Ky1 '!BS60</f>
        <v>8</v>
      </c>
      <c r="P60" s="21"/>
      <c r="Q60" s="20">
        <f t="shared" si="9"/>
        <v>6.4</v>
      </c>
      <c r="R60" s="78">
        <f t="shared" si="1"/>
        <v>6.4</v>
      </c>
      <c r="S60" s="71">
        <v>53</v>
      </c>
      <c r="T60" s="73" t="s">
        <v>130</v>
      </c>
      <c r="U60" s="70" t="s">
        <v>39</v>
      </c>
      <c r="V60" s="71" t="s">
        <v>143</v>
      </c>
      <c r="W60" s="20">
        <f>'Ky 2'!K60</f>
        <v>8</v>
      </c>
      <c r="X60" s="21"/>
      <c r="Y60" s="20">
        <f>'Ky 2'!W60</f>
        <v>8</v>
      </c>
      <c r="Z60" s="21"/>
      <c r="AA60" s="25">
        <f>'Ky 2'!AI60</f>
        <v>4</v>
      </c>
      <c r="AB60" s="20">
        <f>'Ky 2'!AJ60</f>
        <v>6</v>
      </c>
      <c r="AC60" s="20">
        <f>'Ky 2'!AU60</f>
        <v>6</v>
      </c>
      <c r="AD60" s="21"/>
      <c r="AE60" s="21">
        <f>'Ky 2'!BG60</f>
        <v>8</v>
      </c>
      <c r="AF60" s="21"/>
      <c r="AG60" s="20">
        <f>'Ky 2'!BT60</f>
        <v>5</v>
      </c>
      <c r="AH60" s="21"/>
      <c r="AI60" s="78">
        <f t="shared" si="2"/>
        <v>6.65</v>
      </c>
      <c r="AJ60" s="21"/>
      <c r="AK60" s="71">
        <v>53</v>
      </c>
      <c r="AL60" s="73" t="s">
        <v>130</v>
      </c>
      <c r="AM60" s="70" t="s">
        <v>39</v>
      </c>
      <c r="AN60" s="71" t="s">
        <v>143</v>
      </c>
      <c r="AO60" s="20">
        <f>'Ky 3'!K60</f>
        <v>6</v>
      </c>
      <c r="AP60" s="21"/>
      <c r="AQ60" s="20">
        <f>'Ky 3'!W60</f>
        <v>5</v>
      </c>
      <c r="AR60" s="21"/>
      <c r="AS60" s="20">
        <f>'Ky 3'!AI60</f>
        <v>6</v>
      </c>
      <c r="AT60" s="21"/>
      <c r="AU60" s="20">
        <f>'Ky 3'!AU60</f>
        <v>5</v>
      </c>
      <c r="AV60" s="21"/>
      <c r="AW60" s="21">
        <f>'Ky 3'!BG60</f>
        <v>5</v>
      </c>
      <c r="AX60" s="21"/>
      <c r="AY60" s="78">
        <f t="shared" si="3"/>
        <v>5.81</v>
      </c>
      <c r="AZ60" s="21"/>
      <c r="BA60" s="71">
        <v>53</v>
      </c>
      <c r="BB60" s="73" t="s">
        <v>130</v>
      </c>
      <c r="BC60" s="70" t="s">
        <v>39</v>
      </c>
      <c r="BD60" s="71" t="s">
        <v>143</v>
      </c>
      <c r="BE60" s="91">
        <f t="shared" si="4"/>
        <v>6.4</v>
      </c>
      <c r="BF60" s="91">
        <f t="shared" si="5"/>
        <v>6.65</v>
      </c>
      <c r="BG60" s="91">
        <f t="shared" si="6"/>
        <v>5.81</v>
      </c>
      <c r="BH60" s="91">
        <v>8</v>
      </c>
      <c r="BI60" s="94">
        <f t="shared" si="7"/>
        <v>6.45</v>
      </c>
      <c r="BJ60" s="71">
        <v>53</v>
      </c>
      <c r="BK60" s="73" t="s">
        <v>130</v>
      </c>
      <c r="BL60" s="70" t="s">
        <v>39</v>
      </c>
      <c r="BM60" s="71" t="s">
        <v>143</v>
      </c>
      <c r="BN60" s="96">
        <f t="shared" si="8"/>
        <v>6.45</v>
      </c>
      <c r="BO60" s="93"/>
      <c r="BP60" s="93"/>
      <c r="BQ60" s="93"/>
      <c r="BR60" s="93"/>
    </row>
    <row r="61" spans="1:70" s="24" customFormat="1" ht="15" customHeight="1">
      <c r="A61" s="19">
        <v>54</v>
      </c>
      <c r="B61" s="9" t="s">
        <v>41</v>
      </c>
      <c r="C61" s="9" t="s">
        <v>39</v>
      </c>
      <c r="D61" s="19" t="s">
        <v>144</v>
      </c>
      <c r="E61" s="20">
        <f>'[1]Ky1 '!K61</f>
        <v>6</v>
      </c>
      <c r="F61" s="21"/>
      <c r="G61" s="20">
        <f>'Ky1 '!W61</f>
        <v>7</v>
      </c>
      <c r="H61" s="21"/>
      <c r="I61" s="20">
        <f>'[1]Ky1 '!AI61</f>
        <v>7</v>
      </c>
      <c r="J61" s="21"/>
      <c r="K61" s="20">
        <f>'Ky1 '!AU61</f>
        <v>6</v>
      </c>
      <c r="L61" s="82"/>
      <c r="M61" s="43">
        <f>'Ky1 '!BG61</f>
        <v>3</v>
      </c>
      <c r="N61" s="43">
        <f>'Ky1 '!BH61</f>
        <v>4</v>
      </c>
      <c r="O61" s="20">
        <f>'[1]Ky1 '!BS61</f>
        <v>8</v>
      </c>
      <c r="P61" s="21"/>
      <c r="Q61" s="20">
        <f t="shared" si="9"/>
        <v>6.15</v>
      </c>
      <c r="R61" s="78">
        <f t="shared" si="1"/>
        <v>6.35</v>
      </c>
      <c r="S61" s="71">
        <v>54</v>
      </c>
      <c r="T61" s="70" t="s">
        <v>41</v>
      </c>
      <c r="U61" s="70" t="s">
        <v>39</v>
      </c>
      <c r="V61" s="71" t="s">
        <v>144</v>
      </c>
      <c r="W61" s="20">
        <f>'Ky 2'!K61</f>
        <v>5</v>
      </c>
      <c r="X61" s="21"/>
      <c r="Y61" s="20">
        <f>'Ky 2'!W61</f>
        <v>6</v>
      </c>
      <c r="Z61" s="21"/>
      <c r="AA61" s="20">
        <f>'Ky 2'!AI61</f>
        <v>6</v>
      </c>
      <c r="AB61" s="21"/>
      <c r="AC61" s="20">
        <f>'Ky 2'!AU61</f>
        <v>7</v>
      </c>
      <c r="AD61" s="21"/>
      <c r="AE61" s="21">
        <f>'Ky 2'!BG61</f>
        <v>6</v>
      </c>
      <c r="AF61" s="21"/>
      <c r="AG61" s="20">
        <f>'Ky 2'!BT61</f>
        <v>7</v>
      </c>
      <c r="AH61" s="21"/>
      <c r="AI61" s="78">
        <f t="shared" si="2"/>
        <v>6.25</v>
      </c>
      <c r="AJ61" s="21"/>
      <c r="AK61" s="71">
        <v>54</v>
      </c>
      <c r="AL61" s="70" t="s">
        <v>41</v>
      </c>
      <c r="AM61" s="70" t="s">
        <v>39</v>
      </c>
      <c r="AN61" s="71" t="s">
        <v>144</v>
      </c>
      <c r="AO61" s="20">
        <f>'Ky 3'!K61</f>
        <v>6</v>
      </c>
      <c r="AP61" s="21"/>
      <c r="AQ61" s="20">
        <f>'Ky 3'!W61</f>
        <v>5</v>
      </c>
      <c r="AR61" s="21"/>
      <c r="AS61" s="20">
        <f>'Ky 3'!AI61</f>
        <v>6</v>
      </c>
      <c r="AT61" s="21"/>
      <c r="AU61" s="20">
        <f>'Ky 3'!AU61</f>
        <v>6</v>
      </c>
      <c r="AV61" s="21"/>
      <c r="AW61" s="21">
        <f>'Ky 3'!BG61</f>
        <v>7</v>
      </c>
      <c r="AX61" s="21"/>
      <c r="AY61" s="78">
        <f t="shared" si="3"/>
        <v>6.38</v>
      </c>
      <c r="AZ61" s="21"/>
      <c r="BA61" s="71">
        <v>54</v>
      </c>
      <c r="BB61" s="70" t="s">
        <v>41</v>
      </c>
      <c r="BC61" s="70" t="s">
        <v>39</v>
      </c>
      <c r="BD61" s="71" t="s">
        <v>144</v>
      </c>
      <c r="BE61" s="91">
        <f t="shared" si="4"/>
        <v>6.15</v>
      </c>
      <c r="BF61" s="91">
        <f t="shared" si="5"/>
        <v>6.25</v>
      </c>
      <c r="BG61" s="91">
        <f t="shared" si="6"/>
        <v>6.38</v>
      </c>
      <c r="BH61" s="91">
        <v>7</v>
      </c>
      <c r="BI61" s="94">
        <f t="shared" si="7"/>
        <v>6.31</v>
      </c>
      <c r="BJ61" s="71">
        <v>54</v>
      </c>
      <c r="BK61" s="70" t="s">
        <v>41</v>
      </c>
      <c r="BL61" s="70" t="s">
        <v>39</v>
      </c>
      <c r="BM61" s="71" t="s">
        <v>144</v>
      </c>
      <c r="BN61" s="96">
        <f t="shared" si="8"/>
        <v>6.31</v>
      </c>
      <c r="BO61" s="93"/>
      <c r="BP61" s="93"/>
      <c r="BQ61" s="93"/>
      <c r="BR61" s="93"/>
    </row>
    <row r="62" spans="1:70" s="24" customFormat="1" ht="15" customHeight="1">
      <c r="A62" s="19">
        <v>55</v>
      </c>
      <c r="B62" s="9" t="s">
        <v>22</v>
      </c>
      <c r="C62" s="9" t="s">
        <v>145</v>
      </c>
      <c r="D62" s="19" t="s">
        <v>146</v>
      </c>
      <c r="E62" s="20">
        <f>'[1]Ky1 '!K62</f>
        <v>5</v>
      </c>
      <c r="F62" s="21"/>
      <c r="G62" s="20">
        <f>'Ky1 '!W62</f>
        <v>8</v>
      </c>
      <c r="H62" s="21"/>
      <c r="I62" s="20">
        <f>'[1]Ky1 '!AI62</f>
        <v>8</v>
      </c>
      <c r="J62" s="21"/>
      <c r="K62" s="20">
        <f>'Ky1 '!AU62</f>
        <v>6</v>
      </c>
      <c r="L62" s="82"/>
      <c r="M62" s="21">
        <f>'Ky1 '!BG62</f>
        <v>5</v>
      </c>
      <c r="N62" s="21"/>
      <c r="O62" s="20">
        <f>'[1]Ky1 '!BS62</f>
        <v>8</v>
      </c>
      <c r="P62" s="21"/>
      <c r="Q62" s="20">
        <f t="shared" si="9"/>
        <v>6.75</v>
      </c>
      <c r="R62" s="78">
        <f t="shared" si="1"/>
        <v>6.75</v>
      </c>
      <c r="S62" s="71">
        <v>55</v>
      </c>
      <c r="T62" s="70" t="s">
        <v>22</v>
      </c>
      <c r="U62" s="70" t="s">
        <v>145</v>
      </c>
      <c r="V62" s="71" t="s">
        <v>146</v>
      </c>
      <c r="W62" s="20">
        <f>'Ky 2'!K62</f>
        <v>5</v>
      </c>
      <c r="X62" s="21"/>
      <c r="Y62" s="20">
        <f>'Ky 2'!W62</f>
        <v>7</v>
      </c>
      <c r="Z62" s="21"/>
      <c r="AA62" s="20">
        <f>'Ky 2'!AI62</f>
        <v>6</v>
      </c>
      <c r="AB62" s="21"/>
      <c r="AC62" s="20">
        <f>'Ky 2'!AU62</f>
        <v>7</v>
      </c>
      <c r="AD62" s="21"/>
      <c r="AE62" s="21">
        <f>'Ky 2'!BG62</f>
        <v>6</v>
      </c>
      <c r="AF62" s="21"/>
      <c r="AG62" s="20">
        <f>'Ky 2'!BT62</f>
        <v>6</v>
      </c>
      <c r="AH62" s="21"/>
      <c r="AI62" s="78">
        <f t="shared" si="2"/>
        <v>6.15</v>
      </c>
      <c r="AJ62" s="21"/>
      <c r="AK62" s="71">
        <v>55</v>
      </c>
      <c r="AL62" s="70" t="s">
        <v>22</v>
      </c>
      <c r="AM62" s="70" t="s">
        <v>145</v>
      </c>
      <c r="AN62" s="71" t="s">
        <v>146</v>
      </c>
      <c r="AO62" s="20">
        <f>'Ky 3'!K62</f>
        <v>6</v>
      </c>
      <c r="AP62" s="21"/>
      <c r="AQ62" s="20">
        <f>'Ky 3'!W62</f>
        <v>5</v>
      </c>
      <c r="AR62" s="21"/>
      <c r="AS62" s="20">
        <f>'Ky 3'!AI62</f>
        <v>6</v>
      </c>
      <c r="AT62" s="21"/>
      <c r="AU62" s="20">
        <f>'Ky 3'!AU62</f>
        <v>5</v>
      </c>
      <c r="AV62" s="21"/>
      <c r="AW62" s="43">
        <v>4</v>
      </c>
      <c r="AX62" s="43">
        <v>4</v>
      </c>
      <c r="AY62" s="78">
        <f t="shared" si="3"/>
        <v>5.63</v>
      </c>
      <c r="AZ62" s="21"/>
      <c r="BA62" s="71">
        <v>55</v>
      </c>
      <c r="BB62" s="70" t="s">
        <v>22</v>
      </c>
      <c r="BC62" s="70" t="s">
        <v>145</v>
      </c>
      <c r="BD62" s="71" t="s">
        <v>146</v>
      </c>
      <c r="BE62" s="91">
        <f t="shared" si="4"/>
        <v>6.75</v>
      </c>
      <c r="BF62" s="91">
        <f t="shared" si="5"/>
        <v>6.15</v>
      </c>
      <c r="BG62" s="91">
        <f t="shared" si="6"/>
        <v>5.63</v>
      </c>
      <c r="BH62" s="91">
        <v>8</v>
      </c>
      <c r="BI62" s="94">
        <f t="shared" si="7"/>
        <v>6.36</v>
      </c>
      <c r="BJ62" s="71">
        <v>55</v>
      </c>
      <c r="BK62" s="70" t="s">
        <v>22</v>
      </c>
      <c r="BL62" s="70" t="s">
        <v>145</v>
      </c>
      <c r="BM62" s="71" t="s">
        <v>146</v>
      </c>
      <c r="BN62" s="96">
        <f t="shared" si="8"/>
        <v>6.36</v>
      </c>
      <c r="BO62" s="93"/>
      <c r="BP62" s="93"/>
      <c r="BQ62" s="93"/>
      <c r="BR62" s="93"/>
    </row>
    <row r="63" spans="1:70" s="24" customFormat="1" ht="15" customHeight="1">
      <c r="A63" s="19">
        <v>56</v>
      </c>
      <c r="B63" s="9" t="s">
        <v>130</v>
      </c>
      <c r="C63" s="9" t="s">
        <v>42</v>
      </c>
      <c r="D63" s="19" t="s">
        <v>147</v>
      </c>
      <c r="E63" s="20">
        <f>'[1]Ky1 '!K63</f>
        <v>6</v>
      </c>
      <c r="F63" s="21"/>
      <c r="G63" s="20">
        <f>'Ky1 '!W63</f>
        <v>7</v>
      </c>
      <c r="H63" s="21"/>
      <c r="I63" s="20">
        <f>'[1]Ky1 '!AI63</f>
        <v>7</v>
      </c>
      <c r="J63" s="21"/>
      <c r="K63" s="20">
        <f>'Ky1 '!AU63</f>
        <v>6</v>
      </c>
      <c r="L63" s="82"/>
      <c r="M63" s="43">
        <f>'Ky1 '!BG63</f>
        <v>4</v>
      </c>
      <c r="N63" s="21">
        <f>'Ky1 '!BH63</f>
        <v>6</v>
      </c>
      <c r="O63" s="20">
        <f>'[1]Ky1 '!BS63</f>
        <v>8</v>
      </c>
      <c r="P63" s="21"/>
      <c r="Q63" s="20">
        <f t="shared" si="9"/>
        <v>6.35</v>
      </c>
      <c r="R63" s="78">
        <f t="shared" si="1"/>
        <v>6.75</v>
      </c>
      <c r="S63" s="71">
        <v>56</v>
      </c>
      <c r="T63" s="70" t="s">
        <v>130</v>
      </c>
      <c r="U63" s="70" t="s">
        <v>42</v>
      </c>
      <c r="V63" s="71" t="s">
        <v>147</v>
      </c>
      <c r="W63" s="20">
        <f>'Ky 2'!K63</f>
        <v>7</v>
      </c>
      <c r="X63" s="21"/>
      <c r="Y63" s="20">
        <f>'Ky 2'!W63</f>
        <v>7</v>
      </c>
      <c r="Z63" s="21"/>
      <c r="AA63" s="20">
        <f>'Ky 2'!AI63</f>
        <v>5</v>
      </c>
      <c r="AB63" s="21"/>
      <c r="AC63" s="20">
        <f>'Ky 2'!AU63</f>
        <v>7</v>
      </c>
      <c r="AD63" s="21"/>
      <c r="AE63" s="21">
        <f>'Ky 2'!BG63</f>
        <v>6</v>
      </c>
      <c r="AF63" s="21"/>
      <c r="AG63" s="25">
        <f>'Ky 2'!BT63</f>
        <v>4</v>
      </c>
      <c r="AH63" s="20">
        <f>'Ky 2'!BU63</f>
        <v>5</v>
      </c>
      <c r="AI63" s="78">
        <f t="shared" si="2"/>
        <v>6.05</v>
      </c>
      <c r="AJ63" s="21"/>
      <c r="AK63" s="71">
        <v>56</v>
      </c>
      <c r="AL63" s="70" t="s">
        <v>130</v>
      </c>
      <c r="AM63" s="70" t="s">
        <v>42</v>
      </c>
      <c r="AN63" s="71" t="s">
        <v>147</v>
      </c>
      <c r="AO63" s="20">
        <f>'Ky 3'!K63</f>
        <v>6</v>
      </c>
      <c r="AP63" s="21"/>
      <c r="AQ63" s="20">
        <f>'Ky 3'!W63</f>
        <v>5</v>
      </c>
      <c r="AR63" s="21"/>
      <c r="AS63" s="20">
        <f>'Ky 3'!AI63</f>
        <v>6</v>
      </c>
      <c r="AT63" s="21"/>
      <c r="AU63" s="25">
        <f>'Ky 3'!AU63</f>
        <v>3</v>
      </c>
      <c r="AV63" s="20">
        <f>'Ky 3'!AV63</f>
        <v>7</v>
      </c>
      <c r="AW63" s="21">
        <f>'Ky 3'!BG63</f>
        <v>5</v>
      </c>
      <c r="AX63" s="21"/>
      <c r="AY63" s="78">
        <f t="shared" si="3"/>
        <v>6.19</v>
      </c>
      <c r="AZ63" s="21"/>
      <c r="BA63" s="71">
        <v>56</v>
      </c>
      <c r="BB63" s="70" t="s">
        <v>130</v>
      </c>
      <c r="BC63" s="70" t="s">
        <v>42</v>
      </c>
      <c r="BD63" s="71" t="s">
        <v>147</v>
      </c>
      <c r="BE63" s="91">
        <f t="shared" si="4"/>
        <v>6.35</v>
      </c>
      <c r="BF63" s="91">
        <f t="shared" si="5"/>
        <v>6.05</v>
      </c>
      <c r="BG63" s="91">
        <f t="shared" si="6"/>
        <v>6.19</v>
      </c>
      <c r="BH63" s="91">
        <v>8</v>
      </c>
      <c r="BI63" s="94">
        <f t="shared" si="7"/>
        <v>6.34</v>
      </c>
      <c r="BJ63" s="71">
        <v>56</v>
      </c>
      <c r="BK63" s="70" t="s">
        <v>130</v>
      </c>
      <c r="BL63" s="70" t="s">
        <v>42</v>
      </c>
      <c r="BM63" s="71" t="s">
        <v>147</v>
      </c>
      <c r="BN63" s="96">
        <f t="shared" si="8"/>
        <v>6.34</v>
      </c>
      <c r="BO63" s="93"/>
      <c r="BP63" s="93"/>
      <c r="BQ63" s="93"/>
      <c r="BR63" s="93"/>
    </row>
    <row r="64" spans="1:70" s="24" customFormat="1" ht="15" customHeight="1">
      <c r="A64" s="19">
        <v>57</v>
      </c>
      <c r="B64" s="9" t="s">
        <v>32</v>
      </c>
      <c r="C64" s="9" t="s">
        <v>42</v>
      </c>
      <c r="D64" s="19" t="s">
        <v>148</v>
      </c>
      <c r="E64" s="20">
        <f>'[1]Ky1 '!K64</f>
        <v>6</v>
      </c>
      <c r="F64" s="22"/>
      <c r="G64" s="20">
        <f>'Ky1 '!W64</f>
        <v>7</v>
      </c>
      <c r="H64" s="22"/>
      <c r="I64" s="20">
        <f>'[1]Ky1 '!AI64</f>
        <v>7</v>
      </c>
      <c r="J64" s="22"/>
      <c r="K64" s="25">
        <f>'Ky1 '!AU64</f>
        <v>2</v>
      </c>
      <c r="L64" s="81">
        <f>'Ky1 '!AV64</f>
        <v>5</v>
      </c>
      <c r="M64" s="43">
        <f>'Ky1 '!BG64</f>
        <v>4</v>
      </c>
      <c r="N64" s="43">
        <f>'Ky1 '!BH64</f>
        <v>4</v>
      </c>
      <c r="O64" s="20">
        <f>'[1]Ky1 '!BS64</f>
        <v>8</v>
      </c>
      <c r="P64" s="22"/>
      <c r="Q64" s="20">
        <f t="shared" si="9"/>
        <v>5.95</v>
      </c>
      <c r="R64" s="78">
        <f t="shared" si="1"/>
        <v>6.25</v>
      </c>
      <c r="S64" s="71">
        <v>57</v>
      </c>
      <c r="T64" s="70" t="s">
        <v>32</v>
      </c>
      <c r="U64" s="70" t="s">
        <v>42</v>
      </c>
      <c r="V64" s="71" t="s">
        <v>148</v>
      </c>
      <c r="W64" s="20">
        <f>'Ky 2'!K64</f>
        <v>5</v>
      </c>
      <c r="X64" s="21"/>
      <c r="Y64" s="20">
        <f>'Ky 2'!W64</f>
        <v>7</v>
      </c>
      <c r="Z64" s="21"/>
      <c r="AA64" s="25">
        <f>'Ky 2'!AI64</f>
        <v>4</v>
      </c>
      <c r="AB64" s="20">
        <f>'Ky 2'!AJ64</f>
        <v>8</v>
      </c>
      <c r="AC64" s="20">
        <f>'Ky 2'!AU64</f>
        <v>7</v>
      </c>
      <c r="AD64" s="21"/>
      <c r="AE64" s="21">
        <f>'Ky 2'!BG64</f>
        <v>6</v>
      </c>
      <c r="AF64" s="21"/>
      <c r="AG64" s="20">
        <f>'Ky 2'!BT64</f>
        <v>7</v>
      </c>
      <c r="AH64" s="21"/>
      <c r="AI64" s="78">
        <f t="shared" si="2"/>
        <v>6.7</v>
      </c>
      <c r="AJ64" s="21"/>
      <c r="AK64" s="71">
        <v>57</v>
      </c>
      <c r="AL64" s="70" t="s">
        <v>32</v>
      </c>
      <c r="AM64" s="70" t="s">
        <v>42</v>
      </c>
      <c r="AN64" s="71" t="s">
        <v>148</v>
      </c>
      <c r="AO64" s="20">
        <f>'Ky 3'!K64</f>
        <v>6</v>
      </c>
      <c r="AP64" s="21"/>
      <c r="AQ64" s="20">
        <f>'Ky 3'!W64</f>
        <v>5</v>
      </c>
      <c r="AR64" s="21"/>
      <c r="AS64" s="20">
        <f>'Ky 3'!AI64</f>
        <v>5</v>
      </c>
      <c r="AT64" s="21"/>
      <c r="AU64" s="20">
        <f>'Ky 3'!AU64</f>
        <v>6</v>
      </c>
      <c r="AV64" s="21"/>
      <c r="AW64" s="43">
        <f>'Ky 3'!BG64</f>
        <v>4</v>
      </c>
      <c r="AX64" s="43">
        <f>'Ky 3'!BH64</f>
        <v>4</v>
      </c>
      <c r="AY64" s="78">
        <f t="shared" si="3"/>
        <v>5.56</v>
      </c>
      <c r="AZ64" s="21"/>
      <c r="BA64" s="71">
        <v>57</v>
      </c>
      <c r="BB64" s="70" t="s">
        <v>32</v>
      </c>
      <c r="BC64" s="70" t="s">
        <v>42</v>
      </c>
      <c r="BD64" s="71" t="s">
        <v>148</v>
      </c>
      <c r="BE64" s="91">
        <f t="shared" si="4"/>
        <v>5.95</v>
      </c>
      <c r="BF64" s="91">
        <f t="shared" si="5"/>
        <v>6.7</v>
      </c>
      <c r="BG64" s="91">
        <f t="shared" si="6"/>
        <v>5.56</v>
      </c>
      <c r="BH64" s="91">
        <v>8</v>
      </c>
      <c r="BI64" s="94">
        <f t="shared" si="7"/>
        <v>6.25</v>
      </c>
      <c r="BJ64" s="71">
        <v>57</v>
      </c>
      <c r="BK64" s="70" t="s">
        <v>32</v>
      </c>
      <c r="BL64" s="70" t="s">
        <v>42</v>
      </c>
      <c r="BM64" s="71" t="s">
        <v>148</v>
      </c>
      <c r="BN64" s="96">
        <f t="shared" si="8"/>
        <v>6.25</v>
      </c>
      <c r="BO64" s="93"/>
      <c r="BP64" s="93"/>
      <c r="BQ64" s="93"/>
      <c r="BR64" s="93"/>
    </row>
    <row r="65" spans="1:70" s="24" customFormat="1" ht="15" customHeight="1">
      <c r="A65" s="19">
        <v>58</v>
      </c>
      <c r="B65" s="9" t="s">
        <v>18</v>
      </c>
      <c r="C65" s="9" t="s">
        <v>44</v>
      </c>
      <c r="D65" s="19" t="s">
        <v>149</v>
      </c>
      <c r="E65" s="20">
        <f>'[1]Ky1 '!K65</f>
        <v>7</v>
      </c>
      <c r="F65" s="22"/>
      <c r="G65" s="20">
        <f>'Ky1 '!W65</f>
        <v>8</v>
      </c>
      <c r="H65" s="22"/>
      <c r="I65" s="20">
        <f>'[1]Ky1 '!AI65</f>
        <v>7</v>
      </c>
      <c r="J65" s="22"/>
      <c r="K65" s="20">
        <f>'Ky1 '!AU65</f>
        <v>5</v>
      </c>
      <c r="L65" s="82"/>
      <c r="M65" s="43">
        <f>'Ky1 '!BG65</f>
        <v>3</v>
      </c>
      <c r="N65" s="43">
        <f>'Ky1 '!BH65</f>
        <v>4</v>
      </c>
      <c r="O65" s="20">
        <f>'[1]Ky1 '!BS65</f>
        <v>8</v>
      </c>
      <c r="P65" s="22"/>
      <c r="Q65" s="20">
        <f t="shared" si="9"/>
        <v>6.35</v>
      </c>
      <c r="R65" s="78">
        <f t="shared" si="1"/>
        <v>6.55</v>
      </c>
      <c r="S65" s="71">
        <v>58</v>
      </c>
      <c r="T65" s="70" t="s">
        <v>18</v>
      </c>
      <c r="U65" s="70" t="s">
        <v>44</v>
      </c>
      <c r="V65" s="71" t="s">
        <v>149</v>
      </c>
      <c r="W65" s="20">
        <f>'Ky 2'!K65</f>
        <v>6</v>
      </c>
      <c r="X65" s="21"/>
      <c r="Y65" s="20">
        <f>'Ky 2'!W65</f>
        <v>8</v>
      </c>
      <c r="Z65" s="21"/>
      <c r="AA65" s="20">
        <f>'Ky 2'!AI65</f>
        <v>6</v>
      </c>
      <c r="AB65" s="21"/>
      <c r="AC65" s="20">
        <f>'Ky 2'!AU65</f>
        <v>8</v>
      </c>
      <c r="AD65" s="21"/>
      <c r="AE65" s="21">
        <f>'Ky 2'!BG65</f>
        <v>7</v>
      </c>
      <c r="AF65" s="21"/>
      <c r="AG65" s="25">
        <f>'Ky 2'!BT65</f>
        <v>4</v>
      </c>
      <c r="AH65" s="20">
        <f>'Ky 2'!BU65</f>
        <v>5</v>
      </c>
      <c r="AI65" s="78">
        <f t="shared" si="2"/>
        <v>6.5</v>
      </c>
      <c r="AJ65" s="21"/>
      <c r="AK65" s="71">
        <v>58</v>
      </c>
      <c r="AL65" s="70" t="s">
        <v>18</v>
      </c>
      <c r="AM65" s="70" t="s">
        <v>44</v>
      </c>
      <c r="AN65" s="71" t="s">
        <v>149</v>
      </c>
      <c r="AO65" s="20">
        <f>'Ky 3'!K65</f>
        <v>7</v>
      </c>
      <c r="AP65" s="21"/>
      <c r="AQ65" s="20">
        <f>'Ky 3'!W65</f>
        <v>5</v>
      </c>
      <c r="AR65" s="21"/>
      <c r="AS65" s="20">
        <f>'Ky 3'!AI65</f>
        <v>5</v>
      </c>
      <c r="AT65" s="21"/>
      <c r="AU65" s="25">
        <f>'Ky 3'!AU65</f>
        <v>4</v>
      </c>
      <c r="AV65" s="20">
        <f>'Ky 3'!AV65</f>
        <v>6</v>
      </c>
      <c r="AW65" s="43">
        <f>'Ky 3'!BG65</f>
        <v>4</v>
      </c>
      <c r="AX65" s="21">
        <f>'Ky 3'!BH65</f>
        <v>5</v>
      </c>
      <c r="AY65" s="78">
        <f t="shared" si="3"/>
        <v>6</v>
      </c>
      <c r="AZ65" s="21"/>
      <c r="BA65" s="71">
        <v>58</v>
      </c>
      <c r="BB65" s="70" t="s">
        <v>18</v>
      </c>
      <c r="BC65" s="70" t="s">
        <v>44</v>
      </c>
      <c r="BD65" s="71" t="s">
        <v>149</v>
      </c>
      <c r="BE65" s="91">
        <f t="shared" si="4"/>
        <v>6.35</v>
      </c>
      <c r="BF65" s="91">
        <f t="shared" si="5"/>
        <v>6.5</v>
      </c>
      <c r="BG65" s="91">
        <f t="shared" si="6"/>
        <v>6</v>
      </c>
      <c r="BH65" s="91">
        <v>7</v>
      </c>
      <c r="BI65" s="94">
        <f t="shared" si="7"/>
        <v>6.35</v>
      </c>
      <c r="BJ65" s="71">
        <v>58</v>
      </c>
      <c r="BK65" s="70" t="s">
        <v>18</v>
      </c>
      <c r="BL65" s="70" t="s">
        <v>44</v>
      </c>
      <c r="BM65" s="71" t="s">
        <v>149</v>
      </c>
      <c r="BN65" s="96">
        <f t="shared" si="8"/>
        <v>6.35</v>
      </c>
      <c r="BO65" s="93"/>
      <c r="BP65" s="93"/>
      <c r="BQ65" s="93"/>
      <c r="BR65" s="93"/>
    </row>
    <row r="66" spans="1:70" s="24" customFormat="1" ht="15" customHeight="1">
      <c r="A66" s="19">
        <v>59</v>
      </c>
      <c r="B66" s="9" t="s">
        <v>15</v>
      </c>
      <c r="C66" s="9" t="s">
        <v>44</v>
      </c>
      <c r="D66" s="19" t="s">
        <v>150</v>
      </c>
      <c r="E66" s="20">
        <f>'[1]Ky1 '!K66</f>
        <v>5</v>
      </c>
      <c r="F66" s="22"/>
      <c r="G66" s="20">
        <f>'Ky1 '!W66</f>
        <v>7</v>
      </c>
      <c r="H66" s="22"/>
      <c r="I66" s="20">
        <f>'[1]Ky1 '!AI66</f>
        <v>8</v>
      </c>
      <c r="J66" s="22"/>
      <c r="K66" s="20">
        <f>'Ky1 '!AU66</f>
        <v>6</v>
      </c>
      <c r="L66" s="82"/>
      <c r="M66" s="21">
        <f>'Ky1 '!BG66</f>
        <v>5</v>
      </c>
      <c r="N66" s="22"/>
      <c r="O66" s="20">
        <f>'[1]Ky1 '!BS66</f>
        <v>8</v>
      </c>
      <c r="P66" s="22"/>
      <c r="Q66" s="20">
        <f t="shared" si="9"/>
        <v>6.6</v>
      </c>
      <c r="R66" s="78">
        <f t="shared" si="1"/>
        <v>6.6</v>
      </c>
      <c r="S66" s="71">
        <v>59</v>
      </c>
      <c r="T66" s="70" t="s">
        <v>15</v>
      </c>
      <c r="U66" s="70" t="s">
        <v>44</v>
      </c>
      <c r="V66" s="71" t="s">
        <v>150</v>
      </c>
      <c r="W66" s="20">
        <f>'Ky 2'!K66</f>
        <v>7</v>
      </c>
      <c r="X66" s="21"/>
      <c r="Y66" s="20">
        <f>'Ky 2'!W66</f>
        <v>5</v>
      </c>
      <c r="Z66" s="21"/>
      <c r="AA66" s="25">
        <f>'Ky 2'!AI66</f>
        <v>4</v>
      </c>
      <c r="AB66" s="20">
        <f>'Ky 2'!AJ66</f>
        <v>5</v>
      </c>
      <c r="AC66" s="20">
        <f>'Ky 2'!AU66</f>
        <v>7</v>
      </c>
      <c r="AD66" s="21"/>
      <c r="AE66" s="21">
        <f>'Ky 2'!BG66</f>
        <v>8</v>
      </c>
      <c r="AF66" s="21"/>
      <c r="AG66" s="20">
        <f>'Ky 2'!BT66</f>
        <v>6</v>
      </c>
      <c r="AH66" s="21"/>
      <c r="AI66" s="78">
        <f t="shared" si="2"/>
        <v>6.3</v>
      </c>
      <c r="AJ66" s="21"/>
      <c r="AK66" s="71">
        <v>59</v>
      </c>
      <c r="AL66" s="70" t="s">
        <v>15</v>
      </c>
      <c r="AM66" s="70" t="s">
        <v>44</v>
      </c>
      <c r="AN66" s="71" t="s">
        <v>150</v>
      </c>
      <c r="AO66" s="20">
        <f>'Ky 3'!K66</f>
        <v>6</v>
      </c>
      <c r="AP66" s="21"/>
      <c r="AQ66" s="20">
        <f>'Ky 3'!W66</f>
        <v>5</v>
      </c>
      <c r="AR66" s="21"/>
      <c r="AS66" s="20">
        <f>'Ky 3'!AI66</f>
        <v>5</v>
      </c>
      <c r="AT66" s="21"/>
      <c r="AU66" s="20">
        <f>'Ky 3'!AU66</f>
        <v>5</v>
      </c>
      <c r="AV66" s="21"/>
      <c r="AW66" s="43">
        <f>'Ky 3'!BG66</f>
        <v>4</v>
      </c>
      <c r="AX66" s="43">
        <f>'Ky 3'!BH66</f>
        <v>4</v>
      </c>
      <c r="AY66" s="78">
        <f t="shared" si="3"/>
        <v>5.38</v>
      </c>
      <c r="AZ66" s="21"/>
      <c r="BA66" s="71">
        <v>59</v>
      </c>
      <c r="BB66" s="70" t="s">
        <v>15</v>
      </c>
      <c r="BC66" s="70" t="s">
        <v>44</v>
      </c>
      <c r="BD66" s="71" t="s">
        <v>150</v>
      </c>
      <c r="BE66" s="91">
        <f t="shared" si="4"/>
        <v>6.6</v>
      </c>
      <c r="BF66" s="91">
        <f t="shared" si="5"/>
        <v>6.3</v>
      </c>
      <c r="BG66" s="91">
        <f t="shared" si="6"/>
        <v>5.38</v>
      </c>
      <c r="BH66" s="91">
        <v>8</v>
      </c>
      <c r="BI66" s="94">
        <f t="shared" si="7"/>
        <v>6.29</v>
      </c>
      <c r="BJ66" s="71">
        <v>59</v>
      </c>
      <c r="BK66" s="70" t="s">
        <v>15</v>
      </c>
      <c r="BL66" s="70" t="s">
        <v>44</v>
      </c>
      <c r="BM66" s="71" t="s">
        <v>150</v>
      </c>
      <c r="BN66" s="96">
        <f t="shared" si="8"/>
        <v>6.29</v>
      </c>
      <c r="BO66" s="93"/>
      <c r="BP66" s="93"/>
      <c r="BQ66" s="93"/>
      <c r="BR66" s="93"/>
    </row>
    <row r="67" spans="1:70" s="24" customFormat="1" ht="15" customHeight="1">
      <c r="A67" s="19">
        <v>60</v>
      </c>
      <c r="B67" s="9" t="s">
        <v>30</v>
      </c>
      <c r="C67" s="9" t="s">
        <v>151</v>
      </c>
      <c r="D67" s="19" t="s">
        <v>152</v>
      </c>
      <c r="E67" s="20">
        <f>'[1]Ky1 '!K67</f>
        <v>5</v>
      </c>
      <c r="F67" s="22"/>
      <c r="G67" s="20">
        <f>'Ky1 '!W67</f>
        <v>6</v>
      </c>
      <c r="H67" s="22"/>
      <c r="I67" s="20">
        <f>'[1]Ky1 '!AI67</f>
        <v>7</v>
      </c>
      <c r="J67" s="22"/>
      <c r="K67" s="20">
        <f>'Ky1 '!AU67</f>
        <v>5</v>
      </c>
      <c r="L67" s="22"/>
      <c r="M67" s="43">
        <f>'Ky1 '!BG67</f>
        <v>3</v>
      </c>
      <c r="N67" s="43">
        <f>'Ky1 '!BH67</f>
        <v>4</v>
      </c>
      <c r="O67" s="20">
        <f>'[1]Ky1 '!BS67</f>
        <v>7</v>
      </c>
      <c r="P67" s="22"/>
      <c r="Q67" s="20">
        <f t="shared" si="9"/>
        <v>5.55</v>
      </c>
      <c r="R67" s="78">
        <f t="shared" si="1"/>
        <v>5.75</v>
      </c>
      <c r="S67" s="71">
        <v>60</v>
      </c>
      <c r="T67" s="70" t="s">
        <v>30</v>
      </c>
      <c r="U67" s="70" t="s">
        <v>151</v>
      </c>
      <c r="V67" s="71" t="s">
        <v>152</v>
      </c>
      <c r="W67" s="25">
        <f>'Ky 2'!K67</f>
        <v>4</v>
      </c>
      <c r="X67" s="20">
        <f>'Ky 2'!L67</f>
        <v>5</v>
      </c>
      <c r="Y67" s="20">
        <f>'Ky 2'!W67</f>
        <v>6</v>
      </c>
      <c r="Z67" s="21"/>
      <c r="AA67" s="25">
        <f>'Ky 2'!AI67</f>
        <v>4</v>
      </c>
      <c r="AB67" s="20">
        <f>'Ky 2'!AJ67</f>
        <v>6</v>
      </c>
      <c r="AC67" s="20">
        <f>'Ky 2'!AU67</f>
        <v>6</v>
      </c>
      <c r="AD67" s="21"/>
      <c r="AE67" s="21">
        <f>'Ky 2'!BG67</f>
        <v>6</v>
      </c>
      <c r="AF67" s="21"/>
      <c r="AG67" s="20">
        <f>'Ky 2'!BT67</f>
        <v>6</v>
      </c>
      <c r="AH67" s="21"/>
      <c r="AI67" s="78">
        <f t="shared" si="2"/>
        <v>5.85</v>
      </c>
      <c r="AJ67" s="21"/>
      <c r="AK67" s="71">
        <v>60</v>
      </c>
      <c r="AL67" s="70" t="s">
        <v>30</v>
      </c>
      <c r="AM67" s="70" t="s">
        <v>151</v>
      </c>
      <c r="AN67" s="71" t="s">
        <v>152</v>
      </c>
      <c r="AO67" s="20">
        <f>'Ky 3'!K67</f>
        <v>6</v>
      </c>
      <c r="AP67" s="21"/>
      <c r="AQ67" s="25">
        <f>'Ky 3'!W67</f>
        <v>4</v>
      </c>
      <c r="AR67" s="25">
        <f>'Ky 3'!X67</f>
        <v>4</v>
      </c>
      <c r="AS67" s="20">
        <f>'Ky 3'!AI67</f>
        <v>5</v>
      </c>
      <c r="AT67" s="21"/>
      <c r="AU67" s="25">
        <f>'Ky 3'!AU67</f>
        <v>4</v>
      </c>
      <c r="AV67" s="20">
        <f>'Ky 3'!AV67</f>
        <v>5</v>
      </c>
      <c r="AW67" s="43">
        <f>'Ky 3'!BG67</f>
        <v>2</v>
      </c>
      <c r="AX67" s="43">
        <f>'Ky 3'!BH67</f>
        <v>4</v>
      </c>
      <c r="AY67" s="78">
        <f t="shared" si="3"/>
        <v>5.19</v>
      </c>
      <c r="AZ67" s="21"/>
      <c r="BA67" s="71">
        <v>60</v>
      </c>
      <c r="BB67" s="70" t="s">
        <v>30</v>
      </c>
      <c r="BC67" s="70" t="s">
        <v>151</v>
      </c>
      <c r="BD67" s="71" t="s">
        <v>152</v>
      </c>
      <c r="BE67" s="91">
        <f t="shared" si="4"/>
        <v>5.55</v>
      </c>
      <c r="BF67" s="91">
        <f t="shared" si="5"/>
        <v>5.85</v>
      </c>
      <c r="BG67" s="91">
        <f t="shared" si="6"/>
        <v>5.19</v>
      </c>
      <c r="BH67" s="91">
        <v>7</v>
      </c>
      <c r="BI67" s="94">
        <f t="shared" si="7"/>
        <v>5.66</v>
      </c>
      <c r="BJ67" s="71">
        <v>60</v>
      </c>
      <c r="BK67" s="70" t="s">
        <v>30</v>
      </c>
      <c r="BL67" s="70" t="s">
        <v>151</v>
      </c>
      <c r="BM67" s="71" t="s">
        <v>152</v>
      </c>
      <c r="BN67" s="96">
        <f t="shared" si="8"/>
        <v>5.66</v>
      </c>
      <c r="BO67" s="93"/>
      <c r="BP67" s="93"/>
      <c r="BQ67" s="93"/>
      <c r="BR67" s="93"/>
    </row>
    <row r="68" spans="1:70" s="24" customFormat="1" ht="15" customHeight="1">
      <c r="A68" s="19">
        <v>61</v>
      </c>
      <c r="B68" s="9" t="s">
        <v>22</v>
      </c>
      <c r="C68" s="9" t="s">
        <v>153</v>
      </c>
      <c r="D68" s="19" t="s">
        <v>154</v>
      </c>
      <c r="E68" s="20">
        <f>'[1]Ky1 '!K68</f>
        <v>8</v>
      </c>
      <c r="F68" s="22"/>
      <c r="G68" s="20">
        <f>'Ky1 '!W68</f>
        <v>7</v>
      </c>
      <c r="H68" s="22"/>
      <c r="I68" s="20">
        <f>'[1]Ky1 '!AI68</f>
        <v>8</v>
      </c>
      <c r="J68" s="22"/>
      <c r="K68" s="20">
        <f>'Ky1 '!AU68</f>
        <v>5</v>
      </c>
      <c r="L68" s="22"/>
      <c r="M68" s="43">
        <f>'Ky1 '!BG68</f>
        <v>4</v>
      </c>
      <c r="N68" s="21">
        <f>'Ky1 '!BH68</f>
        <v>5</v>
      </c>
      <c r="O68" s="20">
        <f>'[1]Ky1 '!BS68</f>
        <v>9</v>
      </c>
      <c r="P68" s="22"/>
      <c r="Q68" s="20">
        <f t="shared" si="9"/>
        <v>6.95</v>
      </c>
      <c r="R68" s="78">
        <f t="shared" si="1"/>
        <v>7.15</v>
      </c>
      <c r="S68" s="71">
        <v>61</v>
      </c>
      <c r="T68" s="70" t="s">
        <v>22</v>
      </c>
      <c r="U68" s="70" t="s">
        <v>153</v>
      </c>
      <c r="V68" s="71" t="s">
        <v>154</v>
      </c>
      <c r="W68" s="20">
        <f>'Ky 2'!K68</f>
        <v>6</v>
      </c>
      <c r="X68" s="21"/>
      <c r="Y68" s="20">
        <f>'Ky 2'!W68</f>
        <v>8</v>
      </c>
      <c r="Z68" s="21"/>
      <c r="AA68" s="20">
        <f>'Ky 2'!AI68</f>
        <v>6</v>
      </c>
      <c r="AB68" s="21"/>
      <c r="AC68" s="20">
        <f>'Ky 2'!AU68</f>
        <v>7</v>
      </c>
      <c r="AD68" s="21"/>
      <c r="AE68" s="21">
        <f>'Ky 2'!BG68</f>
        <v>7</v>
      </c>
      <c r="AF68" s="21"/>
      <c r="AG68" s="25">
        <f>'Ky 2'!BT68</f>
        <v>4</v>
      </c>
      <c r="AH68" s="20">
        <f>'Ky 2'!BU68</f>
        <v>5</v>
      </c>
      <c r="AI68" s="78">
        <f t="shared" si="2"/>
        <v>6.35</v>
      </c>
      <c r="AJ68" s="21"/>
      <c r="AK68" s="71">
        <v>61</v>
      </c>
      <c r="AL68" s="70" t="s">
        <v>22</v>
      </c>
      <c r="AM68" s="70" t="s">
        <v>153</v>
      </c>
      <c r="AN68" s="71" t="s">
        <v>154</v>
      </c>
      <c r="AO68" s="20">
        <f>'Ky 3'!K68</f>
        <v>6</v>
      </c>
      <c r="AP68" s="21"/>
      <c r="AQ68" s="20">
        <f>'Ky 3'!W68</f>
        <v>5</v>
      </c>
      <c r="AR68" s="21"/>
      <c r="AS68" s="20">
        <f>'Ky 3'!AI68</f>
        <v>6</v>
      </c>
      <c r="AT68" s="21"/>
      <c r="AU68" s="25">
        <f>'Ky 3'!AU68</f>
        <v>4</v>
      </c>
      <c r="AV68" s="20">
        <f>'Ky 3'!AV68</f>
        <v>6</v>
      </c>
      <c r="AW68" s="21">
        <f>'Ky 3'!BG68</f>
        <v>5</v>
      </c>
      <c r="AX68" s="21"/>
      <c r="AY68" s="78">
        <f t="shared" si="3"/>
        <v>6</v>
      </c>
      <c r="AZ68" s="21"/>
      <c r="BA68" s="71">
        <v>61</v>
      </c>
      <c r="BB68" s="70" t="s">
        <v>22</v>
      </c>
      <c r="BC68" s="70" t="s">
        <v>153</v>
      </c>
      <c r="BD68" s="71" t="s">
        <v>154</v>
      </c>
      <c r="BE68" s="91">
        <f t="shared" si="4"/>
        <v>6.95</v>
      </c>
      <c r="BF68" s="91">
        <f t="shared" si="5"/>
        <v>6.35</v>
      </c>
      <c r="BG68" s="91">
        <f t="shared" si="6"/>
        <v>6</v>
      </c>
      <c r="BH68" s="91">
        <v>7</v>
      </c>
      <c r="BI68" s="94">
        <f t="shared" si="7"/>
        <v>6.51</v>
      </c>
      <c r="BJ68" s="71">
        <v>61</v>
      </c>
      <c r="BK68" s="70" t="s">
        <v>22</v>
      </c>
      <c r="BL68" s="70" t="s">
        <v>153</v>
      </c>
      <c r="BM68" s="71" t="s">
        <v>154</v>
      </c>
      <c r="BN68" s="96">
        <f t="shared" si="8"/>
        <v>6.51</v>
      </c>
      <c r="BO68" s="93"/>
      <c r="BP68" s="93"/>
      <c r="BQ68" s="93"/>
      <c r="BR68" s="93"/>
    </row>
    <row r="69" spans="19:61" ht="15" customHeight="1"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</row>
    <row r="70" spans="1:61" ht="15" customHeight="1">
      <c r="A70" s="134"/>
      <c r="B70" s="134"/>
      <c r="C70" s="27"/>
      <c r="D70" s="27"/>
      <c r="E70" s="27"/>
      <c r="F70" s="27"/>
      <c r="G70" s="135" t="s">
        <v>181</v>
      </c>
      <c r="H70" s="135"/>
      <c r="I70" s="135"/>
      <c r="J70" s="135"/>
      <c r="K70" s="135"/>
      <c r="L70" s="135"/>
      <c r="M70" s="135"/>
      <c r="N70" s="135"/>
      <c r="O70" s="135"/>
      <c r="P70" s="135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</row>
    <row r="71" spans="1:61" ht="15" customHeight="1">
      <c r="A71" s="136" t="s">
        <v>177</v>
      </c>
      <c r="B71" s="136"/>
      <c r="G71" s="136" t="s">
        <v>178</v>
      </c>
      <c r="H71" s="136"/>
      <c r="I71" s="136"/>
      <c r="J71" s="136"/>
      <c r="K71" s="136"/>
      <c r="L71" s="136"/>
      <c r="M71" s="136"/>
      <c r="N71" s="136"/>
      <c r="O71" s="136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</row>
    <row r="72" spans="19:61" ht="15" customHeight="1"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</row>
    <row r="73" spans="19:61" ht="15" customHeight="1"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</row>
    <row r="74" spans="19:61" ht="15" customHeight="1"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</row>
    <row r="75" spans="1:61" ht="15" customHeight="1">
      <c r="A75" s="133" t="s">
        <v>179</v>
      </c>
      <c r="B75" s="133"/>
      <c r="G75" s="133" t="s">
        <v>180</v>
      </c>
      <c r="H75" s="133"/>
      <c r="I75" s="133"/>
      <c r="J75" s="133"/>
      <c r="K75" s="133"/>
      <c r="L75" s="133"/>
      <c r="M75" s="133"/>
      <c r="N75" s="133"/>
      <c r="O75" s="133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</row>
    <row r="76" spans="19:61" ht="15" customHeight="1"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</row>
    <row r="77" spans="19:61" ht="15" customHeight="1"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</row>
    <row r="78" spans="19:61" ht="12.75"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</row>
    <row r="79" spans="19:61" ht="12.75"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</row>
    <row r="80" spans="19:61" ht="12.75"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</row>
    <row r="81" spans="19:61" ht="12.75"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</row>
    <row r="82" spans="19:61" ht="12.75"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</row>
    <row r="83" spans="19:61" ht="12.75"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</row>
    <row r="84" spans="19:61" ht="12.75"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</row>
    <row r="85" spans="19:61" ht="12.75"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</row>
    <row r="86" spans="19:61" ht="12.75"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</row>
    <row r="87" spans="19:61" ht="12.75"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</row>
    <row r="88" spans="19:61" ht="12.75"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</row>
    <row r="89" spans="19:61" ht="12.75"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</row>
    <row r="90" spans="19:61" ht="12.75"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</row>
  </sheetData>
  <mergeCells count="81">
    <mergeCell ref="BN2:BR2"/>
    <mergeCell ref="BN3:BR3"/>
    <mergeCell ref="BJ5:BJ7"/>
    <mergeCell ref="BK5:BL7"/>
    <mergeCell ref="BM5:BM7"/>
    <mergeCell ref="BJ1:BM1"/>
    <mergeCell ref="BJ2:BM2"/>
    <mergeCell ref="BE2:BI2"/>
    <mergeCell ref="BA5:BA7"/>
    <mergeCell ref="BB5:BC7"/>
    <mergeCell ref="BD5:BD7"/>
    <mergeCell ref="BA1:BD1"/>
    <mergeCell ref="BA2:BD2"/>
    <mergeCell ref="BE3:BI3"/>
    <mergeCell ref="B5:C7"/>
    <mergeCell ref="D5:D7"/>
    <mergeCell ref="S5:S7"/>
    <mergeCell ref="Q5:R5"/>
    <mergeCell ref="Q6:R6"/>
    <mergeCell ref="E6:F6"/>
    <mergeCell ref="O6:P6"/>
    <mergeCell ref="G6:H6"/>
    <mergeCell ref="M5:N5"/>
    <mergeCell ref="E5:F5"/>
    <mergeCell ref="AE5:AF5"/>
    <mergeCell ref="AW6:AX6"/>
    <mergeCell ref="AC6:AD6"/>
    <mergeCell ref="AE6:AF6"/>
    <mergeCell ref="AG6:AH6"/>
    <mergeCell ref="AI6:AJ6"/>
    <mergeCell ref="AY6:AZ6"/>
    <mergeCell ref="AO6:AP6"/>
    <mergeCell ref="AQ6:AR6"/>
    <mergeCell ref="AS6:AT6"/>
    <mergeCell ref="AU6:AV6"/>
    <mergeCell ref="AP2:AX2"/>
    <mergeCell ref="AO3:AY3"/>
    <mergeCell ref="AO5:AP5"/>
    <mergeCell ref="AQ5:AR5"/>
    <mergeCell ref="AS5:AT5"/>
    <mergeCell ref="AU5:AV5"/>
    <mergeCell ref="AW5:AX5"/>
    <mergeCell ref="AY5:AZ5"/>
    <mergeCell ref="AA5:AB5"/>
    <mergeCell ref="AA6:AB6"/>
    <mergeCell ref="AK1:AN1"/>
    <mergeCell ref="AK2:AN2"/>
    <mergeCell ref="AK5:AK7"/>
    <mergeCell ref="AN5:AN7"/>
    <mergeCell ref="AL5:AM7"/>
    <mergeCell ref="AC5:AD5"/>
    <mergeCell ref="AG5:AH5"/>
    <mergeCell ref="AI5:AJ5"/>
    <mergeCell ref="S1:V1"/>
    <mergeCell ref="S2:V2"/>
    <mergeCell ref="X2:AH2"/>
    <mergeCell ref="W3:AI3"/>
    <mergeCell ref="T5:U7"/>
    <mergeCell ref="V5:V7"/>
    <mergeCell ref="W6:X6"/>
    <mergeCell ref="Y6:Z6"/>
    <mergeCell ref="W5:X5"/>
    <mergeCell ref="Y5:Z5"/>
    <mergeCell ref="G5:H5"/>
    <mergeCell ref="O5:P5"/>
    <mergeCell ref="A75:B75"/>
    <mergeCell ref="G75:O75"/>
    <mergeCell ref="A70:B70"/>
    <mergeCell ref="G70:P70"/>
    <mergeCell ref="A71:B71"/>
    <mergeCell ref="G71:O71"/>
    <mergeCell ref="A5:A7"/>
    <mergeCell ref="I5:J5"/>
    <mergeCell ref="A1:D1"/>
    <mergeCell ref="A2:D2"/>
    <mergeCell ref="E3:Q3"/>
    <mergeCell ref="F2:P2"/>
    <mergeCell ref="K5:L5"/>
    <mergeCell ref="M6:N6"/>
    <mergeCell ref="I6:J6"/>
    <mergeCell ref="K6:L6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85"/>
  <sheetViews>
    <sheetView workbookViewId="0" topLeftCell="A1">
      <selection activeCell="A66" sqref="A66:B70"/>
    </sheetView>
  </sheetViews>
  <sheetFormatPr defaultColWidth="9.00390625" defaultRowHeight="12.75"/>
  <cols>
    <col min="1" max="1" width="4.25390625" style="0" customWidth="1"/>
    <col min="2" max="2" width="17.25390625" style="0" customWidth="1"/>
    <col min="3" max="3" width="8.875" style="0" customWidth="1"/>
    <col min="4" max="4" width="10.25390625" style="0" customWidth="1"/>
    <col min="5" max="5" width="4.625" style="0" customWidth="1"/>
    <col min="6" max="6" width="3.25390625" style="0" customWidth="1"/>
    <col min="7" max="8" width="3.875" style="0" customWidth="1"/>
    <col min="9" max="20" width="4.125" style="0" customWidth="1"/>
    <col min="21" max="21" width="6.125" style="0" customWidth="1"/>
    <col min="22" max="22" width="5.875" style="0" customWidth="1"/>
    <col min="23" max="24" width="4.25390625" style="0" customWidth="1"/>
    <col min="25" max="25" width="5.625" style="0" customWidth="1"/>
    <col min="26" max="26" width="6.875" style="0" customWidth="1"/>
    <col min="27" max="27" width="3.75390625" style="0" customWidth="1"/>
    <col min="28" max="28" width="3.00390625" style="0" customWidth="1"/>
    <col min="29" max="30" width="3.75390625" style="0" customWidth="1"/>
  </cols>
  <sheetData>
    <row r="1" spans="1:30" ht="14.25">
      <c r="A1" s="131" t="s">
        <v>156</v>
      </c>
      <c r="B1" s="131"/>
      <c r="C1" s="131"/>
      <c r="D1" s="131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30" ht="14.25">
      <c r="A2" s="131" t="s">
        <v>157</v>
      </c>
      <c r="B2" s="131"/>
      <c r="C2" s="131"/>
      <c r="D2" s="131"/>
      <c r="E2" s="132"/>
      <c r="F2" s="132"/>
      <c r="G2" s="132"/>
      <c r="H2" s="132"/>
      <c r="I2" s="75"/>
      <c r="J2" s="132" t="s">
        <v>232</v>
      </c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75"/>
      <c r="V2" s="132"/>
      <c r="W2" s="132"/>
      <c r="X2" s="132"/>
      <c r="Y2" s="132"/>
      <c r="Z2" s="132"/>
      <c r="AA2" s="132"/>
      <c r="AB2" s="132"/>
      <c r="AC2" s="132"/>
      <c r="AD2" s="132"/>
    </row>
    <row r="3" spans="1:30" ht="12.75" customHeight="1">
      <c r="A3" s="76"/>
      <c r="B3" s="76"/>
      <c r="C3" s="76"/>
      <c r="D3" s="7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</row>
    <row r="4" spans="1:30" ht="12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1:30" ht="12.75">
      <c r="A5" s="137" t="s">
        <v>188</v>
      </c>
      <c r="B5" s="139" t="s">
        <v>158</v>
      </c>
      <c r="C5" s="140"/>
      <c r="D5" s="137" t="s">
        <v>8</v>
      </c>
      <c r="E5" s="125" t="s">
        <v>163</v>
      </c>
      <c r="F5" s="126"/>
      <c r="G5" s="147" t="s">
        <v>162</v>
      </c>
      <c r="H5" s="148"/>
      <c r="I5" s="125" t="s">
        <v>225</v>
      </c>
      <c r="J5" s="126"/>
      <c r="K5" s="125" t="s">
        <v>215</v>
      </c>
      <c r="L5" s="126"/>
      <c r="M5" s="125" t="s">
        <v>229</v>
      </c>
      <c r="N5" s="126"/>
      <c r="O5" s="125" t="s">
        <v>216</v>
      </c>
      <c r="P5" s="126"/>
      <c r="Q5" s="151" t="s">
        <v>227</v>
      </c>
      <c r="R5" s="152"/>
      <c r="S5" s="125" t="s">
        <v>217</v>
      </c>
      <c r="T5" s="126"/>
      <c r="U5" s="125" t="s">
        <v>230</v>
      </c>
      <c r="V5" s="126"/>
      <c r="W5" s="125" t="s">
        <v>231</v>
      </c>
      <c r="X5" s="126"/>
      <c r="Y5" s="125" t="s">
        <v>221</v>
      </c>
      <c r="Z5" s="126"/>
      <c r="AA5" s="125" t="s">
        <v>222</v>
      </c>
      <c r="AB5" s="126"/>
      <c r="AC5" s="147" t="s">
        <v>223</v>
      </c>
      <c r="AD5" s="148"/>
    </row>
    <row r="6" spans="1:30" ht="12.75">
      <c r="A6" s="137"/>
      <c r="B6" s="139"/>
      <c r="C6" s="140"/>
      <c r="D6" s="143"/>
      <c r="E6" s="129" t="s">
        <v>169</v>
      </c>
      <c r="F6" s="130"/>
      <c r="G6" s="127" t="s">
        <v>168</v>
      </c>
      <c r="H6" s="128"/>
      <c r="I6" s="129" t="s">
        <v>226</v>
      </c>
      <c r="J6" s="130"/>
      <c r="K6" s="129">
        <v>3</v>
      </c>
      <c r="L6" s="130"/>
      <c r="M6" s="129">
        <v>3</v>
      </c>
      <c r="N6" s="130"/>
      <c r="O6" s="129">
        <v>3</v>
      </c>
      <c r="P6" s="130"/>
      <c r="Q6" s="127" t="s">
        <v>228</v>
      </c>
      <c r="R6" s="128"/>
      <c r="S6" s="129">
        <v>5</v>
      </c>
      <c r="T6" s="130"/>
      <c r="U6" s="129">
        <v>4</v>
      </c>
      <c r="V6" s="130"/>
      <c r="W6" s="129">
        <v>3</v>
      </c>
      <c r="X6" s="130"/>
      <c r="Y6" s="129">
        <v>4</v>
      </c>
      <c r="Z6" s="130"/>
      <c r="AA6" s="129">
        <v>3</v>
      </c>
      <c r="AB6" s="130"/>
      <c r="AC6" s="127">
        <v>3</v>
      </c>
      <c r="AD6" s="128"/>
    </row>
    <row r="7" spans="1:30" ht="12.75">
      <c r="A7" s="138"/>
      <c r="B7" s="141"/>
      <c r="C7" s="142"/>
      <c r="D7" s="144"/>
      <c r="E7" s="17" t="s">
        <v>170</v>
      </c>
      <c r="F7" s="17" t="s">
        <v>171</v>
      </c>
      <c r="G7" s="17" t="s">
        <v>170</v>
      </c>
      <c r="H7" s="17" t="s">
        <v>171</v>
      </c>
      <c r="I7" s="17" t="s">
        <v>170</v>
      </c>
      <c r="J7" s="17" t="s">
        <v>171</v>
      </c>
      <c r="K7" s="17" t="s">
        <v>170</v>
      </c>
      <c r="L7" s="17" t="s">
        <v>171</v>
      </c>
      <c r="M7" s="17" t="s">
        <v>170</v>
      </c>
      <c r="N7" s="17" t="s">
        <v>171</v>
      </c>
      <c r="O7" s="17" t="s">
        <v>170</v>
      </c>
      <c r="P7" s="17" t="s">
        <v>171</v>
      </c>
      <c r="Q7" s="17" t="s">
        <v>170</v>
      </c>
      <c r="R7" s="17" t="s">
        <v>171</v>
      </c>
      <c r="S7" s="17" t="s">
        <v>170</v>
      </c>
      <c r="T7" s="17" t="s">
        <v>171</v>
      </c>
      <c r="U7" s="17" t="s">
        <v>170</v>
      </c>
      <c r="V7" s="17" t="s">
        <v>171</v>
      </c>
      <c r="W7" s="17" t="s">
        <v>170</v>
      </c>
      <c r="X7" s="17" t="s">
        <v>171</v>
      </c>
      <c r="Y7" s="17" t="s">
        <v>170</v>
      </c>
      <c r="Z7" s="17" t="s">
        <v>171</v>
      </c>
      <c r="AA7" s="17" t="s">
        <v>170</v>
      </c>
      <c r="AB7" s="17" t="s">
        <v>171</v>
      </c>
      <c r="AC7" s="17" t="s">
        <v>170</v>
      </c>
      <c r="AD7" s="17" t="s">
        <v>171</v>
      </c>
    </row>
    <row r="8" spans="1:30" ht="14.25">
      <c r="A8" s="18">
        <v>1</v>
      </c>
      <c r="B8" s="9" t="s">
        <v>50</v>
      </c>
      <c r="C8" s="9" t="s">
        <v>14</v>
      </c>
      <c r="D8" s="19" t="s">
        <v>51</v>
      </c>
      <c r="E8" s="20"/>
      <c r="F8" s="21"/>
      <c r="G8" s="43"/>
      <c r="H8" s="21"/>
      <c r="I8" s="20"/>
      <c r="J8" s="21"/>
      <c r="K8" s="20"/>
      <c r="L8" s="21"/>
      <c r="M8" s="20"/>
      <c r="N8" s="21"/>
      <c r="O8" s="20"/>
      <c r="P8" s="21"/>
      <c r="Q8" s="21"/>
      <c r="R8" s="21"/>
      <c r="S8" s="20"/>
      <c r="T8" s="21"/>
      <c r="U8" s="20"/>
      <c r="V8" s="21"/>
      <c r="W8" s="25">
        <f>'Ky 3'!W8</f>
        <v>4</v>
      </c>
      <c r="X8" s="21"/>
      <c r="Y8" s="25">
        <f>'Ky 3'!AI8</f>
        <v>2</v>
      </c>
      <c r="Z8" s="21"/>
      <c r="AA8" s="25">
        <f>'Ky 3'!AU8</f>
        <v>2</v>
      </c>
      <c r="AB8" s="21"/>
      <c r="AC8" s="21"/>
      <c r="AD8" s="21"/>
    </row>
    <row r="9" spans="1:30" ht="14.25">
      <c r="A9" s="18">
        <v>2</v>
      </c>
      <c r="B9" s="9" t="s">
        <v>52</v>
      </c>
      <c r="C9" s="9" t="s">
        <v>14</v>
      </c>
      <c r="D9" s="19" t="s">
        <v>53</v>
      </c>
      <c r="E9" s="20"/>
      <c r="F9" s="21"/>
      <c r="G9" s="21"/>
      <c r="H9" s="21"/>
      <c r="I9" s="20"/>
      <c r="J9" s="21"/>
      <c r="K9" s="20"/>
      <c r="L9" s="21"/>
      <c r="M9" s="20"/>
      <c r="N9" s="21"/>
      <c r="O9" s="20"/>
      <c r="P9" s="21"/>
      <c r="Q9" s="21"/>
      <c r="R9" s="21"/>
      <c r="S9" s="20"/>
      <c r="T9" s="21"/>
      <c r="U9" s="20"/>
      <c r="V9" s="21"/>
      <c r="W9" s="20"/>
      <c r="X9" s="21"/>
      <c r="Y9" s="20"/>
      <c r="Z9" s="21"/>
      <c r="AA9" s="25">
        <f>'Ky 3'!AU9</f>
        <v>3</v>
      </c>
      <c r="AB9" s="21"/>
      <c r="AC9" s="43">
        <f>'Ky 3'!BG9</f>
        <v>4</v>
      </c>
      <c r="AD9" s="21"/>
    </row>
    <row r="10" spans="1:30" ht="15.75">
      <c r="A10" s="62">
        <v>3</v>
      </c>
      <c r="B10" s="63" t="s">
        <v>54</v>
      </c>
      <c r="C10" s="64" t="s">
        <v>55</v>
      </c>
      <c r="D10" s="65" t="s">
        <v>56</v>
      </c>
      <c r="E10" s="20">
        <f>'Ky1 '!W10</f>
        <v>4</v>
      </c>
      <c r="F10" s="43">
        <f>'Ky1 '!X10</f>
        <v>4</v>
      </c>
      <c r="G10" s="43">
        <f>'Ky1 '!BG10</f>
        <v>4</v>
      </c>
      <c r="H10" s="43"/>
      <c r="I10" s="79">
        <f>'Ky 2'!K10</f>
        <v>0</v>
      </c>
      <c r="J10" s="21"/>
      <c r="K10" s="79">
        <f>'Ky 2'!W10</f>
        <v>0</v>
      </c>
      <c r="L10" s="21"/>
      <c r="M10" s="25">
        <f>'Ky 2'!AI10</f>
        <v>2</v>
      </c>
      <c r="N10" s="21"/>
      <c r="O10" s="79">
        <f>'Ky 2'!AU10</f>
        <v>0</v>
      </c>
      <c r="P10" s="21"/>
      <c r="Q10" s="80">
        <f>'Ky 2'!BG10</f>
        <v>0</v>
      </c>
      <c r="R10" s="21"/>
      <c r="S10" s="79">
        <f>'Ky 2'!BT10</f>
        <v>0</v>
      </c>
      <c r="T10" s="21"/>
      <c r="U10" s="25">
        <f>'Ky 3'!K10</f>
        <v>4</v>
      </c>
      <c r="V10" s="21"/>
      <c r="W10" s="20"/>
      <c r="X10" s="21"/>
      <c r="Y10" s="20"/>
      <c r="Z10" s="21"/>
      <c r="AA10" s="79">
        <f>'Ky 3'!AU10</f>
        <v>0</v>
      </c>
      <c r="AB10" s="21"/>
      <c r="AC10" s="80">
        <f>'Ky 3'!BG10</f>
        <v>2</v>
      </c>
      <c r="AD10" s="21"/>
    </row>
    <row r="11" spans="1:30" ht="14.25">
      <c r="A11" s="18">
        <v>4</v>
      </c>
      <c r="B11" s="9" t="s">
        <v>18</v>
      </c>
      <c r="C11" s="9" t="s">
        <v>57</v>
      </c>
      <c r="D11" s="19" t="s">
        <v>58</v>
      </c>
      <c r="E11" s="81"/>
      <c r="F11" s="82"/>
      <c r="G11" s="43">
        <f>'Ky1 '!BG11</f>
        <v>2</v>
      </c>
      <c r="H11" s="43">
        <f>'Ky1 '!BH11</f>
        <v>4</v>
      </c>
      <c r="I11" s="25">
        <f>'Ky 2'!K11</f>
        <v>4</v>
      </c>
      <c r="J11" s="21"/>
      <c r="K11" s="20"/>
      <c r="L11" s="21"/>
      <c r="M11" s="20"/>
      <c r="N11" s="21"/>
      <c r="O11" s="20"/>
      <c r="P11" s="21"/>
      <c r="Q11" s="21"/>
      <c r="R11" s="21"/>
      <c r="S11" s="20"/>
      <c r="T11" s="21"/>
      <c r="U11" s="20"/>
      <c r="V11" s="21"/>
      <c r="W11" s="20"/>
      <c r="X11" s="21"/>
      <c r="Y11" s="20"/>
      <c r="Z11" s="21"/>
      <c r="AA11" s="20"/>
      <c r="AB11" s="21"/>
      <c r="AC11" s="21"/>
      <c r="AD11" s="21"/>
    </row>
    <row r="12" spans="1:30" ht="14.25">
      <c r="A12" s="18">
        <v>5</v>
      </c>
      <c r="B12" s="9" t="s">
        <v>59</v>
      </c>
      <c r="C12" s="9" t="s">
        <v>60</v>
      </c>
      <c r="D12" s="19" t="s">
        <v>61</v>
      </c>
      <c r="E12" s="81"/>
      <c r="F12" s="82"/>
      <c r="G12" s="43">
        <f>'Ky1 '!BG12</f>
        <v>4</v>
      </c>
      <c r="H12" s="43">
        <f>'Ky1 '!BH12</f>
        <v>4</v>
      </c>
      <c r="I12" s="20"/>
      <c r="J12" s="21"/>
      <c r="K12" s="20"/>
      <c r="L12" s="21"/>
      <c r="M12" s="25">
        <f>'Ky 2'!AI12</f>
        <v>4</v>
      </c>
      <c r="N12" s="21"/>
      <c r="O12" s="20"/>
      <c r="P12" s="21"/>
      <c r="Q12" s="21"/>
      <c r="R12" s="21"/>
      <c r="S12" s="20"/>
      <c r="T12" s="21"/>
      <c r="U12" s="20"/>
      <c r="V12" s="21"/>
      <c r="W12" s="20"/>
      <c r="X12" s="21"/>
      <c r="Y12" s="20"/>
      <c r="Z12" s="21"/>
      <c r="AA12" s="25">
        <f>'Ky 3'!AU12</f>
        <v>3</v>
      </c>
      <c r="AB12" s="21"/>
      <c r="AC12" s="43">
        <f>'Ky 3'!BG12</f>
        <v>4</v>
      </c>
      <c r="AD12" s="21"/>
    </row>
    <row r="13" spans="1:30" ht="14.25">
      <c r="A13" s="18">
        <v>6</v>
      </c>
      <c r="B13" s="9" t="s">
        <v>22</v>
      </c>
      <c r="C13" s="9" t="s">
        <v>62</v>
      </c>
      <c r="D13" s="19" t="s">
        <v>63</v>
      </c>
      <c r="E13" s="81"/>
      <c r="F13" s="82"/>
      <c r="G13" s="43">
        <f>'Ky1 '!BG13</f>
        <v>4</v>
      </c>
      <c r="H13" s="43">
        <f>'Ky1 '!BH13</f>
        <v>4</v>
      </c>
      <c r="I13" s="20"/>
      <c r="J13" s="21"/>
      <c r="K13" s="20"/>
      <c r="L13" s="21"/>
      <c r="M13" s="25">
        <f>'Ky 2'!AI13</f>
        <v>4</v>
      </c>
      <c r="N13" s="21"/>
      <c r="O13" s="20"/>
      <c r="P13" s="21"/>
      <c r="Q13" s="21"/>
      <c r="R13" s="21"/>
      <c r="S13" s="20"/>
      <c r="T13" s="21"/>
      <c r="U13" s="20"/>
      <c r="V13" s="21"/>
      <c r="W13" s="20"/>
      <c r="X13" s="21"/>
      <c r="Y13" s="20"/>
      <c r="Z13" s="21"/>
      <c r="AA13" s="79">
        <f>'Ky 3'!AU13</f>
        <v>2</v>
      </c>
      <c r="AB13" s="21"/>
      <c r="AC13" s="80">
        <f>'Ky 3'!BG13</f>
        <v>0</v>
      </c>
      <c r="AD13" s="21"/>
    </row>
    <row r="14" spans="1:30" ht="14.25">
      <c r="A14" s="18">
        <v>7</v>
      </c>
      <c r="B14" s="9" t="s">
        <v>64</v>
      </c>
      <c r="C14" s="9" t="s">
        <v>65</v>
      </c>
      <c r="D14" s="19" t="s">
        <v>66</v>
      </c>
      <c r="E14" s="81"/>
      <c r="F14" s="82"/>
      <c r="G14" s="43">
        <f>'Ky1 '!BG14</f>
        <v>3</v>
      </c>
      <c r="H14" s="43">
        <f>'Ky1 '!BH14</f>
        <v>4</v>
      </c>
      <c r="I14" s="25">
        <f>'Ky 2'!K14</f>
        <v>4</v>
      </c>
      <c r="J14" s="21"/>
      <c r="K14" s="20"/>
      <c r="L14" s="21"/>
      <c r="M14" s="25">
        <f>'Ky 2'!AI14</f>
        <v>2</v>
      </c>
      <c r="N14" s="21"/>
      <c r="O14" s="20"/>
      <c r="P14" s="21"/>
      <c r="Q14" s="21"/>
      <c r="R14" s="21"/>
      <c r="S14" s="20"/>
      <c r="T14" s="21"/>
      <c r="U14" s="20"/>
      <c r="V14" s="21"/>
      <c r="W14" s="20"/>
      <c r="X14" s="21"/>
      <c r="Y14" s="20"/>
      <c r="Z14" s="21"/>
      <c r="AA14" s="25">
        <f>'Ky 3'!AU14</f>
        <v>3</v>
      </c>
      <c r="AB14" s="21"/>
      <c r="AC14" s="43">
        <f>'Ky 3'!BG14</f>
        <v>4</v>
      </c>
      <c r="AD14" s="21"/>
    </row>
    <row r="15" spans="1:30" ht="14.25">
      <c r="A15" s="18">
        <v>8</v>
      </c>
      <c r="B15" s="9" t="s">
        <v>32</v>
      </c>
      <c r="C15" s="9" t="s">
        <v>67</v>
      </c>
      <c r="D15" s="19" t="s">
        <v>68</v>
      </c>
      <c r="E15" s="81"/>
      <c r="F15" s="82"/>
      <c r="G15" s="82"/>
      <c r="H15" s="82"/>
      <c r="I15" s="20"/>
      <c r="J15" s="21"/>
      <c r="K15" s="20"/>
      <c r="L15" s="21"/>
      <c r="M15" s="25">
        <f>'Ky 2'!AI15</f>
        <v>3</v>
      </c>
      <c r="N15" s="21"/>
      <c r="O15" s="20"/>
      <c r="P15" s="21"/>
      <c r="Q15" s="21"/>
      <c r="R15" s="21"/>
      <c r="S15" s="20"/>
      <c r="T15" s="21"/>
      <c r="U15" s="20"/>
      <c r="V15" s="21"/>
      <c r="W15" s="20"/>
      <c r="X15" s="21"/>
      <c r="Y15" s="20"/>
      <c r="Z15" s="21"/>
      <c r="AA15" s="25">
        <f>'Ky 3'!AU15</f>
        <v>3</v>
      </c>
      <c r="AB15" s="21"/>
      <c r="AC15" s="43">
        <f>'Ky 3'!BG15</f>
        <v>4</v>
      </c>
      <c r="AD15" s="21"/>
    </row>
    <row r="16" spans="1:30" ht="14.25">
      <c r="A16" s="18">
        <v>9</v>
      </c>
      <c r="B16" s="9" t="s">
        <v>69</v>
      </c>
      <c r="C16" s="9" t="s">
        <v>16</v>
      </c>
      <c r="D16" s="19" t="s">
        <v>70</v>
      </c>
      <c r="E16" s="81"/>
      <c r="F16" s="81"/>
      <c r="G16" s="82"/>
      <c r="H16" s="82"/>
      <c r="I16" s="20"/>
      <c r="J16" s="21"/>
      <c r="K16" s="20"/>
      <c r="L16" s="21"/>
      <c r="M16" s="25">
        <f>'Ky 2'!AI16</f>
        <v>4</v>
      </c>
      <c r="N16" s="21"/>
      <c r="O16" s="20"/>
      <c r="P16" s="21"/>
      <c r="Q16" s="21"/>
      <c r="R16" s="21"/>
      <c r="S16" s="79">
        <f>'Ky 2'!BT16</f>
        <v>0</v>
      </c>
      <c r="T16" s="21"/>
      <c r="U16" s="20"/>
      <c r="V16" s="21"/>
      <c r="W16" s="20"/>
      <c r="X16" s="21"/>
      <c r="Y16" s="20"/>
      <c r="Z16" s="21"/>
      <c r="AA16" s="79">
        <f>'Ky 3'!AU16</f>
        <v>5</v>
      </c>
      <c r="AB16" s="21"/>
      <c r="AC16" s="80">
        <f>'Ky 3'!BG16</f>
        <v>2</v>
      </c>
      <c r="AD16" s="21"/>
    </row>
    <row r="17" spans="1:30" ht="14.25">
      <c r="A17" s="18">
        <v>10</v>
      </c>
      <c r="B17" s="9" t="s">
        <v>71</v>
      </c>
      <c r="C17" s="9" t="s">
        <v>16</v>
      </c>
      <c r="D17" s="19" t="s">
        <v>72</v>
      </c>
      <c r="E17" s="81"/>
      <c r="F17" s="82"/>
      <c r="G17" s="82"/>
      <c r="H17" s="82"/>
      <c r="I17" s="25">
        <f>'Ky 2'!K17</f>
        <v>4</v>
      </c>
      <c r="J17" s="21"/>
      <c r="K17" s="20"/>
      <c r="L17" s="21"/>
      <c r="M17" s="20"/>
      <c r="N17" s="21"/>
      <c r="O17" s="20"/>
      <c r="P17" s="21"/>
      <c r="Q17" s="21"/>
      <c r="R17" s="21"/>
      <c r="S17" s="20"/>
      <c r="T17" s="21"/>
      <c r="U17" s="20"/>
      <c r="V17" s="21"/>
      <c r="W17" s="20"/>
      <c r="X17" s="21"/>
      <c r="Y17" s="20"/>
      <c r="Z17" s="21"/>
      <c r="AA17" s="25">
        <f>'Ky 3'!AU17</f>
        <v>4</v>
      </c>
      <c r="AB17" s="21"/>
      <c r="AC17" s="43">
        <f>'Ky 3'!BG17</f>
        <v>4</v>
      </c>
      <c r="AD17" s="21"/>
    </row>
    <row r="18" spans="1:30" ht="14.25">
      <c r="A18" s="18">
        <v>11</v>
      </c>
      <c r="B18" s="9" t="s">
        <v>73</v>
      </c>
      <c r="C18" s="9" t="s">
        <v>17</v>
      </c>
      <c r="D18" s="19" t="s">
        <v>51</v>
      </c>
      <c r="E18" s="81"/>
      <c r="F18" s="82"/>
      <c r="G18" s="82"/>
      <c r="H18" s="82"/>
      <c r="I18" s="20"/>
      <c r="J18" s="21"/>
      <c r="K18" s="20"/>
      <c r="L18" s="21"/>
      <c r="M18" s="20"/>
      <c r="N18" s="21"/>
      <c r="O18" s="20"/>
      <c r="P18" s="21"/>
      <c r="Q18" s="21"/>
      <c r="R18" s="21"/>
      <c r="S18" s="20"/>
      <c r="T18" s="21"/>
      <c r="U18" s="20"/>
      <c r="V18" s="21"/>
      <c r="W18" s="20"/>
      <c r="X18" s="21"/>
      <c r="Y18" s="20"/>
      <c r="Z18" s="21"/>
      <c r="AA18" s="20"/>
      <c r="AB18" s="21"/>
      <c r="AC18" s="43">
        <f>'Ky 3'!BG18</f>
        <v>4</v>
      </c>
      <c r="AD18" s="21"/>
    </row>
    <row r="19" spans="1:30" ht="14.25">
      <c r="A19" s="18">
        <v>12</v>
      </c>
      <c r="B19" s="9" t="s">
        <v>74</v>
      </c>
      <c r="C19" s="9" t="s">
        <v>19</v>
      </c>
      <c r="D19" s="19" t="s">
        <v>75</v>
      </c>
      <c r="E19" s="81"/>
      <c r="F19" s="82"/>
      <c r="G19" s="82"/>
      <c r="H19" s="82"/>
      <c r="I19" s="20"/>
      <c r="J19" s="21"/>
      <c r="K19" s="20"/>
      <c r="L19" s="21"/>
      <c r="M19" s="20"/>
      <c r="N19" s="21"/>
      <c r="O19" s="20"/>
      <c r="P19" s="21"/>
      <c r="Q19" s="21"/>
      <c r="R19" s="21"/>
      <c r="S19" s="20"/>
      <c r="T19" s="21"/>
      <c r="U19" s="20"/>
      <c r="V19" s="21"/>
      <c r="W19" s="20"/>
      <c r="X19" s="21"/>
      <c r="Y19" s="20"/>
      <c r="Z19" s="21"/>
      <c r="AA19" s="25">
        <f>'Ky 3'!AU19</f>
        <v>3</v>
      </c>
      <c r="AB19" s="21"/>
      <c r="AC19" s="43">
        <f>'Ky 3'!BG19</f>
        <v>4</v>
      </c>
      <c r="AD19" s="21"/>
    </row>
    <row r="20" spans="1:30" ht="14.25">
      <c r="A20" s="18">
        <v>13</v>
      </c>
      <c r="B20" s="9" t="s">
        <v>18</v>
      </c>
      <c r="C20" s="9" t="s">
        <v>76</v>
      </c>
      <c r="D20" s="19" t="s">
        <v>21</v>
      </c>
      <c r="E20" s="81"/>
      <c r="F20" s="82"/>
      <c r="G20" s="43">
        <f>'Ky1 '!BG20</f>
        <v>4</v>
      </c>
      <c r="H20" s="43">
        <f>'Ky1 '!BH20</f>
        <v>4</v>
      </c>
      <c r="I20" s="20"/>
      <c r="J20" s="21"/>
      <c r="K20" s="20"/>
      <c r="L20" s="21"/>
      <c r="M20" s="20"/>
      <c r="N20" s="21"/>
      <c r="O20" s="20"/>
      <c r="P20" s="21"/>
      <c r="Q20" s="21"/>
      <c r="R20" s="21"/>
      <c r="S20" s="20"/>
      <c r="T20" s="21"/>
      <c r="U20" s="20"/>
      <c r="V20" s="21"/>
      <c r="W20" s="20"/>
      <c r="X20" s="21"/>
      <c r="Y20" s="20"/>
      <c r="Z20" s="21"/>
      <c r="AA20" s="25">
        <f>'Ky 3'!AU20</f>
        <v>3</v>
      </c>
      <c r="AB20" s="21"/>
      <c r="AC20" s="43">
        <f>'Ky 3'!BG20</f>
        <v>4</v>
      </c>
      <c r="AD20" s="21"/>
    </row>
    <row r="21" spans="1:30" ht="14.25">
      <c r="A21" s="18">
        <v>14</v>
      </c>
      <c r="B21" s="9" t="s">
        <v>71</v>
      </c>
      <c r="C21" s="9" t="s">
        <v>20</v>
      </c>
      <c r="D21" s="19" t="s">
        <v>77</v>
      </c>
      <c r="E21" s="81"/>
      <c r="F21" s="82"/>
      <c r="G21" s="82"/>
      <c r="H21" s="82"/>
      <c r="I21" s="20"/>
      <c r="J21" s="21"/>
      <c r="K21" s="20"/>
      <c r="L21" s="21"/>
      <c r="M21" s="25">
        <f>'Ky 2'!AI21</f>
        <v>4</v>
      </c>
      <c r="N21" s="21"/>
      <c r="O21" s="20"/>
      <c r="P21" s="21"/>
      <c r="Q21" s="21"/>
      <c r="R21" s="21"/>
      <c r="S21" s="20"/>
      <c r="T21" s="21"/>
      <c r="U21" s="20"/>
      <c r="V21" s="21"/>
      <c r="W21" s="20"/>
      <c r="X21" s="21"/>
      <c r="Y21" s="20"/>
      <c r="Z21" s="21"/>
      <c r="AA21" s="25">
        <f>'Ky 3'!AU21</f>
        <v>3</v>
      </c>
      <c r="AB21" s="21"/>
      <c r="AC21" s="43">
        <f>'Ky 3'!BG21</f>
        <v>4</v>
      </c>
      <c r="AD21" s="21"/>
    </row>
    <row r="22" spans="1:30" ht="14.25">
      <c r="A22" s="18">
        <v>15</v>
      </c>
      <c r="B22" s="9" t="s">
        <v>15</v>
      </c>
      <c r="C22" s="9" t="s">
        <v>26</v>
      </c>
      <c r="D22" s="19" t="s">
        <v>78</v>
      </c>
      <c r="E22" s="81"/>
      <c r="F22" s="82"/>
      <c r="G22" s="82"/>
      <c r="H22" s="82"/>
      <c r="I22" s="79">
        <f>'Ky 2'!K22</f>
        <v>2</v>
      </c>
      <c r="J22" s="21"/>
      <c r="K22" s="79">
        <f>'Ky 2'!W22</f>
        <v>2</v>
      </c>
      <c r="L22" s="21"/>
      <c r="M22" s="20"/>
      <c r="N22" s="21"/>
      <c r="O22" s="20"/>
      <c r="P22" s="21"/>
      <c r="Q22" s="21"/>
      <c r="R22" s="21"/>
      <c r="S22" s="20"/>
      <c r="T22" s="21"/>
      <c r="U22" s="20"/>
      <c r="V22" s="21"/>
      <c r="W22" s="20"/>
      <c r="X22" s="21"/>
      <c r="Y22" s="20"/>
      <c r="Z22" s="21"/>
      <c r="AA22" s="20"/>
      <c r="AB22" s="21"/>
      <c r="AC22" s="80">
        <f>'Ky 3'!BG22</f>
        <v>2</v>
      </c>
      <c r="AD22" s="21"/>
    </row>
    <row r="23" spans="1:30" ht="14.25">
      <c r="A23" s="18">
        <v>16</v>
      </c>
      <c r="B23" s="9" t="s">
        <v>22</v>
      </c>
      <c r="C23" s="9" t="s">
        <v>24</v>
      </c>
      <c r="D23" s="19" t="s">
        <v>79</v>
      </c>
      <c r="E23" s="81"/>
      <c r="F23" s="81"/>
      <c r="G23" s="43">
        <f>'Ky1 '!BG23</f>
        <v>2</v>
      </c>
      <c r="H23" s="43">
        <f>'Ky1 '!BH23</f>
        <v>4</v>
      </c>
      <c r="I23" s="20"/>
      <c r="J23" s="21"/>
      <c r="K23" s="20"/>
      <c r="L23" s="21"/>
      <c r="M23" s="20"/>
      <c r="N23" s="21"/>
      <c r="O23" s="20"/>
      <c r="P23" s="21"/>
      <c r="Q23" s="21"/>
      <c r="R23" s="21"/>
      <c r="S23" s="20"/>
      <c r="T23" s="21"/>
      <c r="U23" s="20"/>
      <c r="V23" s="21"/>
      <c r="W23" s="25">
        <f>'Ky 3'!W23</f>
        <v>2</v>
      </c>
      <c r="X23" s="21"/>
      <c r="Y23" s="20"/>
      <c r="Z23" s="21"/>
      <c r="AA23" s="25">
        <f>'Ky 3'!AU23</f>
        <v>3</v>
      </c>
      <c r="AB23" s="21"/>
      <c r="AC23" s="21"/>
      <c r="AD23" s="21"/>
    </row>
    <row r="24" spans="1:30" ht="14.25">
      <c r="A24" s="18">
        <v>17</v>
      </c>
      <c r="B24" s="9" t="s">
        <v>22</v>
      </c>
      <c r="C24" s="9" t="s">
        <v>24</v>
      </c>
      <c r="D24" s="19" t="s">
        <v>80</v>
      </c>
      <c r="E24" s="81"/>
      <c r="F24" s="82"/>
      <c r="G24" s="82"/>
      <c r="H24" s="82"/>
      <c r="I24" s="20"/>
      <c r="J24" s="21"/>
      <c r="K24" s="20"/>
      <c r="L24" s="21"/>
      <c r="M24" s="25">
        <f>'Ky 2'!AI24</f>
        <v>4</v>
      </c>
      <c r="N24" s="21"/>
      <c r="O24" s="20"/>
      <c r="P24" s="21"/>
      <c r="Q24" s="21"/>
      <c r="R24" s="21"/>
      <c r="S24" s="20"/>
      <c r="T24" s="21"/>
      <c r="U24" s="20"/>
      <c r="V24" s="21"/>
      <c r="W24" s="20"/>
      <c r="X24" s="21"/>
      <c r="Y24" s="20"/>
      <c r="Z24" s="21"/>
      <c r="AA24" s="25">
        <f>'Ky 3'!AU24</f>
        <v>3</v>
      </c>
      <c r="AB24" s="21"/>
      <c r="AC24" s="43">
        <f>'Ky 3'!BG24</f>
        <v>3</v>
      </c>
      <c r="AD24" s="21"/>
    </row>
    <row r="25" spans="1:30" ht="14.25">
      <c r="A25" s="18">
        <v>19</v>
      </c>
      <c r="B25" s="9" t="s">
        <v>18</v>
      </c>
      <c r="C25" s="9" t="s">
        <v>24</v>
      </c>
      <c r="D25" s="19" t="s">
        <v>82</v>
      </c>
      <c r="E25" s="81"/>
      <c r="F25" s="82"/>
      <c r="G25" s="82"/>
      <c r="H25" s="82"/>
      <c r="I25" s="20"/>
      <c r="J25" s="21"/>
      <c r="K25" s="20"/>
      <c r="L25" s="21"/>
      <c r="M25" s="20"/>
      <c r="N25" s="21"/>
      <c r="O25" s="20"/>
      <c r="P25" s="21"/>
      <c r="Q25" s="21"/>
      <c r="R25" s="21"/>
      <c r="S25" s="20"/>
      <c r="T25" s="21"/>
      <c r="U25" s="20"/>
      <c r="V25" s="21"/>
      <c r="W25" s="20"/>
      <c r="X25" s="21"/>
      <c r="Y25" s="20"/>
      <c r="Z25" s="21"/>
      <c r="AA25" s="25">
        <f>'Ky 3'!AU26</f>
        <v>3</v>
      </c>
      <c r="AB25" s="21"/>
      <c r="AC25" s="43">
        <f>'Ky 3'!BG26</f>
        <v>3</v>
      </c>
      <c r="AD25" s="21"/>
    </row>
    <row r="26" spans="1:30" ht="14.25">
      <c r="A26" s="18">
        <v>20</v>
      </c>
      <c r="B26" s="9" t="s">
        <v>15</v>
      </c>
      <c r="C26" s="9" t="s">
        <v>83</v>
      </c>
      <c r="D26" s="19" t="s">
        <v>84</v>
      </c>
      <c r="E26" s="81"/>
      <c r="F26" s="82"/>
      <c r="G26" s="43">
        <f>'Ky1 '!BG27</f>
        <v>4</v>
      </c>
      <c r="H26" s="43">
        <f>'Ky1 '!BH27</f>
        <v>4</v>
      </c>
      <c r="I26" s="20"/>
      <c r="J26" s="21"/>
      <c r="K26" s="20"/>
      <c r="L26" s="21"/>
      <c r="M26" s="20"/>
      <c r="N26" s="21"/>
      <c r="O26" s="20"/>
      <c r="P26" s="21"/>
      <c r="Q26" s="21"/>
      <c r="R26" s="21"/>
      <c r="S26" s="20"/>
      <c r="T26" s="21"/>
      <c r="U26" s="20"/>
      <c r="V26" s="21"/>
      <c r="W26" s="20"/>
      <c r="X26" s="21"/>
      <c r="Y26" s="20"/>
      <c r="Z26" s="21"/>
      <c r="AA26" s="20"/>
      <c r="AB26" s="21"/>
      <c r="AC26" s="43">
        <f>'Ky 3'!BG27</f>
        <v>4</v>
      </c>
      <c r="AD26" s="21"/>
    </row>
    <row r="27" spans="1:30" ht="14.25">
      <c r="A27" s="18">
        <v>21</v>
      </c>
      <c r="B27" s="9" t="s">
        <v>85</v>
      </c>
      <c r="C27" s="9" t="s">
        <v>23</v>
      </c>
      <c r="D27" s="19" t="s">
        <v>86</v>
      </c>
      <c r="E27" s="81"/>
      <c r="F27" s="82"/>
      <c r="G27" s="43">
        <f>'Ky1 '!BG28</f>
        <v>3</v>
      </c>
      <c r="H27" s="43">
        <f>'Ky1 '!BH28</f>
        <v>4</v>
      </c>
      <c r="I27" s="20"/>
      <c r="J27" s="21"/>
      <c r="K27" s="20"/>
      <c r="L27" s="21"/>
      <c r="M27" s="20"/>
      <c r="N27" s="21"/>
      <c r="O27" s="20"/>
      <c r="P27" s="21"/>
      <c r="Q27" s="21"/>
      <c r="R27" s="21"/>
      <c r="S27" s="20"/>
      <c r="T27" s="21"/>
      <c r="U27" s="20"/>
      <c r="V27" s="21"/>
      <c r="W27" s="20"/>
      <c r="X27" s="21"/>
      <c r="Y27" s="20"/>
      <c r="Z27" s="21"/>
      <c r="AA27" s="25">
        <f>'Ky 3'!AU28</f>
        <v>3</v>
      </c>
      <c r="AB27" s="21"/>
      <c r="AC27" s="21"/>
      <c r="AD27" s="21"/>
    </row>
    <row r="28" spans="1:30" ht="14.25">
      <c r="A28" s="18">
        <v>23</v>
      </c>
      <c r="B28" s="9" t="s">
        <v>89</v>
      </c>
      <c r="C28" s="9" t="s">
        <v>90</v>
      </c>
      <c r="D28" s="19" t="s">
        <v>91</v>
      </c>
      <c r="E28" s="81"/>
      <c r="F28" s="82"/>
      <c r="G28" s="21"/>
      <c r="H28" s="21"/>
      <c r="I28" s="20"/>
      <c r="J28" s="21"/>
      <c r="K28" s="20"/>
      <c r="L28" s="21"/>
      <c r="M28" s="20"/>
      <c r="N28" s="21"/>
      <c r="O28" s="20"/>
      <c r="P28" s="21"/>
      <c r="Q28" s="21"/>
      <c r="R28" s="21"/>
      <c r="S28" s="20"/>
      <c r="T28" s="21"/>
      <c r="U28" s="20"/>
      <c r="V28" s="21"/>
      <c r="W28" s="20"/>
      <c r="X28" s="21"/>
      <c r="Y28" s="20"/>
      <c r="Z28" s="21"/>
      <c r="AA28" s="25">
        <f>'Ky 3'!AU30</f>
        <v>2</v>
      </c>
      <c r="AB28" s="21"/>
      <c r="AC28" s="43">
        <f>'Ky 3'!BG30</f>
        <v>3</v>
      </c>
      <c r="AD28" s="21"/>
    </row>
    <row r="29" spans="1:30" ht="14.25">
      <c r="A29" s="18">
        <v>24</v>
      </c>
      <c r="B29" s="9" t="s">
        <v>92</v>
      </c>
      <c r="C29" s="9" t="s">
        <v>27</v>
      </c>
      <c r="D29" s="19" t="s">
        <v>93</v>
      </c>
      <c r="E29" s="81"/>
      <c r="F29" s="82"/>
      <c r="G29" s="21"/>
      <c r="H29" s="21"/>
      <c r="I29" s="20"/>
      <c r="J29" s="21"/>
      <c r="K29" s="20"/>
      <c r="L29" s="21"/>
      <c r="M29" s="20"/>
      <c r="N29" s="21"/>
      <c r="O29" s="20"/>
      <c r="P29" s="21"/>
      <c r="Q29" s="21"/>
      <c r="R29" s="21"/>
      <c r="S29" s="20"/>
      <c r="T29" s="21"/>
      <c r="U29" s="20"/>
      <c r="V29" s="21"/>
      <c r="W29" s="20"/>
      <c r="X29" s="21"/>
      <c r="Y29" s="20"/>
      <c r="Z29" s="21"/>
      <c r="AA29" s="25">
        <f>'Ky 3'!AU31</f>
        <v>3</v>
      </c>
      <c r="AB29" s="21"/>
      <c r="AC29" s="43">
        <f>'Ky 3'!BG31</f>
        <v>4</v>
      </c>
      <c r="AD29" s="21"/>
    </row>
    <row r="30" spans="1:30" ht="14.25">
      <c r="A30" s="18">
        <v>26</v>
      </c>
      <c r="B30" s="9" t="s">
        <v>95</v>
      </c>
      <c r="C30" s="9" t="s">
        <v>27</v>
      </c>
      <c r="D30" s="19" t="s">
        <v>96</v>
      </c>
      <c r="E30" s="81"/>
      <c r="F30" s="82"/>
      <c r="G30" s="43">
        <f>'Ky1 '!BG33</f>
        <v>4</v>
      </c>
      <c r="H30" s="43">
        <f>'Ky1 '!BH33</f>
        <v>4</v>
      </c>
      <c r="I30" s="20"/>
      <c r="J30" s="21"/>
      <c r="K30" s="20"/>
      <c r="L30" s="21"/>
      <c r="M30" s="20"/>
      <c r="N30" s="21"/>
      <c r="O30" s="20"/>
      <c r="P30" s="21"/>
      <c r="Q30" s="21"/>
      <c r="R30" s="21"/>
      <c r="S30" s="20"/>
      <c r="T30" s="21"/>
      <c r="U30" s="20"/>
      <c r="V30" s="21"/>
      <c r="W30" s="20"/>
      <c r="X30" s="21"/>
      <c r="Y30" s="20"/>
      <c r="Z30" s="21"/>
      <c r="AA30" s="25">
        <f>'Ky 3'!AU33</f>
        <v>2</v>
      </c>
      <c r="AB30" s="21"/>
      <c r="AC30" s="43">
        <f>'Ky 3'!BG33</f>
        <v>4</v>
      </c>
      <c r="AD30" s="21"/>
    </row>
    <row r="31" spans="1:30" ht="14.25">
      <c r="A31" s="18">
        <v>27</v>
      </c>
      <c r="B31" s="9" t="s">
        <v>15</v>
      </c>
      <c r="C31" s="9" t="s">
        <v>97</v>
      </c>
      <c r="D31" s="19" t="s">
        <v>36</v>
      </c>
      <c r="E31" s="81"/>
      <c r="F31" s="82"/>
      <c r="G31" s="21"/>
      <c r="H31" s="21"/>
      <c r="I31" s="20"/>
      <c r="J31" s="21"/>
      <c r="K31" s="20"/>
      <c r="L31" s="21"/>
      <c r="M31" s="20"/>
      <c r="N31" s="21"/>
      <c r="O31" s="20"/>
      <c r="P31" s="21"/>
      <c r="Q31" s="21"/>
      <c r="R31" s="21"/>
      <c r="S31" s="20"/>
      <c r="T31" s="21"/>
      <c r="U31" s="20"/>
      <c r="V31" s="21"/>
      <c r="W31" s="20"/>
      <c r="X31" s="21"/>
      <c r="Y31" s="20"/>
      <c r="Z31" s="21"/>
      <c r="AA31" s="20"/>
      <c r="AB31" s="21"/>
      <c r="AC31" s="43">
        <f>'Ky 3'!BG34</f>
        <v>4</v>
      </c>
      <c r="AD31" s="21"/>
    </row>
    <row r="32" spans="1:30" ht="14.25">
      <c r="A32" s="18">
        <v>28</v>
      </c>
      <c r="B32" s="9" t="s">
        <v>98</v>
      </c>
      <c r="C32" s="9" t="s">
        <v>99</v>
      </c>
      <c r="D32" s="19" t="s">
        <v>100</v>
      </c>
      <c r="E32" s="81"/>
      <c r="F32" s="82"/>
      <c r="G32" s="21"/>
      <c r="H32" s="21"/>
      <c r="I32" s="20"/>
      <c r="J32" s="21"/>
      <c r="K32" s="20"/>
      <c r="L32" s="21"/>
      <c r="M32" s="25">
        <f>'Ky 2'!AI35</f>
        <v>4</v>
      </c>
      <c r="N32" s="21"/>
      <c r="O32" s="20"/>
      <c r="P32" s="21"/>
      <c r="Q32" s="21"/>
      <c r="R32" s="21"/>
      <c r="S32" s="20"/>
      <c r="T32" s="21"/>
      <c r="U32" s="25">
        <f>'Ky 3'!K35</f>
        <v>2</v>
      </c>
      <c r="V32" s="21"/>
      <c r="W32" s="20"/>
      <c r="X32" s="21"/>
      <c r="Y32" s="20"/>
      <c r="Z32" s="21"/>
      <c r="AA32" s="25">
        <f>'Ky 3'!AU35</f>
        <v>2</v>
      </c>
      <c r="AB32" s="21"/>
      <c r="AC32" s="21"/>
      <c r="AD32" s="21"/>
    </row>
    <row r="33" spans="1:30" ht="14.25">
      <c r="A33" s="18">
        <v>30</v>
      </c>
      <c r="B33" s="9" t="s">
        <v>18</v>
      </c>
      <c r="C33" s="9" t="s">
        <v>29</v>
      </c>
      <c r="D33" s="19" t="s">
        <v>103</v>
      </c>
      <c r="E33" s="81"/>
      <c r="F33" s="82"/>
      <c r="G33" s="43">
        <f>'Ky1 '!BG37</f>
        <v>4</v>
      </c>
      <c r="H33" s="43">
        <f>'Ky1 '!BH37</f>
        <v>4</v>
      </c>
      <c r="I33" s="20"/>
      <c r="J33" s="21"/>
      <c r="K33" s="20"/>
      <c r="L33" s="21"/>
      <c r="M33" s="20"/>
      <c r="N33" s="21"/>
      <c r="O33" s="20"/>
      <c r="P33" s="21"/>
      <c r="Q33" s="21"/>
      <c r="R33" s="21"/>
      <c r="S33" s="20"/>
      <c r="T33" s="21"/>
      <c r="U33" s="20"/>
      <c r="V33" s="21"/>
      <c r="W33" s="20"/>
      <c r="X33" s="21"/>
      <c r="Y33" s="20"/>
      <c r="Z33" s="21"/>
      <c r="AA33" s="79">
        <f>'Ky 3'!AU37</f>
        <v>6</v>
      </c>
      <c r="AB33" s="21"/>
      <c r="AC33" s="21"/>
      <c r="AD33" s="21"/>
    </row>
    <row r="34" spans="1:30" ht="14.25">
      <c r="A34" s="18">
        <v>31</v>
      </c>
      <c r="B34" s="9" t="s">
        <v>15</v>
      </c>
      <c r="C34" s="9" t="s">
        <v>104</v>
      </c>
      <c r="D34" s="19" t="s">
        <v>105</v>
      </c>
      <c r="E34" s="81"/>
      <c r="F34" s="82"/>
      <c r="G34" s="21"/>
      <c r="H34" s="21"/>
      <c r="I34" s="20"/>
      <c r="J34" s="21"/>
      <c r="K34" s="20"/>
      <c r="L34" s="21"/>
      <c r="M34" s="20"/>
      <c r="N34" s="21"/>
      <c r="O34" s="20"/>
      <c r="P34" s="21"/>
      <c r="Q34" s="21"/>
      <c r="R34" s="21"/>
      <c r="S34" s="25">
        <f>'Ky 2'!BT38</f>
        <v>4</v>
      </c>
      <c r="T34" s="21"/>
      <c r="U34" s="20"/>
      <c r="V34" s="21"/>
      <c r="W34" s="20"/>
      <c r="X34" s="21"/>
      <c r="Y34" s="20"/>
      <c r="Z34" s="21"/>
      <c r="AA34" s="20"/>
      <c r="AB34" s="21"/>
      <c r="AC34" s="21"/>
      <c r="AD34" s="21"/>
    </row>
    <row r="35" spans="1:30" ht="15">
      <c r="A35" s="19">
        <v>32</v>
      </c>
      <c r="B35" s="9" t="s">
        <v>106</v>
      </c>
      <c r="C35" s="6" t="s">
        <v>176</v>
      </c>
      <c r="D35" s="19" t="s">
        <v>107</v>
      </c>
      <c r="E35" s="81"/>
      <c r="F35" s="82"/>
      <c r="G35" s="21"/>
      <c r="H35" s="21"/>
      <c r="I35" s="20"/>
      <c r="J35" s="21"/>
      <c r="K35" s="20"/>
      <c r="L35" s="21"/>
      <c r="M35" s="20"/>
      <c r="N35" s="21"/>
      <c r="O35" s="20"/>
      <c r="P35" s="21"/>
      <c r="Q35" s="21"/>
      <c r="R35" s="21"/>
      <c r="S35" s="20"/>
      <c r="T35" s="21"/>
      <c r="U35" s="20"/>
      <c r="V35" s="21"/>
      <c r="W35" s="20"/>
      <c r="X35" s="21"/>
      <c r="Y35" s="20"/>
      <c r="Z35" s="21"/>
      <c r="AA35" s="20"/>
      <c r="AB35" s="21"/>
      <c r="AC35" s="43">
        <f>'Ky 3'!BG39</f>
        <v>4</v>
      </c>
      <c r="AD35" s="21"/>
    </row>
    <row r="36" spans="1:30" ht="14.25">
      <c r="A36" s="19">
        <v>34</v>
      </c>
      <c r="B36" s="9" t="s">
        <v>22</v>
      </c>
      <c r="C36" s="9" t="s">
        <v>110</v>
      </c>
      <c r="D36" s="19" t="s">
        <v>111</v>
      </c>
      <c r="E36" s="81"/>
      <c r="F36" s="82"/>
      <c r="G36" s="21"/>
      <c r="H36" s="21"/>
      <c r="I36" s="20"/>
      <c r="J36" s="21"/>
      <c r="K36" s="20"/>
      <c r="L36" s="21"/>
      <c r="M36" s="20"/>
      <c r="N36" s="21"/>
      <c r="O36" s="20"/>
      <c r="P36" s="21"/>
      <c r="Q36" s="21"/>
      <c r="R36" s="21"/>
      <c r="S36" s="20"/>
      <c r="T36" s="21"/>
      <c r="U36" s="20"/>
      <c r="V36" s="21"/>
      <c r="W36" s="20"/>
      <c r="X36" s="21"/>
      <c r="Y36" s="20"/>
      <c r="Z36" s="21"/>
      <c r="AA36" s="20"/>
      <c r="AB36" s="21"/>
      <c r="AC36" s="43">
        <f>'Ky 3'!BG41</f>
        <v>4</v>
      </c>
      <c r="AD36" s="21"/>
    </row>
    <row r="37" spans="1:30" ht="14.25">
      <c r="A37" s="19">
        <v>35</v>
      </c>
      <c r="B37" s="9" t="s">
        <v>112</v>
      </c>
      <c r="C37" s="9" t="s">
        <v>33</v>
      </c>
      <c r="D37" s="19" t="s">
        <v>113</v>
      </c>
      <c r="E37" s="81"/>
      <c r="F37" s="82"/>
      <c r="G37" s="21"/>
      <c r="H37" s="21"/>
      <c r="I37" s="20"/>
      <c r="J37" s="21"/>
      <c r="K37" s="20"/>
      <c r="L37" s="21"/>
      <c r="M37" s="25">
        <f>'Ky 2'!AI42</f>
        <v>4</v>
      </c>
      <c r="N37" s="21"/>
      <c r="O37" s="20"/>
      <c r="P37" s="21"/>
      <c r="Q37" s="21"/>
      <c r="R37" s="21"/>
      <c r="S37" s="20"/>
      <c r="T37" s="21"/>
      <c r="U37" s="20"/>
      <c r="V37" s="21"/>
      <c r="W37" s="25">
        <f>'Ky 3'!W42</f>
        <v>4</v>
      </c>
      <c r="X37" s="21"/>
      <c r="Y37" s="20"/>
      <c r="Z37" s="21"/>
      <c r="AA37" s="25">
        <f>'Ky 3'!AU42</f>
        <v>4</v>
      </c>
      <c r="AB37" s="21"/>
      <c r="AC37" s="21"/>
      <c r="AD37" s="21"/>
    </row>
    <row r="38" spans="1:30" ht="15">
      <c r="A38" s="19">
        <v>36</v>
      </c>
      <c r="B38" s="6" t="s">
        <v>174</v>
      </c>
      <c r="C38" s="9" t="s">
        <v>33</v>
      </c>
      <c r="D38" s="19" t="s">
        <v>114</v>
      </c>
      <c r="E38" s="81"/>
      <c r="F38" s="82"/>
      <c r="G38" s="43">
        <f>'Ky1 '!BG43</f>
        <v>4</v>
      </c>
      <c r="H38" s="43">
        <f>'Ky1 '!BH43</f>
        <v>4</v>
      </c>
      <c r="I38" s="20"/>
      <c r="J38" s="21"/>
      <c r="K38" s="20"/>
      <c r="L38" s="21"/>
      <c r="M38" s="20"/>
      <c r="N38" s="21"/>
      <c r="O38" s="20"/>
      <c r="P38" s="21"/>
      <c r="Q38" s="21"/>
      <c r="R38" s="21"/>
      <c r="S38" s="20"/>
      <c r="T38" s="21"/>
      <c r="U38" s="20"/>
      <c r="V38" s="21"/>
      <c r="W38" s="20"/>
      <c r="X38" s="21"/>
      <c r="Y38" s="20"/>
      <c r="Z38" s="21"/>
      <c r="AA38" s="20"/>
      <c r="AB38" s="21"/>
      <c r="AC38" s="21"/>
      <c r="AD38" s="21"/>
    </row>
    <row r="39" spans="1:30" ht="14.25">
      <c r="A39" s="19">
        <v>37</v>
      </c>
      <c r="B39" s="9" t="s">
        <v>18</v>
      </c>
      <c r="C39" s="9" t="s">
        <v>33</v>
      </c>
      <c r="D39" s="19" t="s">
        <v>115</v>
      </c>
      <c r="E39" s="81"/>
      <c r="F39" s="82"/>
      <c r="G39" s="82"/>
      <c r="H39" s="82"/>
      <c r="I39" s="20"/>
      <c r="J39" s="21"/>
      <c r="K39" s="20"/>
      <c r="L39" s="21"/>
      <c r="M39" s="20"/>
      <c r="N39" s="21"/>
      <c r="O39" s="20"/>
      <c r="P39" s="21"/>
      <c r="Q39" s="21"/>
      <c r="R39" s="21"/>
      <c r="S39" s="20"/>
      <c r="T39" s="21"/>
      <c r="U39" s="20"/>
      <c r="V39" s="21"/>
      <c r="W39" s="20"/>
      <c r="X39" s="21"/>
      <c r="Y39" s="20"/>
      <c r="Z39" s="21"/>
      <c r="AA39" s="20"/>
      <c r="AB39" s="21"/>
      <c r="AC39" s="43">
        <f>'Ky 3'!BG44</f>
        <v>4</v>
      </c>
      <c r="AD39" s="21"/>
    </row>
    <row r="40" spans="1:30" ht="12.75">
      <c r="A40" s="162" t="s">
        <v>188</v>
      </c>
      <c r="B40" s="163" t="s">
        <v>158</v>
      </c>
      <c r="C40" s="164"/>
      <c r="D40" s="162" t="s">
        <v>8</v>
      </c>
      <c r="E40" s="129" t="s">
        <v>163</v>
      </c>
      <c r="F40" s="130"/>
      <c r="G40" s="165" t="s">
        <v>162</v>
      </c>
      <c r="H40" s="166"/>
      <c r="I40" s="129" t="s">
        <v>225</v>
      </c>
      <c r="J40" s="130"/>
      <c r="K40" s="129" t="s">
        <v>215</v>
      </c>
      <c r="L40" s="130"/>
      <c r="M40" s="129" t="s">
        <v>229</v>
      </c>
      <c r="N40" s="130"/>
      <c r="O40" s="129" t="s">
        <v>216</v>
      </c>
      <c r="P40" s="130"/>
      <c r="Q40" s="151" t="s">
        <v>227</v>
      </c>
      <c r="R40" s="152"/>
      <c r="S40" s="129" t="s">
        <v>217</v>
      </c>
      <c r="T40" s="130"/>
      <c r="U40" s="129" t="s">
        <v>230</v>
      </c>
      <c r="V40" s="130"/>
      <c r="W40" s="129" t="s">
        <v>231</v>
      </c>
      <c r="X40" s="130"/>
      <c r="Y40" s="129" t="s">
        <v>221</v>
      </c>
      <c r="Z40" s="130"/>
      <c r="AA40" s="129" t="s">
        <v>222</v>
      </c>
      <c r="AB40" s="130"/>
      <c r="AC40" s="165" t="s">
        <v>223</v>
      </c>
      <c r="AD40" s="166"/>
    </row>
    <row r="41" spans="1:30" ht="12.75">
      <c r="A41" s="137"/>
      <c r="B41" s="139"/>
      <c r="C41" s="140"/>
      <c r="D41" s="143"/>
      <c r="E41" s="129" t="s">
        <v>169</v>
      </c>
      <c r="F41" s="130"/>
      <c r="G41" s="127" t="s">
        <v>168</v>
      </c>
      <c r="H41" s="128"/>
      <c r="I41" s="129" t="s">
        <v>226</v>
      </c>
      <c r="J41" s="130"/>
      <c r="K41" s="129">
        <v>3</v>
      </c>
      <c r="L41" s="130"/>
      <c r="M41" s="129">
        <v>3</v>
      </c>
      <c r="N41" s="130"/>
      <c r="O41" s="129">
        <v>3</v>
      </c>
      <c r="P41" s="130"/>
      <c r="Q41" s="127" t="s">
        <v>228</v>
      </c>
      <c r="R41" s="128"/>
      <c r="S41" s="129">
        <v>5</v>
      </c>
      <c r="T41" s="130"/>
      <c r="U41" s="129">
        <v>4</v>
      </c>
      <c r="V41" s="130"/>
      <c r="W41" s="129">
        <v>3</v>
      </c>
      <c r="X41" s="130"/>
      <c r="Y41" s="129">
        <v>4</v>
      </c>
      <c r="Z41" s="130"/>
      <c r="AA41" s="129">
        <v>3</v>
      </c>
      <c r="AB41" s="130"/>
      <c r="AC41" s="127">
        <v>3</v>
      </c>
      <c r="AD41" s="128"/>
    </row>
    <row r="42" spans="1:30" ht="12.75">
      <c r="A42" s="138"/>
      <c r="B42" s="141"/>
      <c r="C42" s="142"/>
      <c r="D42" s="144"/>
      <c r="E42" s="16" t="s">
        <v>170</v>
      </c>
      <c r="F42" s="16" t="s">
        <v>171</v>
      </c>
      <c r="G42" s="16" t="s">
        <v>170</v>
      </c>
      <c r="H42" s="16" t="s">
        <v>171</v>
      </c>
      <c r="I42" s="16" t="s">
        <v>170</v>
      </c>
      <c r="J42" s="16" t="s">
        <v>171</v>
      </c>
      <c r="K42" s="16" t="s">
        <v>170</v>
      </c>
      <c r="L42" s="16" t="s">
        <v>171</v>
      </c>
      <c r="M42" s="16" t="s">
        <v>170</v>
      </c>
      <c r="N42" s="16" t="s">
        <v>171</v>
      </c>
      <c r="O42" s="16" t="s">
        <v>170</v>
      </c>
      <c r="P42" s="16" t="s">
        <v>171</v>
      </c>
      <c r="Q42" s="16" t="s">
        <v>170</v>
      </c>
      <c r="R42" s="16" t="s">
        <v>171</v>
      </c>
      <c r="S42" s="16" t="s">
        <v>170</v>
      </c>
      <c r="T42" s="16" t="s">
        <v>171</v>
      </c>
      <c r="U42" s="16" t="s">
        <v>170</v>
      </c>
      <c r="V42" s="16" t="s">
        <v>171</v>
      </c>
      <c r="W42" s="16" t="s">
        <v>170</v>
      </c>
      <c r="X42" s="16" t="s">
        <v>171</v>
      </c>
      <c r="Y42" s="16" t="s">
        <v>170</v>
      </c>
      <c r="Z42" s="16" t="s">
        <v>171</v>
      </c>
      <c r="AA42" s="16" t="s">
        <v>170</v>
      </c>
      <c r="AB42" s="16" t="s">
        <v>171</v>
      </c>
      <c r="AC42" s="16" t="s">
        <v>170</v>
      </c>
      <c r="AD42" s="16" t="s">
        <v>171</v>
      </c>
    </row>
    <row r="43" spans="1:30" ht="14.25">
      <c r="A43" s="19">
        <v>38</v>
      </c>
      <c r="B43" s="9" t="s">
        <v>30</v>
      </c>
      <c r="C43" s="9" t="s">
        <v>116</v>
      </c>
      <c r="D43" s="19" t="s">
        <v>117</v>
      </c>
      <c r="E43" s="81"/>
      <c r="F43" s="82"/>
      <c r="G43" s="82"/>
      <c r="H43" s="82"/>
      <c r="I43" s="20"/>
      <c r="J43" s="21"/>
      <c r="K43" s="20"/>
      <c r="L43" s="21"/>
      <c r="M43" s="20"/>
      <c r="N43" s="21"/>
      <c r="O43" s="20"/>
      <c r="P43" s="21"/>
      <c r="Q43" s="21"/>
      <c r="R43" s="21"/>
      <c r="S43" s="20"/>
      <c r="T43" s="21"/>
      <c r="U43" s="20"/>
      <c r="V43" s="21"/>
      <c r="W43" s="20"/>
      <c r="X43" s="21"/>
      <c r="Y43" s="20"/>
      <c r="Z43" s="21"/>
      <c r="AA43" s="20"/>
      <c r="AB43" s="21"/>
      <c r="AC43" s="43">
        <f>'Ky 3'!BG45</f>
        <v>4</v>
      </c>
      <c r="AD43" s="21"/>
    </row>
    <row r="44" spans="1:30" ht="14.25">
      <c r="A44" s="19">
        <v>39</v>
      </c>
      <c r="B44" s="9" t="s">
        <v>85</v>
      </c>
      <c r="C44" s="9" t="s">
        <v>34</v>
      </c>
      <c r="D44" s="19" t="s">
        <v>118</v>
      </c>
      <c r="E44" s="81"/>
      <c r="F44" s="81"/>
      <c r="G44" s="82"/>
      <c r="H44" s="82"/>
      <c r="I44" s="20"/>
      <c r="J44" s="21"/>
      <c r="K44" s="20"/>
      <c r="L44" s="21"/>
      <c r="M44" s="20"/>
      <c r="N44" s="21"/>
      <c r="O44" s="20"/>
      <c r="P44" s="21"/>
      <c r="Q44" s="21"/>
      <c r="R44" s="21"/>
      <c r="S44" s="20"/>
      <c r="T44" s="21"/>
      <c r="U44" s="20"/>
      <c r="V44" s="21"/>
      <c r="W44" s="20"/>
      <c r="X44" s="21"/>
      <c r="Y44" s="20"/>
      <c r="Z44" s="21"/>
      <c r="AA44" s="25">
        <f>'Ky 3'!AU46</f>
        <v>3</v>
      </c>
      <c r="AB44" s="21"/>
      <c r="AC44" s="43">
        <f>'Ky 3'!BG46</f>
        <v>4</v>
      </c>
      <c r="AD44" s="21"/>
    </row>
    <row r="45" spans="1:30" ht="14.25">
      <c r="A45" s="19">
        <v>40</v>
      </c>
      <c r="B45" s="9" t="s">
        <v>18</v>
      </c>
      <c r="C45" s="9" t="s">
        <v>35</v>
      </c>
      <c r="D45" s="19" t="s">
        <v>119</v>
      </c>
      <c r="E45" s="81"/>
      <c r="F45" s="82"/>
      <c r="G45" s="43">
        <f>'Ky1 '!BG47</f>
        <v>4</v>
      </c>
      <c r="H45" s="43">
        <f>'Ky1 '!BH47</f>
        <v>4</v>
      </c>
      <c r="I45" s="20"/>
      <c r="J45" s="21"/>
      <c r="K45" s="20"/>
      <c r="L45" s="21"/>
      <c r="M45" s="20"/>
      <c r="N45" s="21"/>
      <c r="O45" s="20"/>
      <c r="P45" s="21"/>
      <c r="Q45" s="21"/>
      <c r="R45" s="21"/>
      <c r="S45" s="20"/>
      <c r="T45" s="21"/>
      <c r="U45" s="20"/>
      <c r="V45" s="21"/>
      <c r="W45" s="20"/>
      <c r="X45" s="21"/>
      <c r="Y45" s="20"/>
      <c r="Z45" s="21"/>
      <c r="AA45" s="25">
        <f>'Ky 3'!AU47</f>
        <v>3</v>
      </c>
      <c r="AB45" s="21"/>
      <c r="AC45" s="43">
        <f>'Ky 3'!BG47</f>
        <v>4</v>
      </c>
      <c r="AD45" s="21"/>
    </row>
    <row r="46" spans="1:30" ht="14.25">
      <c r="A46" s="19">
        <v>42</v>
      </c>
      <c r="B46" s="9" t="s">
        <v>15</v>
      </c>
      <c r="C46" s="9" t="s">
        <v>122</v>
      </c>
      <c r="D46" s="19" t="s">
        <v>123</v>
      </c>
      <c r="E46" s="81"/>
      <c r="F46" s="82"/>
      <c r="G46" s="21"/>
      <c r="H46" s="21"/>
      <c r="I46" s="79">
        <f>'Ky 2'!K49</f>
        <v>0</v>
      </c>
      <c r="J46" s="21"/>
      <c r="K46" s="20"/>
      <c r="L46" s="21"/>
      <c r="M46" s="20"/>
      <c r="N46" s="21"/>
      <c r="O46" s="20"/>
      <c r="P46" s="21"/>
      <c r="Q46" s="21"/>
      <c r="R46" s="21"/>
      <c r="S46" s="79">
        <f>'Ky 2'!BT49</f>
        <v>0</v>
      </c>
      <c r="T46" s="21"/>
      <c r="U46" s="20"/>
      <c r="V46" s="21"/>
      <c r="W46" s="20"/>
      <c r="X46" s="21"/>
      <c r="Y46" s="25">
        <f>'Ky 3'!AI49</f>
        <v>4</v>
      </c>
      <c r="Z46" s="21"/>
      <c r="AA46" s="79">
        <f>'Ky 3'!AU49</f>
        <v>0</v>
      </c>
      <c r="AB46" s="21"/>
      <c r="AC46" s="80">
        <f>'Ky 3'!BG49</f>
        <v>2</v>
      </c>
      <c r="AD46" s="21"/>
    </row>
    <row r="47" spans="1:30" ht="14.25">
      <c r="A47" s="19">
        <v>43</v>
      </c>
      <c r="B47" s="9" t="s">
        <v>124</v>
      </c>
      <c r="C47" s="9" t="s">
        <v>37</v>
      </c>
      <c r="D47" s="19" t="s">
        <v>125</v>
      </c>
      <c r="E47" s="81"/>
      <c r="F47" s="82"/>
      <c r="G47" s="21"/>
      <c r="H47" s="21"/>
      <c r="I47" s="20"/>
      <c r="J47" s="21"/>
      <c r="K47" s="20"/>
      <c r="L47" s="21"/>
      <c r="M47" s="20"/>
      <c r="N47" s="21"/>
      <c r="O47" s="20"/>
      <c r="P47" s="21"/>
      <c r="Q47" s="21"/>
      <c r="R47" s="21"/>
      <c r="S47" s="20"/>
      <c r="T47" s="21"/>
      <c r="U47" s="20"/>
      <c r="V47" s="21"/>
      <c r="W47" s="20"/>
      <c r="X47" s="21"/>
      <c r="Y47" s="20"/>
      <c r="Z47" s="21"/>
      <c r="AA47" s="25">
        <f>'Ky 3'!AU50</f>
        <v>2</v>
      </c>
      <c r="AB47" s="21"/>
      <c r="AC47" s="21"/>
      <c r="AD47" s="21"/>
    </row>
    <row r="48" spans="1:30" ht="14.25">
      <c r="A48" s="19">
        <v>44</v>
      </c>
      <c r="B48" s="9" t="s">
        <v>126</v>
      </c>
      <c r="C48" s="9" t="s">
        <v>37</v>
      </c>
      <c r="D48" s="19" t="s">
        <v>127</v>
      </c>
      <c r="E48" s="81"/>
      <c r="F48" s="82"/>
      <c r="G48" s="21"/>
      <c r="H48" s="21"/>
      <c r="I48" s="20"/>
      <c r="J48" s="21"/>
      <c r="K48" s="20"/>
      <c r="L48" s="21"/>
      <c r="M48" s="20"/>
      <c r="N48" s="21"/>
      <c r="O48" s="20"/>
      <c r="P48" s="21"/>
      <c r="Q48" s="21"/>
      <c r="R48" s="21"/>
      <c r="S48" s="20"/>
      <c r="T48" s="21"/>
      <c r="U48" s="20"/>
      <c r="V48" s="21"/>
      <c r="W48" s="25">
        <f>'Ky 3'!W51</f>
        <v>2</v>
      </c>
      <c r="X48" s="21"/>
      <c r="Y48" s="20"/>
      <c r="Z48" s="21"/>
      <c r="AA48" s="25">
        <f>'Ky 3'!AU51</f>
        <v>4</v>
      </c>
      <c r="AB48" s="21"/>
      <c r="AC48" s="21"/>
      <c r="AD48" s="21"/>
    </row>
    <row r="49" spans="1:30" ht="14.25">
      <c r="A49" s="19">
        <v>46</v>
      </c>
      <c r="B49" s="9" t="s">
        <v>130</v>
      </c>
      <c r="C49" s="9" t="s">
        <v>38</v>
      </c>
      <c r="D49" s="19" t="s">
        <v>131</v>
      </c>
      <c r="E49" s="81"/>
      <c r="F49" s="82"/>
      <c r="G49" s="21"/>
      <c r="H49" s="21"/>
      <c r="I49" s="20"/>
      <c r="J49" s="21"/>
      <c r="K49" s="20"/>
      <c r="L49" s="21"/>
      <c r="M49" s="20"/>
      <c r="N49" s="21"/>
      <c r="O49" s="20"/>
      <c r="P49" s="21"/>
      <c r="Q49" s="21"/>
      <c r="R49" s="21"/>
      <c r="S49" s="79">
        <f>'Ky 2'!BT53</f>
        <v>0</v>
      </c>
      <c r="T49" s="21"/>
      <c r="U49" s="20"/>
      <c r="V49" s="21"/>
      <c r="W49" s="20"/>
      <c r="X49" s="21"/>
      <c r="Y49" s="20"/>
      <c r="Z49" s="21"/>
      <c r="AA49" s="20"/>
      <c r="AB49" s="21"/>
      <c r="AC49" s="21"/>
      <c r="AD49" s="21"/>
    </row>
    <row r="50" spans="1:30" ht="14.25">
      <c r="A50" s="19">
        <v>47</v>
      </c>
      <c r="B50" s="9" t="s">
        <v>132</v>
      </c>
      <c r="C50" s="9" t="s">
        <v>38</v>
      </c>
      <c r="D50" s="19" t="s">
        <v>133</v>
      </c>
      <c r="E50" s="81"/>
      <c r="F50" s="82"/>
      <c r="G50" s="21"/>
      <c r="H50" s="21"/>
      <c r="I50" s="20"/>
      <c r="J50" s="21"/>
      <c r="K50" s="20"/>
      <c r="L50" s="21"/>
      <c r="M50" s="20"/>
      <c r="N50" s="21"/>
      <c r="O50" s="20"/>
      <c r="P50" s="21"/>
      <c r="Q50" s="21"/>
      <c r="R50" s="21"/>
      <c r="S50" s="20"/>
      <c r="T50" s="21"/>
      <c r="U50" s="20"/>
      <c r="V50" s="21"/>
      <c r="W50" s="20"/>
      <c r="X50" s="21"/>
      <c r="Y50" s="20"/>
      <c r="Z50" s="21"/>
      <c r="AA50" s="20"/>
      <c r="AB50" s="21"/>
      <c r="AC50" s="43">
        <f>'Ky 3'!BG54</f>
        <v>4</v>
      </c>
      <c r="AD50" s="21"/>
    </row>
    <row r="51" spans="1:30" ht="14.25">
      <c r="A51" s="19">
        <v>48</v>
      </c>
      <c r="B51" s="9" t="s">
        <v>134</v>
      </c>
      <c r="C51" s="9" t="s">
        <v>38</v>
      </c>
      <c r="D51" s="19" t="s">
        <v>135</v>
      </c>
      <c r="E51" s="81"/>
      <c r="F51" s="82"/>
      <c r="G51" s="21"/>
      <c r="H51" s="21"/>
      <c r="I51" s="20"/>
      <c r="J51" s="21"/>
      <c r="K51" s="20"/>
      <c r="L51" s="21"/>
      <c r="M51" s="25">
        <f>'Ky 2'!AI55</f>
        <v>4</v>
      </c>
      <c r="N51" s="21"/>
      <c r="O51" s="20"/>
      <c r="P51" s="21"/>
      <c r="Q51" s="21"/>
      <c r="R51" s="21"/>
      <c r="S51" s="20"/>
      <c r="T51" s="21"/>
      <c r="U51" s="20"/>
      <c r="V51" s="21"/>
      <c r="W51" s="20"/>
      <c r="X51" s="21"/>
      <c r="Y51" s="20"/>
      <c r="Z51" s="21"/>
      <c r="AA51" s="25">
        <f>'Ky 3'!AU55</f>
        <v>4</v>
      </c>
      <c r="AB51" s="21"/>
      <c r="AC51" s="21"/>
      <c r="AD51" s="21"/>
    </row>
    <row r="52" spans="1:30" ht="14.25">
      <c r="A52" s="19">
        <v>49</v>
      </c>
      <c r="B52" s="9" t="s">
        <v>54</v>
      </c>
      <c r="C52" s="9" t="s">
        <v>40</v>
      </c>
      <c r="D52" s="19" t="s">
        <v>136</v>
      </c>
      <c r="E52" s="81"/>
      <c r="F52" s="82"/>
      <c r="G52" s="43">
        <f>'Ky1 '!BG56</f>
        <v>4</v>
      </c>
      <c r="H52" s="43">
        <f>'Ky1 '!BH56</f>
        <v>4</v>
      </c>
      <c r="I52" s="20"/>
      <c r="J52" s="21"/>
      <c r="K52" s="20"/>
      <c r="L52" s="21"/>
      <c r="M52" s="20"/>
      <c r="N52" s="21"/>
      <c r="O52" s="20"/>
      <c r="P52" s="21"/>
      <c r="Q52" s="21"/>
      <c r="R52" s="21"/>
      <c r="S52" s="20"/>
      <c r="T52" s="21"/>
      <c r="U52" s="20"/>
      <c r="V52" s="21"/>
      <c r="W52" s="20"/>
      <c r="X52" s="21"/>
      <c r="Y52" s="20"/>
      <c r="Z52" s="21"/>
      <c r="AA52" s="25">
        <f>'Ky 3'!AU56</f>
        <v>4</v>
      </c>
      <c r="AB52" s="21"/>
      <c r="AC52" s="21"/>
      <c r="AD52" s="21"/>
    </row>
    <row r="53" spans="1:30" ht="14.25">
      <c r="A53" s="19">
        <v>50</v>
      </c>
      <c r="B53" s="9" t="s">
        <v>137</v>
      </c>
      <c r="C53" s="9" t="s">
        <v>138</v>
      </c>
      <c r="D53" s="19" t="s">
        <v>139</v>
      </c>
      <c r="E53" s="81"/>
      <c r="F53" s="82"/>
      <c r="G53" s="82"/>
      <c r="H53" s="82"/>
      <c r="I53" s="20"/>
      <c r="J53" s="21"/>
      <c r="K53" s="20"/>
      <c r="L53" s="21"/>
      <c r="M53" s="20"/>
      <c r="N53" s="21"/>
      <c r="O53" s="20"/>
      <c r="P53" s="21"/>
      <c r="Q53" s="21"/>
      <c r="R53" s="21"/>
      <c r="S53" s="20"/>
      <c r="T53" s="21"/>
      <c r="U53" s="20"/>
      <c r="V53" s="21"/>
      <c r="W53" s="20"/>
      <c r="X53" s="21"/>
      <c r="Y53" s="20"/>
      <c r="Z53" s="21"/>
      <c r="AA53" s="25">
        <f>'Ky 3'!AU57</f>
        <v>2</v>
      </c>
      <c r="AB53" s="21"/>
      <c r="AC53" s="43">
        <f>'Ky 3'!BG57</f>
        <v>4</v>
      </c>
      <c r="AD53" s="21"/>
    </row>
    <row r="54" spans="1:30" ht="14.25">
      <c r="A54" s="19">
        <v>51</v>
      </c>
      <c r="B54" s="9" t="s">
        <v>140</v>
      </c>
      <c r="C54" s="9" t="s">
        <v>138</v>
      </c>
      <c r="D54" s="19" t="s">
        <v>141</v>
      </c>
      <c r="E54" s="81"/>
      <c r="F54" s="82"/>
      <c r="G54" s="82"/>
      <c r="H54" s="82"/>
      <c r="I54" s="20"/>
      <c r="J54" s="21"/>
      <c r="K54" s="20"/>
      <c r="L54" s="21"/>
      <c r="M54" s="25">
        <f>'Ky 2'!AI58</f>
        <v>3</v>
      </c>
      <c r="N54" s="21"/>
      <c r="O54" s="20"/>
      <c r="P54" s="21"/>
      <c r="Q54" s="21"/>
      <c r="R54" s="21"/>
      <c r="S54" s="20"/>
      <c r="T54" s="21"/>
      <c r="U54" s="20"/>
      <c r="V54" s="21"/>
      <c r="W54" s="20"/>
      <c r="X54" s="21"/>
      <c r="Y54" s="20"/>
      <c r="Z54" s="21"/>
      <c r="AA54" s="20"/>
      <c r="AB54" s="21"/>
      <c r="AC54" s="43">
        <f>'Ky 3'!BG58</f>
        <v>3</v>
      </c>
      <c r="AD54" s="21"/>
    </row>
    <row r="55" spans="1:30" ht="14.25">
      <c r="A55" s="19">
        <v>52</v>
      </c>
      <c r="B55" s="9" t="s">
        <v>130</v>
      </c>
      <c r="C55" s="9" t="s">
        <v>39</v>
      </c>
      <c r="D55" s="19" t="s">
        <v>142</v>
      </c>
      <c r="E55" s="81"/>
      <c r="F55" s="82"/>
      <c r="G55" s="82"/>
      <c r="H55" s="82"/>
      <c r="I55" s="20"/>
      <c r="J55" s="21"/>
      <c r="K55" s="20"/>
      <c r="L55" s="21"/>
      <c r="M55" s="25">
        <f>'Ky 2'!AI59</f>
        <v>4</v>
      </c>
      <c r="N55" s="21"/>
      <c r="O55" s="20"/>
      <c r="P55" s="21"/>
      <c r="Q55" s="21"/>
      <c r="R55" s="21"/>
      <c r="S55" s="20"/>
      <c r="T55" s="21"/>
      <c r="U55" s="20"/>
      <c r="V55" s="21"/>
      <c r="W55" s="20"/>
      <c r="X55" s="21"/>
      <c r="Y55" s="20"/>
      <c r="Z55" s="21"/>
      <c r="AA55" s="25">
        <f>'Ky 3'!AU59</f>
        <v>2</v>
      </c>
      <c r="AB55" s="21"/>
      <c r="AC55" s="21"/>
      <c r="AD55" s="21"/>
    </row>
    <row r="56" spans="1:30" ht="15">
      <c r="A56" s="19">
        <v>53</v>
      </c>
      <c r="B56" s="6" t="s">
        <v>130</v>
      </c>
      <c r="C56" s="9" t="s">
        <v>39</v>
      </c>
      <c r="D56" s="19" t="s">
        <v>143</v>
      </c>
      <c r="E56" s="81"/>
      <c r="F56" s="82"/>
      <c r="G56" s="82"/>
      <c r="H56" s="82"/>
      <c r="I56" s="20"/>
      <c r="J56" s="21"/>
      <c r="K56" s="20"/>
      <c r="L56" s="21"/>
      <c r="M56" s="25">
        <f>'Ky 2'!AI60</f>
        <v>4</v>
      </c>
      <c r="N56" s="21"/>
      <c r="O56" s="20"/>
      <c r="P56" s="21"/>
      <c r="Q56" s="21"/>
      <c r="R56" s="21"/>
      <c r="S56" s="20"/>
      <c r="T56" s="21"/>
      <c r="U56" s="20"/>
      <c r="V56" s="21"/>
      <c r="W56" s="20"/>
      <c r="X56" s="21"/>
      <c r="Y56" s="20"/>
      <c r="Z56" s="21"/>
      <c r="AA56" s="20"/>
      <c r="AB56" s="21"/>
      <c r="AC56" s="21"/>
      <c r="AD56" s="21"/>
    </row>
    <row r="57" spans="1:30" ht="14.25">
      <c r="A57" s="19">
        <v>54</v>
      </c>
      <c r="B57" s="9" t="s">
        <v>41</v>
      </c>
      <c r="C57" s="9" t="s">
        <v>39</v>
      </c>
      <c r="D57" s="19" t="s">
        <v>144</v>
      </c>
      <c r="E57" s="81"/>
      <c r="F57" s="82"/>
      <c r="G57" s="43">
        <f>'Ky1 '!BG61</f>
        <v>3</v>
      </c>
      <c r="H57" s="43">
        <f>'Ky1 '!BH61</f>
        <v>4</v>
      </c>
      <c r="I57" s="20"/>
      <c r="J57" s="21"/>
      <c r="K57" s="20"/>
      <c r="L57" s="21"/>
      <c r="M57" s="20"/>
      <c r="N57" s="21"/>
      <c r="O57" s="20"/>
      <c r="P57" s="21"/>
      <c r="Q57" s="21"/>
      <c r="R57" s="21"/>
      <c r="S57" s="20"/>
      <c r="T57" s="21"/>
      <c r="U57" s="20"/>
      <c r="V57" s="21"/>
      <c r="W57" s="20"/>
      <c r="X57" s="21"/>
      <c r="Y57" s="20"/>
      <c r="Z57" s="21"/>
      <c r="AA57" s="20"/>
      <c r="AB57" s="21"/>
      <c r="AC57" s="21"/>
      <c r="AD57" s="21"/>
    </row>
    <row r="58" spans="1:30" ht="14.25">
      <c r="A58" s="19">
        <v>56</v>
      </c>
      <c r="B58" s="9" t="s">
        <v>130</v>
      </c>
      <c r="C58" s="9" t="s">
        <v>42</v>
      </c>
      <c r="D58" s="19" t="s">
        <v>147</v>
      </c>
      <c r="E58" s="81"/>
      <c r="F58" s="82"/>
      <c r="G58" s="82"/>
      <c r="H58" s="82"/>
      <c r="I58" s="20"/>
      <c r="J58" s="21"/>
      <c r="K58" s="20"/>
      <c r="L58" s="21"/>
      <c r="M58" s="20"/>
      <c r="N58" s="21"/>
      <c r="O58" s="20"/>
      <c r="P58" s="21"/>
      <c r="Q58" s="21"/>
      <c r="R58" s="21"/>
      <c r="S58" s="25">
        <f>'Ky 2'!BT63</f>
        <v>4</v>
      </c>
      <c r="T58" s="21"/>
      <c r="U58" s="20"/>
      <c r="V58" s="21"/>
      <c r="W58" s="20"/>
      <c r="X58" s="21"/>
      <c r="Y58" s="20"/>
      <c r="Z58" s="21"/>
      <c r="AA58" s="25">
        <f>'Ky 3'!AU63</f>
        <v>3</v>
      </c>
      <c r="AB58" s="21"/>
      <c r="AC58" s="21"/>
      <c r="AD58" s="21"/>
    </row>
    <row r="59" spans="1:30" ht="14.25">
      <c r="A59" s="19">
        <v>57</v>
      </c>
      <c r="B59" s="9" t="s">
        <v>32</v>
      </c>
      <c r="C59" s="9" t="s">
        <v>42</v>
      </c>
      <c r="D59" s="19" t="s">
        <v>148</v>
      </c>
      <c r="E59" s="81"/>
      <c r="F59" s="82"/>
      <c r="G59" s="43">
        <f>'Ky1 '!BG64</f>
        <v>4</v>
      </c>
      <c r="H59" s="43">
        <f>'Ky1 '!BH64</f>
        <v>4</v>
      </c>
      <c r="I59" s="20"/>
      <c r="J59" s="21"/>
      <c r="K59" s="20"/>
      <c r="L59" s="21"/>
      <c r="M59" s="25">
        <f>'Ky 2'!AI64</f>
        <v>4</v>
      </c>
      <c r="N59" s="21"/>
      <c r="O59" s="20"/>
      <c r="P59" s="21"/>
      <c r="Q59" s="21"/>
      <c r="R59" s="21"/>
      <c r="S59" s="20"/>
      <c r="T59" s="21"/>
      <c r="U59" s="20"/>
      <c r="V59" s="21"/>
      <c r="W59" s="20"/>
      <c r="X59" s="21"/>
      <c r="Y59" s="20"/>
      <c r="Z59" s="21"/>
      <c r="AA59" s="20"/>
      <c r="AB59" s="21"/>
      <c r="AC59" s="43">
        <f>'Ky 3'!BG64</f>
        <v>4</v>
      </c>
      <c r="AD59" s="21"/>
    </row>
    <row r="60" spans="1:30" ht="14.25">
      <c r="A60" s="19">
        <v>58</v>
      </c>
      <c r="B60" s="9" t="s">
        <v>18</v>
      </c>
      <c r="C60" s="9" t="s">
        <v>44</v>
      </c>
      <c r="D60" s="19" t="s">
        <v>149</v>
      </c>
      <c r="E60" s="81"/>
      <c r="F60" s="82"/>
      <c r="G60" s="43">
        <f>'Ky1 '!BG65</f>
        <v>3</v>
      </c>
      <c r="H60" s="43">
        <f>'Ky1 '!BH65</f>
        <v>4</v>
      </c>
      <c r="I60" s="20"/>
      <c r="J60" s="21"/>
      <c r="K60" s="20"/>
      <c r="L60" s="21"/>
      <c r="M60" s="20"/>
      <c r="N60" s="21"/>
      <c r="O60" s="20"/>
      <c r="P60" s="21"/>
      <c r="Q60" s="21"/>
      <c r="R60" s="21"/>
      <c r="S60" s="25">
        <f>'Ky 2'!BT65</f>
        <v>4</v>
      </c>
      <c r="T60" s="21"/>
      <c r="U60" s="20"/>
      <c r="V60" s="21"/>
      <c r="W60" s="20"/>
      <c r="X60" s="21"/>
      <c r="Y60" s="20"/>
      <c r="Z60" s="21"/>
      <c r="AA60" s="25">
        <f>'Ky 3'!AU65</f>
        <v>4</v>
      </c>
      <c r="AB60" s="21"/>
      <c r="AC60" s="43">
        <f>'Ky 3'!BG65</f>
        <v>4</v>
      </c>
      <c r="AD60" s="21"/>
    </row>
    <row r="61" spans="1:30" ht="14.25">
      <c r="A61" s="19">
        <v>59</v>
      </c>
      <c r="B61" s="9" t="s">
        <v>15</v>
      </c>
      <c r="C61" s="9" t="s">
        <v>44</v>
      </c>
      <c r="D61" s="19" t="s">
        <v>150</v>
      </c>
      <c r="E61" s="81"/>
      <c r="F61" s="82"/>
      <c r="G61" s="21"/>
      <c r="H61" s="22"/>
      <c r="I61" s="20"/>
      <c r="J61" s="21"/>
      <c r="K61" s="20"/>
      <c r="L61" s="21"/>
      <c r="M61" s="25">
        <f>'Ky 2'!AI66</f>
        <v>4</v>
      </c>
      <c r="N61" s="21"/>
      <c r="O61" s="20"/>
      <c r="P61" s="21"/>
      <c r="Q61" s="21"/>
      <c r="R61" s="21"/>
      <c r="S61" s="20"/>
      <c r="T61" s="21"/>
      <c r="U61" s="20"/>
      <c r="V61" s="21"/>
      <c r="W61" s="20"/>
      <c r="X61" s="21"/>
      <c r="Y61" s="20"/>
      <c r="Z61" s="21"/>
      <c r="AA61" s="20"/>
      <c r="AB61" s="21"/>
      <c r="AC61" s="43">
        <f>'Ky 3'!BG66</f>
        <v>4</v>
      </c>
      <c r="AD61" s="21"/>
    </row>
    <row r="62" spans="1:30" ht="14.25">
      <c r="A62" s="19">
        <v>60</v>
      </c>
      <c r="B62" s="9" t="s">
        <v>30</v>
      </c>
      <c r="C62" s="9" t="s">
        <v>151</v>
      </c>
      <c r="D62" s="19" t="s">
        <v>152</v>
      </c>
      <c r="E62" s="81"/>
      <c r="F62" s="82"/>
      <c r="G62" s="43">
        <f>'Ky1 '!BG67</f>
        <v>3</v>
      </c>
      <c r="H62" s="43">
        <f>'Ky1 '!BH67</f>
        <v>4</v>
      </c>
      <c r="I62" s="25">
        <f>'Ky 2'!K67</f>
        <v>4</v>
      </c>
      <c r="J62" s="21"/>
      <c r="K62" s="20"/>
      <c r="L62" s="21"/>
      <c r="M62" s="25">
        <f>'Ky 2'!AI67</f>
        <v>4</v>
      </c>
      <c r="N62" s="21"/>
      <c r="O62" s="20"/>
      <c r="P62" s="21"/>
      <c r="Q62" s="21"/>
      <c r="R62" s="21"/>
      <c r="S62" s="20"/>
      <c r="T62" s="21"/>
      <c r="U62" s="20"/>
      <c r="V62" s="21"/>
      <c r="W62" s="25">
        <f>'Ky 3'!W67</f>
        <v>4</v>
      </c>
      <c r="X62" s="21"/>
      <c r="Y62" s="20"/>
      <c r="Z62" s="21"/>
      <c r="AA62" s="25">
        <f>'Ky 3'!AU67</f>
        <v>4</v>
      </c>
      <c r="AB62" s="21"/>
      <c r="AC62" s="43">
        <f>'Ky 3'!BG67</f>
        <v>2</v>
      </c>
      <c r="AD62" s="21"/>
    </row>
    <row r="63" spans="1:30" ht="14.25">
      <c r="A63" s="19">
        <v>61</v>
      </c>
      <c r="B63" s="9" t="s">
        <v>22</v>
      </c>
      <c r="C63" s="9" t="s">
        <v>153</v>
      </c>
      <c r="D63" s="19" t="s">
        <v>154</v>
      </c>
      <c r="E63" s="81"/>
      <c r="F63" s="82"/>
      <c r="G63" s="82"/>
      <c r="H63" s="82"/>
      <c r="I63" s="20"/>
      <c r="J63" s="21"/>
      <c r="K63" s="20"/>
      <c r="L63" s="21"/>
      <c r="M63" s="20"/>
      <c r="N63" s="21"/>
      <c r="O63" s="20"/>
      <c r="P63" s="21"/>
      <c r="Q63" s="21"/>
      <c r="R63" s="21"/>
      <c r="S63" s="25">
        <f>'Ky 2'!BT68</f>
        <v>4</v>
      </c>
      <c r="T63" s="21"/>
      <c r="U63" s="20"/>
      <c r="V63" s="21"/>
      <c r="W63" s="20"/>
      <c r="X63" s="21"/>
      <c r="Y63" s="20"/>
      <c r="Z63" s="21"/>
      <c r="AA63" s="25">
        <f>'Ky 3'!AU68</f>
        <v>4</v>
      </c>
      <c r="AB63" s="21"/>
      <c r="AC63" s="21"/>
      <c r="AD63" s="21"/>
    </row>
    <row r="64" spans="9:30" ht="12.75"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</row>
    <row r="65" spans="1:30" ht="19.5">
      <c r="A65" s="134"/>
      <c r="B65" s="134"/>
      <c r="C65" s="27"/>
      <c r="D65" s="27"/>
      <c r="E65" s="135"/>
      <c r="F65" s="135"/>
      <c r="G65" s="135"/>
      <c r="H65" s="135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</row>
    <row r="66" spans="1:30" ht="16.5">
      <c r="A66" s="136"/>
      <c r="B66" s="136"/>
      <c r="E66" s="136"/>
      <c r="F66" s="136"/>
      <c r="G66" s="136"/>
      <c r="H66" s="136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</row>
    <row r="67" spans="9:30" ht="12.75"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</row>
    <row r="68" spans="9:30" ht="12.75"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</row>
    <row r="69" spans="9:30" ht="12.75"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</row>
    <row r="70" spans="1:30" ht="15.75">
      <c r="A70" s="133"/>
      <c r="B70" s="133"/>
      <c r="E70" s="133"/>
      <c r="F70" s="133"/>
      <c r="G70" s="133"/>
      <c r="H70" s="133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</row>
    <row r="71" spans="9:30" ht="12.75"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</row>
    <row r="72" spans="9:30" ht="12.75"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</row>
    <row r="73" spans="9:30" ht="12.75"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</row>
    <row r="74" spans="9:30" ht="12.75"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</row>
    <row r="75" spans="9:30" ht="12.75"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</row>
    <row r="76" spans="9:30" ht="12.75"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</row>
    <row r="77" spans="9:30" ht="12.75"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</row>
    <row r="78" spans="9:30" ht="12.75"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</row>
    <row r="79" spans="9:30" ht="12.75"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</row>
    <row r="80" spans="9:30" ht="12.75"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</row>
    <row r="81" spans="9:30" ht="12.75"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</row>
    <row r="82" spans="9:30" ht="12.75"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</row>
    <row r="83" spans="9:30" ht="12.75"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</row>
    <row r="84" spans="9:30" ht="12.75"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</row>
    <row r="85" spans="9:30" ht="12.75"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</row>
  </sheetData>
  <mergeCells count="72">
    <mergeCell ref="AC41:AD41"/>
    <mergeCell ref="U41:V41"/>
    <mergeCell ref="W41:X41"/>
    <mergeCell ref="Y41:Z41"/>
    <mergeCell ref="AA41:AB41"/>
    <mergeCell ref="AA40:AB40"/>
    <mergeCell ref="AC40:AD40"/>
    <mergeCell ref="E41:F41"/>
    <mergeCell ref="G41:H41"/>
    <mergeCell ref="I41:J41"/>
    <mergeCell ref="K41:L41"/>
    <mergeCell ref="M41:N41"/>
    <mergeCell ref="O41:P41"/>
    <mergeCell ref="Q41:R41"/>
    <mergeCell ref="S41:T41"/>
    <mergeCell ref="A70:B70"/>
    <mergeCell ref="E70:H70"/>
    <mergeCell ref="A40:A42"/>
    <mergeCell ref="B40:C42"/>
    <mergeCell ref="D40:D42"/>
    <mergeCell ref="E40:F40"/>
    <mergeCell ref="G40:H40"/>
    <mergeCell ref="A65:B65"/>
    <mergeCell ref="E65:H65"/>
    <mergeCell ref="A66:B66"/>
    <mergeCell ref="E66:H66"/>
    <mergeCell ref="I40:J40"/>
    <mergeCell ref="K40:L40"/>
    <mergeCell ref="M40:N40"/>
    <mergeCell ref="O40:P40"/>
    <mergeCell ref="Q40:R40"/>
    <mergeCell ref="W6:X6"/>
    <mergeCell ref="Y6:Z6"/>
    <mergeCell ref="S40:T40"/>
    <mergeCell ref="U40:V40"/>
    <mergeCell ref="W40:X40"/>
    <mergeCell ref="Y40:Z40"/>
    <mergeCell ref="AA6:AB6"/>
    <mergeCell ref="AC6:AD6"/>
    <mergeCell ref="O6:P6"/>
    <mergeCell ref="Q6:R6"/>
    <mergeCell ref="S6:T6"/>
    <mergeCell ref="W5:X5"/>
    <mergeCell ref="Y5:Z5"/>
    <mergeCell ref="AA5:AB5"/>
    <mergeCell ref="AC5:AD5"/>
    <mergeCell ref="U5:V5"/>
    <mergeCell ref="U6:V6"/>
    <mergeCell ref="O5:P5"/>
    <mergeCell ref="Q5:R5"/>
    <mergeCell ref="S5:T5"/>
    <mergeCell ref="I5:J5"/>
    <mergeCell ref="K5:L5"/>
    <mergeCell ref="M5:N5"/>
    <mergeCell ref="M6:N6"/>
    <mergeCell ref="I6:J6"/>
    <mergeCell ref="K6:L6"/>
    <mergeCell ref="E5:F5"/>
    <mergeCell ref="G5:H5"/>
    <mergeCell ref="A5:A7"/>
    <mergeCell ref="B5:C7"/>
    <mergeCell ref="D5:D7"/>
    <mergeCell ref="E6:F6"/>
    <mergeCell ref="G6:H6"/>
    <mergeCell ref="V2:AD2"/>
    <mergeCell ref="E3:H3"/>
    <mergeCell ref="I3:T3"/>
    <mergeCell ref="U3:AD3"/>
    <mergeCell ref="A2:D2"/>
    <mergeCell ref="E2:H2"/>
    <mergeCell ref="J2:T2"/>
    <mergeCell ref="A1:D1"/>
  </mergeCells>
  <printOptions/>
  <pageMargins left="0.46" right="0.49" top="0.53" bottom="0.5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MAY TINH G8</cp:lastModifiedBy>
  <cp:lastPrinted>2011-10-24T02:30:18Z</cp:lastPrinted>
  <dcterms:created xsi:type="dcterms:W3CDTF">2010-11-29T09:22:24Z</dcterms:created>
  <dcterms:modified xsi:type="dcterms:W3CDTF">2011-12-01T08:25:32Z</dcterms:modified>
  <cp:category/>
  <cp:version/>
  <cp:contentType/>
  <cp:contentStatus/>
</cp:coreProperties>
</file>