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3"/>
  </bookViews>
  <sheets>
    <sheet name="BDK10A-K7-L1" sheetId="1" r:id="rId1"/>
    <sheet name="DTBK10A-K7-L1" sheetId="2" r:id="rId2"/>
    <sheet name="BDK10AK7-l2" sheetId="3" r:id="rId3"/>
    <sheet name="DTBK10AK7-L2" sheetId="4" r:id="rId4"/>
  </sheets>
  <definedNames/>
  <calcPr fullCalcOnLoad="1"/>
</workbook>
</file>

<file path=xl/comments1.xml><?xml version="1.0" encoding="utf-8"?>
<comments xmlns="http://schemas.openxmlformats.org/spreadsheetml/2006/main">
  <authors>
    <author>Xuan Truong</author>
  </authors>
  <commentList>
    <comment ref="BE7" authorId="0">
      <text>
        <r>
          <rPr>
            <b/>
            <sz val="8"/>
            <rFont val="Tahoma"/>
            <family val="0"/>
          </rPr>
          <t>Xuan Truong: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Xuan Truong</author>
  </authors>
  <commentList>
    <comment ref="BE7" authorId="0">
      <text>
        <r>
          <rPr>
            <b/>
            <sz val="8"/>
            <rFont val="Tahoma"/>
            <family val="0"/>
          </rPr>
          <t>Xuan Truong: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<sst xmlns="http://schemas.openxmlformats.org/spreadsheetml/2006/main" count="1219" uniqueCount="118">
  <si>
    <t>tr­êng ®¹i häc hång ®øc</t>
  </si>
  <si>
    <t>Tªn</t>
  </si>
  <si>
    <t>Ngµy sinh</t>
  </si>
  <si>
    <t>Bïi V¨n</t>
  </si>
  <si>
    <t>An</t>
  </si>
  <si>
    <t>NguyÔn §øc</t>
  </si>
  <si>
    <t>B¾c</t>
  </si>
  <si>
    <t xml:space="preserve">Bïi BÝch </t>
  </si>
  <si>
    <t>Chung</t>
  </si>
  <si>
    <t>Lª ThÞ</t>
  </si>
  <si>
    <t>NguyÔn ThÞ</t>
  </si>
  <si>
    <t>H­¬ng</t>
  </si>
  <si>
    <t>§µo ThÞ</t>
  </si>
  <si>
    <t>§ç ThÞ</t>
  </si>
  <si>
    <t>Hµ</t>
  </si>
  <si>
    <t>NguyÔn Ngäc</t>
  </si>
  <si>
    <t>Hång</t>
  </si>
  <si>
    <t>L­¬ng ThÞ</t>
  </si>
  <si>
    <t xml:space="preserve">§oµn V¨n </t>
  </si>
  <si>
    <t>HiÕu</t>
  </si>
  <si>
    <t>Tr­¬ng V¨n</t>
  </si>
  <si>
    <t>Hoµi</t>
  </si>
  <si>
    <t>Hoa</t>
  </si>
  <si>
    <t>TrÞnh ThÞ</t>
  </si>
  <si>
    <t>Hoµng ThÞ</t>
  </si>
  <si>
    <t>Huyªn</t>
  </si>
  <si>
    <t>Linh</t>
  </si>
  <si>
    <t>§ç Thïy</t>
  </si>
  <si>
    <t>TrÞnh T. Thïy</t>
  </si>
  <si>
    <t>Ng« T. Hång</t>
  </si>
  <si>
    <t>Minh</t>
  </si>
  <si>
    <t>Na</t>
  </si>
  <si>
    <t>L­u ThÞ</t>
  </si>
  <si>
    <t>Ng©n</t>
  </si>
  <si>
    <t>Lª T. Ph­¬ng</t>
  </si>
  <si>
    <t>Nga</t>
  </si>
  <si>
    <t>L« ThÞ</t>
  </si>
  <si>
    <t>NghÜa</t>
  </si>
  <si>
    <t>Mai V¨n</t>
  </si>
  <si>
    <t>Vò ThÞ</t>
  </si>
  <si>
    <t>Nguyªn</t>
  </si>
  <si>
    <t>Ph¹m ThÞ</t>
  </si>
  <si>
    <t>Nhung</t>
  </si>
  <si>
    <t>Cao ThÞ</t>
  </si>
  <si>
    <t>Nô</t>
  </si>
  <si>
    <t xml:space="preserve">Lª ThÞ </t>
  </si>
  <si>
    <t>Oanh</t>
  </si>
  <si>
    <t>TrÇn ThÞ</t>
  </si>
  <si>
    <t>Ph­¬ng</t>
  </si>
  <si>
    <t>§ç Nh­</t>
  </si>
  <si>
    <t>Bïi ThÞ</t>
  </si>
  <si>
    <t>Th­¬ng</t>
  </si>
  <si>
    <t>T©m</t>
  </si>
  <si>
    <t>Th¾m</t>
  </si>
  <si>
    <t>NguyÔn Kh¾c</t>
  </si>
  <si>
    <t>Thñy</t>
  </si>
  <si>
    <t>Thóy</t>
  </si>
  <si>
    <t>Thu</t>
  </si>
  <si>
    <t>ThuËn</t>
  </si>
  <si>
    <t>NguyÔn V¨n</t>
  </si>
  <si>
    <t>Toµn</t>
  </si>
  <si>
    <t>NguyÔn Thu</t>
  </si>
  <si>
    <t>Trang</t>
  </si>
  <si>
    <t>TrÞnh Thu</t>
  </si>
  <si>
    <t>Trung</t>
  </si>
  <si>
    <t xml:space="preserve">§ç V¨n </t>
  </si>
  <si>
    <t>TuyÕn</t>
  </si>
  <si>
    <t>TuyÕt</t>
  </si>
  <si>
    <t>§µm T. Mai</t>
  </si>
  <si>
    <t>YÕn</t>
  </si>
  <si>
    <t>T1</t>
  </si>
  <si>
    <t>T2</t>
  </si>
  <si>
    <t>T3</t>
  </si>
  <si>
    <t>THP</t>
  </si>
  <si>
    <t>HP</t>
  </si>
  <si>
    <t>T4</t>
  </si>
  <si>
    <t>Líp: 10A §¹i häc TLHQTNS</t>
  </si>
  <si>
    <r>
      <t>ó</t>
    </r>
    <r>
      <rPr>
        <sz val="10"/>
        <rFont val=".VnTime"/>
        <family val="0"/>
      </rPr>
      <t>t</t>
    </r>
  </si>
  <si>
    <t>NguyÔn  Kh¾c</t>
  </si>
  <si>
    <t>Sè TT</t>
  </si>
  <si>
    <t>Sè BD</t>
  </si>
  <si>
    <t>Hä Lãt</t>
  </si>
  <si>
    <t>(3)</t>
  </si>
  <si>
    <t>(4)</t>
  </si>
  <si>
    <t>Tr­ëng ®¬n vÞ</t>
  </si>
  <si>
    <t>Lª ThÞ Lan</t>
  </si>
  <si>
    <t>XÕp lo¹i</t>
  </si>
  <si>
    <r>
      <t xml:space="preserve">       </t>
    </r>
    <r>
      <rPr>
        <b/>
        <u val="single"/>
        <sz val="12"/>
        <rFont val=".VnTimeH"/>
        <family val="2"/>
      </rPr>
      <t>Bé m«n TL - GD</t>
    </r>
  </si>
  <si>
    <t>b¶ng ®iÓm häc phÇn kú Vii lÇn 1 n¨m häc 2010-2011</t>
  </si>
  <si>
    <t>TLH tham vấn</t>
  </si>
  <si>
    <t>TLH gi¸o dôc</t>
  </si>
  <si>
    <t>T©m bÖnh häc</t>
  </si>
  <si>
    <t>TLH lao ®éng</t>
  </si>
  <si>
    <t>ChuÈn ®o¸n t©m lý</t>
  </si>
  <si>
    <t>LuËt m«i tr­êng</t>
  </si>
  <si>
    <t>TT Hå ChÝ Minh</t>
  </si>
  <si>
    <t>THMH</t>
  </si>
  <si>
    <t>TBHK1</t>
  </si>
  <si>
    <t>XLKH1</t>
  </si>
  <si>
    <t xml:space="preserve">                    b¶ng ®iÓm häc phÇn kú Vii lÇn 1 n¨m häc 2010-2011</t>
  </si>
  <si>
    <r>
      <t xml:space="preserve">        </t>
    </r>
    <r>
      <rPr>
        <b/>
        <u val="single"/>
        <sz val="10"/>
        <rFont val=".VnTimeH"/>
        <family val="2"/>
      </rPr>
      <t>Bé m«n TL-GD</t>
    </r>
  </si>
  <si>
    <r>
      <t>T</t>
    </r>
    <r>
      <rPr>
        <b/>
        <sz val="10"/>
        <rFont val=".VnTimeH"/>
        <family val="2"/>
      </rPr>
      <t>æ</t>
    </r>
    <r>
      <rPr>
        <b/>
        <sz val="10"/>
        <rFont val=".VnTime"/>
        <family val="2"/>
      </rPr>
      <t>NG</t>
    </r>
  </si>
  <si>
    <r>
      <t>T</t>
    </r>
    <r>
      <rPr>
        <b/>
        <sz val="10"/>
        <rFont val="Times New Roman"/>
        <family val="1"/>
      </rPr>
      <t>LHTV</t>
    </r>
  </si>
  <si>
    <t>TLHGD</t>
  </si>
  <si>
    <t>TBH</t>
  </si>
  <si>
    <t>TLHLĐ</t>
  </si>
  <si>
    <t>C§TL</t>
  </si>
  <si>
    <t>LuËt MT</t>
  </si>
  <si>
    <t>TTHCM</t>
  </si>
  <si>
    <t>b¶ng ®iÓm häc phÇn kú VII lÇn 1 n¨m häc 2010-2011</t>
  </si>
  <si>
    <t>§TBHK1</t>
  </si>
  <si>
    <t>Trî lý gi¸o vô</t>
  </si>
  <si>
    <r>
      <t xml:space="preserve">   </t>
    </r>
    <r>
      <rPr>
        <b/>
        <sz val="14"/>
        <rFont val=".VnTimeH"/>
        <family val="2"/>
      </rPr>
      <t xml:space="preserve">                      tr­ëng ®¬n vÞ                                                                gi¸o vô khoa</t>
    </r>
  </si>
  <si>
    <t xml:space="preserve">                                                                                                                            Lª ThÞ Lan</t>
  </si>
  <si>
    <t>b¶ng ®iÓm häc phÇn kú VII lÇn 2 n¨m häc 2010-2011</t>
  </si>
  <si>
    <t>b¶ng ®iÓm häc phÇn kú Vii lÇn 2 n¨m häc 2010-2011</t>
  </si>
  <si>
    <t xml:space="preserve">                    b¶ng ®iÓm häc phÇn kú Vii lÇn 2 n¨m häc 2010-2011</t>
  </si>
  <si>
    <t>Tæng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</si>
</sst>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"/>
    <numFmt numFmtId="165" formatCode="&quot;?&quot;#,##0;&quot;?&quot;\-#,##0"/>
    <numFmt numFmtId="166" formatCode="_-* #,##0_-;\-* #,##0_-;_-* &quot;-&quot;_-;_-@_-"/>
    <numFmt numFmtId="167" formatCode="_ * #,##0_)\ _$_ ;_ * \(#,##0\)\ _$_ ;_ * &quot;-&quot;_)\ _$_ ;_ @_ "/>
    <numFmt numFmtId="168" formatCode="_ * ###,0&quot;.&quot;00_)\ _$_ ;_ * \(###,0&quot;.&quot;00\)\ _$_ ;_ * &quot;-&quot;??_)\ _$_ ;_ @_ "/>
    <numFmt numFmtId="169" formatCode="_ * ###,0&quot;.&quot;00_)\ &quot;$&quot;_ ;_ * \(###,0&quot;.&quot;00\)\ &quot;$&quot;_ ;_ * &quot;-&quot;??_)\ &quot;$&quot;_ ;_ @_ "/>
    <numFmt numFmtId="170" formatCode="###,0&quot;.&quot;00%\ ;[Red]\-###,0&quot;.&quot;00%\ "/>
    <numFmt numFmtId="171" formatCode="#,##0.0_);\(#,##0.0\)"/>
    <numFmt numFmtId="172" formatCode="_(* #,##0.0000_);_(* \(#,##0.0000\);_(* &quot;-&quot;??_);_(@_)"/>
    <numFmt numFmtId="173" formatCode="0.0%;[Red]\(0.0%\)"/>
    <numFmt numFmtId="174" formatCode="_ * #,##0.00_)&quot;£&quot;_ ;_ * \(#,##0.00\)&quot;£&quot;_ ;_ * &quot;-&quot;??_)&quot;£&quot;_ ;_ @_ "/>
    <numFmt numFmtId="175" formatCode="_-&quot;$&quot;* #,##0.00_-;\-&quot;$&quot;* #,##0.00_-;_-&quot;$&quot;* &quot;-&quot;??_-;_-@_-"/>
    <numFmt numFmtId="176" formatCode="0.0%;\(0.0%\)"/>
    <numFmt numFmtId="177" formatCode="#,##0;\(#,##0\)"/>
    <numFmt numFmtId="178" formatCode="\$#,##0\ ;\(\$#,##0\)"/>
    <numFmt numFmtId="179" formatCode="\t0.00%"/>
    <numFmt numFmtId="180" formatCode="\t#\ ??/??"/>
    <numFmt numFmtId="181" formatCode="m/d"/>
    <numFmt numFmtId="182" formatCode="&quot;ß&quot;#,##0;\-&quot;&quot;\ß&quot;&quot;#,##0"/>
    <numFmt numFmtId="183" formatCode="#,##0.000_);\(#,##0.000\)"/>
    <numFmt numFmtId="184" formatCode="#,##0.00\ &quot;F&quot;;[Red]\-#,##0.00\ &quot;F&quot;"/>
    <numFmt numFmtId="185" formatCode="#,##0\ &quot;F&quot;;\-#,##0\ &quot;F&quot;"/>
    <numFmt numFmtId="186" formatCode="#,##0\ &quot;F&quot;;[Red]\-#,##0\ &quot;F&quot;"/>
    <numFmt numFmtId="187" formatCode="_-* #,##0\ &quot;F&quot;_-;\-* #,##0\ &quot;F&quot;_-;_-* &quot;-&quot;\ &quot;F&quot;_-;_-@_-"/>
    <numFmt numFmtId="188" formatCode="0\ \ \ \ "/>
    <numFmt numFmtId="189" formatCode="#,##0.00\ &quot;F&quot;;\-#,##0.00\ &quot;F&quot;"/>
    <numFmt numFmtId="190" formatCode="&quot;\&quot;#,##0;[Red]&quot;\&quot;&quot;\&quot;\-#,##0"/>
    <numFmt numFmtId="191" formatCode="&quot;\&quot;#,##0.00;[Red]&quot;\&quot;&quot;\&quot;&quot;\&quot;&quot;\&quot;&quot;\&quot;&quot;\&quot;\-#,##0.00"/>
    <numFmt numFmtId="192" formatCode="&quot;\&quot;#,##0.00;[Red]&quot;\&quot;\-#,##0.00"/>
    <numFmt numFmtId="193" formatCode="&quot;\&quot;#,##0;[Red]&quot;\&quot;\-#,##0"/>
    <numFmt numFmtId="194" formatCode="_-* #,##0.00_-;\-* #,##0.00_-;_-* &quot;-&quot;??_-;_-@_-"/>
    <numFmt numFmtId="195" formatCode="_-&quot;$&quot;* #,##0_-;\-&quot;$&quot;* #,##0_-;_-&quot;$&quot;* &quot;-&quot;_-;_-@_-"/>
    <numFmt numFmtId="196" formatCode="_-* #,##0.00\ _F_t_-;\-* #,##0.00\ _F_t_-;_-* &quot;-&quot;??\ _F_t_-;_-@_-"/>
    <numFmt numFmtId="197" formatCode="0.0"/>
  </numFmts>
  <fonts count="66">
    <font>
      <sz val="10"/>
      <name val="Arial"/>
      <family val="0"/>
    </font>
    <font>
      <sz val="12"/>
      <name val=".VnTime"/>
      <family val="0"/>
    </font>
    <font>
      <sz val="11"/>
      <name val="??"/>
      <family val="3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1"/>
      <name val="–¾’©"/>
      <family val="1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0"/>
    </font>
    <font>
      <sz val="11"/>
      <name val=".VnArial"/>
      <family val="2"/>
    </font>
    <font>
      <sz val="12"/>
      <name val="¹UAAA¼"/>
      <family val="3"/>
    </font>
    <font>
      <sz val="12"/>
      <name val="µ¸¿òÃ¼"/>
      <family val="3"/>
    </font>
    <font>
      <sz val="11"/>
      <name val="µ¸¿ò"/>
      <family val="0"/>
    </font>
    <font>
      <sz val="10"/>
      <name val="Helv"/>
      <family val="0"/>
    </font>
    <font>
      <b/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.VnTimeH"/>
      <family val="2"/>
    </font>
    <font>
      <u val="single"/>
      <sz val="10"/>
      <color indexed="12"/>
      <name val="Arial"/>
      <family val="0"/>
    </font>
    <font>
      <sz val="8"/>
      <color indexed="12"/>
      <name val="Helv"/>
      <family val="2"/>
    </font>
    <font>
      <sz val="10"/>
      <name val="MS Sans Serif"/>
      <family val="0"/>
    </font>
    <font>
      <sz val="12"/>
      <name val="Arial"/>
      <family val="2"/>
    </font>
    <font>
      <sz val="7"/>
      <name val="Small Fonts"/>
      <family val="3"/>
    </font>
    <font>
      <sz val="13"/>
      <name val=".VnTime"/>
      <family val="0"/>
    </font>
    <font>
      <sz val="14"/>
      <name val=".VnTime"/>
      <family val="0"/>
    </font>
    <font>
      <b/>
      <sz val="11"/>
      <name val="Arial"/>
      <family val="2"/>
    </font>
    <font>
      <sz val="12"/>
      <name val="Helv"/>
      <family val="2"/>
    </font>
    <font>
      <b/>
      <sz val="10"/>
      <name val="MS Sans Serif"/>
      <family val="2"/>
    </font>
    <font>
      <b/>
      <sz val="11"/>
      <name val=".VnAvant"/>
      <family val="0"/>
    </font>
    <font>
      <i/>
      <sz val="11"/>
      <name val=".VnAvant"/>
      <family val="0"/>
    </font>
    <font>
      <sz val="12"/>
      <name val="VNTime"/>
      <family val="0"/>
    </font>
    <font>
      <sz val="10"/>
      <name val="VNI-Helve-Condense"/>
      <family val="0"/>
    </font>
    <font>
      <b/>
      <sz val="12"/>
      <name val=".VnTime"/>
      <family val="2"/>
    </font>
    <font>
      <b/>
      <sz val="10"/>
      <name val="VN Helvetica"/>
      <family val="0"/>
    </font>
    <font>
      <sz val="10"/>
      <name val="VN Helvetica"/>
      <family val="0"/>
    </font>
    <font>
      <sz val="9"/>
      <name val=".VnTime"/>
      <family val="2"/>
    </font>
    <font>
      <sz val="14"/>
      <name val=".VnArial"/>
      <family val="2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.VnTimeH"/>
      <family val="2"/>
    </font>
    <font>
      <sz val="10"/>
      <name val=".VnTimeH"/>
      <family val="2"/>
    </font>
    <font>
      <b/>
      <u val="single"/>
      <sz val="12"/>
      <name val=".VnTimeH"/>
      <family val="2"/>
    </font>
    <font>
      <b/>
      <sz val="12"/>
      <name val=".VnTimeH"/>
      <family val="2"/>
    </font>
    <font>
      <b/>
      <sz val="10"/>
      <name val=".VnTimeH"/>
      <family val="2"/>
    </font>
    <font>
      <b/>
      <sz val="10"/>
      <name val=".VnTime"/>
      <family val="2"/>
    </font>
    <font>
      <b/>
      <sz val="10"/>
      <name val="Times New Roman"/>
      <family val="1"/>
    </font>
    <font>
      <b/>
      <u val="single"/>
      <sz val="10"/>
      <name val=".VnTimeH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2"/>
      <name val=".VnTime"/>
      <family val="2"/>
    </font>
    <font>
      <b/>
      <i/>
      <sz val="14"/>
      <name val=".VnTime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3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15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8" fillId="2" borderId="0">
      <alignment/>
      <protection/>
    </xf>
    <xf numFmtId="0" fontId="9" fillId="2" borderId="0">
      <alignment/>
      <protection/>
    </xf>
    <xf numFmtId="0" fontId="10" fillId="2" borderId="0">
      <alignment/>
      <protection/>
    </xf>
    <xf numFmtId="0" fontId="11" fillId="0" borderId="0">
      <alignment wrapText="1"/>
      <protection/>
    </xf>
    <xf numFmtId="0" fontId="12" fillId="0" borderId="0">
      <alignment/>
      <protection/>
    </xf>
    <xf numFmtId="167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0" fillId="0" borderId="0" applyFill="0" applyBorder="0" applyAlignment="0">
      <protection/>
    </xf>
    <xf numFmtId="171" fontId="17" fillId="0" borderId="0" applyFill="0" applyBorder="0" applyAlignment="0">
      <protection/>
    </xf>
    <xf numFmtId="172" fontId="17" fillId="0" borderId="0" applyFill="0" applyBorder="0" applyAlignment="0">
      <protection/>
    </xf>
    <xf numFmtId="173" fontId="17" fillId="0" borderId="0" applyFill="0" applyBorder="0" applyAlignment="0">
      <protection/>
    </xf>
    <xf numFmtId="174" fontId="0" fillId="0" borderId="0" applyFill="0" applyBorder="0" applyAlignment="0">
      <protection/>
    </xf>
    <xf numFmtId="175" fontId="17" fillId="0" borderId="0" applyFill="0" applyBorder="0" applyAlignment="0">
      <protection/>
    </xf>
    <xf numFmtId="176" fontId="17" fillId="0" borderId="0" applyFill="0" applyBorder="0" applyAlignment="0">
      <protection/>
    </xf>
    <xf numFmtId="171" fontId="17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7" fillId="0" borderId="0" applyFont="0" applyFill="0" applyBorder="0" applyAlignment="0" applyProtection="0"/>
    <xf numFmtId="177" fontId="19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17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>
      <alignment/>
      <protection/>
    </xf>
    <xf numFmtId="0" fontId="0" fillId="0" borderId="0" applyFont="0" applyFill="0" applyBorder="0" applyAlignment="0" applyProtection="0"/>
    <xf numFmtId="14" fontId="20" fillId="0" borderId="0" applyFill="0" applyBorder="0" applyAlignment="0">
      <protection/>
    </xf>
    <xf numFmtId="180" fontId="0" fillId="0" borderId="0">
      <alignment/>
      <protection/>
    </xf>
    <xf numFmtId="175" fontId="17" fillId="0" borderId="0" applyFill="0" applyBorder="0" applyAlignment="0">
      <protection/>
    </xf>
    <xf numFmtId="171" fontId="17" fillId="0" borderId="0" applyFill="0" applyBorder="0" applyAlignment="0">
      <protection/>
    </xf>
    <xf numFmtId="175" fontId="17" fillId="0" borderId="0" applyFill="0" applyBorder="0" applyAlignment="0">
      <protection/>
    </xf>
    <xf numFmtId="176" fontId="17" fillId="0" borderId="0" applyFill="0" applyBorder="0" applyAlignment="0">
      <protection/>
    </xf>
    <xf numFmtId="171" fontId="17" fillId="0" borderId="0" applyFill="0" applyBorder="0" applyAlignment="0">
      <protection/>
    </xf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8" fontId="22" fillId="2" borderId="0" applyNumberFormat="0" applyBorder="0" applyAlignment="0" applyProtection="0"/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Protection="0">
      <alignment/>
    </xf>
    <xf numFmtId="0" fontId="23" fillId="0" borderId="0" applyProtection="0">
      <alignment/>
    </xf>
    <xf numFmtId="49" fontId="25" fillId="0" borderId="3">
      <alignment vertical="center"/>
      <protection/>
    </xf>
    <xf numFmtId="0" fontId="26" fillId="0" borderId="0" applyNumberFormat="0" applyFill="0" applyBorder="0" applyAlignment="0" applyProtection="0"/>
    <xf numFmtId="0" fontId="27" fillId="0" borderId="0">
      <alignment/>
      <protection/>
    </xf>
    <xf numFmtId="10" fontId="22" fillId="3" borderId="3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175" fontId="17" fillId="0" borderId="0" applyFill="0" applyBorder="0" applyAlignment="0">
      <protection/>
    </xf>
    <xf numFmtId="171" fontId="17" fillId="0" borderId="0" applyFill="0" applyBorder="0" applyAlignment="0">
      <protection/>
    </xf>
    <xf numFmtId="175" fontId="17" fillId="0" borderId="0" applyFill="0" applyBorder="0" applyAlignment="0">
      <protection/>
    </xf>
    <xf numFmtId="176" fontId="17" fillId="0" borderId="0" applyFill="0" applyBorder="0" applyAlignment="0">
      <protection/>
    </xf>
    <xf numFmtId="171" fontId="17" fillId="0" borderId="0" applyFill="0" applyBorder="0" applyAlignment="0">
      <protection/>
    </xf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ont="0" applyFill="0" applyAlignment="0">
      <protection/>
    </xf>
    <xf numFmtId="0" fontId="19" fillId="0" borderId="0">
      <alignment/>
      <protection/>
    </xf>
    <xf numFmtId="37" fontId="3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5" fontId="17" fillId="0" borderId="0" applyFill="0" applyBorder="0" applyAlignment="0">
      <protection/>
    </xf>
    <xf numFmtId="171" fontId="17" fillId="0" borderId="0" applyFill="0" applyBorder="0" applyAlignment="0">
      <protection/>
    </xf>
    <xf numFmtId="175" fontId="17" fillId="0" borderId="0" applyFill="0" applyBorder="0" applyAlignment="0">
      <protection/>
    </xf>
    <xf numFmtId="176" fontId="17" fillId="0" borderId="0" applyFill="0" applyBorder="0" applyAlignment="0">
      <protection/>
    </xf>
    <xf numFmtId="171" fontId="17" fillId="0" borderId="0" applyFill="0" applyBorder="0" applyAlignment="0">
      <protection/>
    </xf>
    <xf numFmtId="0" fontId="34" fillId="0" borderId="0">
      <alignment/>
      <protection/>
    </xf>
    <xf numFmtId="0" fontId="28" fillId="0" borderId="0" applyNumberFormat="0" applyFont="0" applyFill="0" applyBorder="0" applyAlignment="0" applyProtection="0"/>
    <xf numFmtId="0" fontId="35" fillId="0" borderId="4">
      <alignment horizontal="center"/>
      <protection/>
    </xf>
    <xf numFmtId="0" fontId="1" fillId="0" borderId="0" applyNumberFormat="0" applyFill="0" applyBorder="0" applyAlignment="0" applyProtection="0"/>
    <xf numFmtId="184" fontId="31" fillId="0" borderId="5">
      <alignment horizontal="right" vertical="center"/>
      <protection/>
    </xf>
    <xf numFmtId="49" fontId="20" fillId="0" borderId="0" applyFill="0" applyBorder="0" applyAlignment="0">
      <protection/>
    </xf>
    <xf numFmtId="185" fontId="0" fillId="0" borderId="0" applyFill="0" applyBorder="0" applyAlignment="0">
      <protection/>
    </xf>
    <xf numFmtId="186" fontId="0" fillId="0" borderId="0" applyFill="0" applyBorder="0" applyAlignment="0">
      <protection/>
    </xf>
    <xf numFmtId="187" fontId="31" fillId="0" borderId="5">
      <alignment horizontal="center"/>
      <protection/>
    </xf>
    <xf numFmtId="0" fontId="38" fillId="0" borderId="6">
      <alignment/>
      <protection/>
    </xf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3" fillId="0" borderId="8">
      <alignment horizontal="center"/>
      <protection/>
    </xf>
    <xf numFmtId="188" fontId="39" fillId="0" borderId="0">
      <alignment/>
      <protection/>
    </xf>
    <xf numFmtId="189" fontId="31" fillId="0" borderId="3">
      <alignment/>
      <protection/>
    </xf>
    <xf numFmtId="0" fontId="40" fillId="4" borderId="3">
      <alignment horizontal="left" vertical="center"/>
      <protection/>
    </xf>
    <xf numFmtId="5" fontId="41" fillId="0" borderId="9">
      <alignment horizontal="left" vertical="top"/>
      <protection/>
    </xf>
    <xf numFmtId="5" fontId="42" fillId="0" borderId="10">
      <alignment horizontal="left" vertical="top"/>
      <protection/>
    </xf>
    <xf numFmtId="0" fontId="43" fillId="0" borderId="10">
      <alignment horizontal="left" vertical="center"/>
      <protection/>
    </xf>
    <xf numFmtId="0" fontId="44" fillId="0" borderId="0" applyNumberForma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>
      <alignment vertical="center"/>
      <protection/>
    </xf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0" borderId="0">
      <alignment/>
      <protection/>
    </xf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48" fillId="0" borderId="0" applyFont="0" applyFill="0" applyBorder="0" applyAlignment="0" applyProtection="0"/>
    <xf numFmtId="193" fontId="48" fillId="0" borderId="0" applyFont="0" applyFill="0" applyBorder="0" applyAlignment="0" applyProtection="0"/>
    <xf numFmtId="0" fontId="50" fillId="0" borderId="0">
      <alignment/>
      <protection/>
    </xf>
    <xf numFmtId="0" fontId="29" fillId="0" borderId="0">
      <alignment/>
      <protection/>
    </xf>
    <xf numFmtId="166" fontId="51" fillId="0" borderId="0" applyFont="0" applyFill="0" applyBorder="0" applyAlignment="0" applyProtection="0"/>
    <xf numFmtId="194" fontId="51" fillId="0" borderId="0" applyFont="0" applyFill="0" applyBorder="0" applyAlignment="0" applyProtection="0"/>
    <xf numFmtId="0" fontId="52" fillId="0" borderId="0">
      <alignment/>
      <protection/>
    </xf>
    <xf numFmtId="195" fontId="51" fillId="0" borderId="0" applyFont="0" applyFill="0" applyBorder="0" applyAlignment="0" applyProtection="0"/>
    <xf numFmtId="196" fontId="31" fillId="0" borderId="0" applyFont="0" applyFill="0" applyBorder="0" applyAlignment="0" applyProtection="0"/>
    <xf numFmtId="175" fontId="51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53" fillId="0" borderId="0" xfId="98" applyFont="1">
      <alignment/>
      <protection/>
    </xf>
    <xf numFmtId="0" fontId="54" fillId="0" borderId="0" xfId="98" applyFont="1">
      <alignment/>
      <protection/>
    </xf>
    <xf numFmtId="0" fontId="12" fillId="0" borderId="0" xfId="98" applyFont="1">
      <alignment/>
      <protection/>
    </xf>
    <xf numFmtId="0" fontId="12" fillId="0" borderId="0" xfId="98" applyFont="1">
      <alignment/>
      <protection/>
    </xf>
    <xf numFmtId="0" fontId="56" fillId="0" borderId="0" xfId="98" applyFont="1">
      <alignment/>
      <protection/>
    </xf>
    <xf numFmtId="0" fontId="57" fillId="0" borderId="0" xfId="98" applyFont="1">
      <alignment/>
      <protection/>
    </xf>
    <xf numFmtId="0" fontId="56" fillId="0" borderId="0" xfId="98" applyFont="1" applyAlignment="1">
      <alignment horizontal="centerContinuous"/>
      <protection/>
    </xf>
    <xf numFmtId="0" fontId="12" fillId="0" borderId="0" xfId="98" applyFont="1" applyAlignment="1">
      <alignment horizontal="centerContinuous"/>
      <protection/>
    </xf>
    <xf numFmtId="0" fontId="0" fillId="0" borderId="0" xfId="0" applyFont="1" applyAlignment="1">
      <alignment horizontal="centerContinuous"/>
    </xf>
    <xf numFmtId="0" fontId="57" fillId="0" borderId="0" xfId="98" applyFont="1" applyAlignment="1">
      <alignment horizontal="centerContinuous"/>
      <protection/>
    </xf>
    <xf numFmtId="0" fontId="1" fillId="0" borderId="0" xfId="98" applyFont="1" applyAlignment="1">
      <alignment horizontal="centerContinuous" vertical="top"/>
      <protection/>
    </xf>
    <xf numFmtId="0" fontId="12" fillId="0" borderId="0" xfId="98" applyFont="1" applyAlignment="1">
      <alignment horizontal="centerContinuous"/>
      <protection/>
    </xf>
    <xf numFmtId="0" fontId="12" fillId="0" borderId="0" xfId="98" applyFont="1" applyAlignment="1">
      <alignment horizontal="centerContinuous" vertical="top"/>
      <protection/>
    </xf>
    <xf numFmtId="0" fontId="0" fillId="0" borderId="0" xfId="0" applyFont="1" applyAlignment="1">
      <alignment horizontal="centerContinuous" vertical="top"/>
    </xf>
    <xf numFmtId="0" fontId="12" fillId="5" borderId="3" xfId="98" applyFont="1" applyFill="1" applyBorder="1" applyAlignment="1">
      <alignment horizontal="center" vertical="center" wrapText="1"/>
      <protection/>
    </xf>
    <xf numFmtId="0" fontId="58" fillId="5" borderId="3" xfId="98" applyFont="1" applyFill="1" applyBorder="1" applyAlignment="1">
      <alignment horizontal="center" vertical="center" wrapText="1"/>
      <protection/>
    </xf>
    <xf numFmtId="0" fontId="58" fillId="5" borderId="11" xfId="98" applyFont="1" applyFill="1" applyBorder="1" applyAlignment="1">
      <alignment horizontal="center" vertical="center" wrapText="1"/>
      <protection/>
    </xf>
    <xf numFmtId="0" fontId="12" fillId="0" borderId="12" xfId="98" applyFont="1" applyBorder="1" applyAlignment="1">
      <alignment horizontal="center"/>
      <protection/>
    </xf>
    <xf numFmtId="0" fontId="58" fillId="0" borderId="13" xfId="98" applyFont="1" applyBorder="1" applyAlignment="1">
      <alignment horizontal="center"/>
      <protection/>
    </xf>
    <xf numFmtId="0" fontId="12" fillId="0" borderId="13" xfId="98" applyFont="1" applyBorder="1">
      <alignment/>
      <protection/>
    </xf>
    <xf numFmtId="1" fontId="58" fillId="6" borderId="13" xfId="98" applyNumberFormat="1" applyFont="1" applyFill="1" applyBorder="1" applyAlignment="1">
      <alignment horizontal="center"/>
      <protection/>
    </xf>
    <xf numFmtId="1" fontId="58" fillId="6" borderId="13" xfId="99" applyNumberFormat="1" applyFont="1" applyFill="1" applyBorder="1" applyAlignment="1">
      <alignment horizontal="center"/>
      <protection/>
    </xf>
    <xf numFmtId="1" fontId="58" fillId="6" borderId="14" xfId="98" applyNumberFormat="1" applyFont="1" applyFill="1" applyBorder="1" applyAlignment="1">
      <alignment horizontal="center"/>
      <protection/>
    </xf>
    <xf numFmtId="0" fontId="12" fillId="0" borderId="15" xfId="98" applyFont="1" applyBorder="1" applyAlignment="1">
      <alignment horizontal="center"/>
      <protection/>
    </xf>
    <xf numFmtId="0" fontId="58" fillId="0" borderId="16" xfId="98" applyFont="1" applyBorder="1" applyAlignment="1">
      <alignment horizontal="center"/>
      <protection/>
    </xf>
    <xf numFmtId="0" fontId="12" fillId="0" borderId="16" xfId="98" applyFont="1" applyBorder="1">
      <alignment/>
      <protection/>
    </xf>
    <xf numFmtId="1" fontId="58" fillId="6" borderId="16" xfId="98" applyNumberFormat="1" applyFont="1" applyFill="1" applyBorder="1" applyAlignment="1">
      <alignment horizontal="center"/>
      <protection/>
    </xf>
    <xf numFmtId="1" fontId="58" fillId="6" borderId="16" xfId="99" applyNumberFormat="1" applyFont="1" applyFill="1" applyBorder="1" applyAlignment="1">
      <alignment horizontal="center"/>
      <protection/>
    </xf>
    <xf numFmtId="1" fontId="58" fillId="6" borderId="17" xfId="98" applyNumberFormat="1" applyFont="1" applyFill="1" applyBorder="1" applyAlignment="1">
      <alignment horizontal="center"/>
      <protection/>
    </xf>
    <xf numFmtId="0" fontId="54" fillId="0" borderId="16" xfId="98" applyFont="1" applyBorder="1">
      <alignment/>
      <protection/>
    </xf>
    <xf numFmtId="1" fontId="58" fillId="6" borderId="18" xfId="99" applyNumberFormat="1" applyFont="1" applyFill="1" applyBorder="1" applyAlignment="1">
      <alignment horizontal="center"/>
      <protection/>
    </xf>
    <xf numFmtId="0" fontId="12" fillId="0" borderId="19" xfId="98" applyFont="1" applyBorder="1" applyAlignment="1">
      <alignment horizontal="center"/>
      <protection/>
    </xf>
    <xf numFmtId="0" fontId="58" fillId="0" borderId="20" xfId="98" applyFont="1" applyBorder="1" applyAlignment="1">
      <alignment horizontal="center"/>
      <protection/>
    </xf>
    <xf numFmtId="0" fontId="12" fillId="0" borderId="20" xfId="98" applyFont="1" applyBorder="1">
      <alignment/>
      <protection/>
    </xf>
    <xf numFmtId="1" fontId="58" fillId="6" borderId="20" xfId="98" applyNumberFormat="1" applyFont="1" applyFill="1" applyBorder="1" applyAlignment="1">
      <alignment horizontal="center"/>
      <protection/>
    </xf>
    <xf numFmtId="1" fontId="58" fillId="6" borderId="21" xfId="99" applyNumberFormat="1" applyFont="1" applyFill="1" applyBorder="1" applyAlignment="1">
      <alignment horizontal="center"/>
      <protection/>
    </xf>
    <xf numFmtId="1" fontId="58" fillId="6" borderId="22" xfId="98" applyNumberFormat="1" applyFont="1" applyFill="1" applyBorder="1" applyAlignment="1">
      <alignment horizontal="center"/>
      <protection/>
    </xf>
    <xf numFmtId="0" fontId="54" fillId="6" borderId="0" xfId="99" applyFont="1" applyFill="1" applyBorder="1">
      <alignment/>
      <protection/>
    </xf>
    <xf numFmtId="0" fontId="12" fillId="6" borderId="0" xfId="99" applyFont="1" applyFill="1" applyBorder="1">
      <alignment/>
      <protection/>
    </xf>
    <xf numFmtId="0" fontId="57" fillId="6" borderId="0" xfId="99" applyFont="1" applyFill="1" applyBorder="1">
      <alignment/>
      <protection/>
    </xf>
    <xf numFmtId="0" fontId="57" fillId="6" borderId="0" xfId="99" applyFont="1" applyFill="1" applyBorder="1" applyAlignment="1">
      <alignment horizontal="centerContinuous"/>
      <protection/>
    </xf>
    <xf numFmtId="0" fontId="12" fillId="6" borderId="0" xfId="99" applyFont="1" applyFill="1" applyBorder="1" applyAlignment="1">
      <alignment horizontal="centerContinuous"/>
      <protection/>
    </xf>
    <xf numFmtId="0" fontId="0" fillId="6" borderId="0" xfId="0" applyFont="1" applyFill="1" applyAlignment="1">
      <alignment horizontal="centerContinuous"/>
    </xf>
    <xf numFmtId="0" fontId="12" fillId="6" borderId="23" xfId="99" applyFont="1" applyFill="1" applyBorder="1" applyAlignment="1">
      <alignment horizontal="centerContinuous" vertical="top"/>
      <protection/>
    </xf>
    <xf numFmtId="0" fontId="0" fillId="6" borderId="0" xfId="0" applyFont="1" applyFill="1" applyAlignment="1">
      <alignment horizontal="centerContinuous" vertical="top"/>
    </xf>
    <xf numFmtId="0" fontId="12" fillId="6" borderId="0" xfId="99" applyFont="1" applyFill="1" applyBorder="1" applyAlignment="1">
      <alignment horizontal="centerContinuous" vertical="top"/>
      <protection/>
    </xf>
    <xf numFmtId="0" fontId="58" fillId="5" borderId="9" xfId="99" applyFont="1" applyFill="1" applyBorder="1" applyAlignment="1">
      <alignment horizontal="center"/>
      <protection/>
    </xf>
    <xf numFmtId="0" fontId="58" fillId="5" borderId="9" xfId="99" applyFont="1" applyFill="1" applyBorder="1" applyAlignment="1">
      <alignment horizontal="center" wrapText="1"/>
      <protection/>
    </xf>
    <xf numFmtId="49" fontId="58" fillId="5" borderId="24" xfId="99" applyNumberFormat="1" applyFont="1" applyFill="1" applyBorder="1" applyAlignment="1">
      <alignment horizontal="center" vertical="top" wrapText="1"/>
      <protection/>
    </xf>
    <xf numFmtId="0" fontId="12" fillId="6" borderId="13" xfId="99" applyFont="1" applyFill="1" applyBorder="1" applyAlignment="1">
      <alignment horizontal="center"/>
      <protection/>
    </xf>
    <xf numFmtId="0" fontId="58" fillId="6" borderId="13" xfId="99" applyFont="1" applyFill="1" applyBorder="1" applyAlignment="1">
      <alignment horizontal="center"/>
      <protection/>
    </xf>
    <xf numFmtId="0" fontId="12" fillId="6" borderId="13" xfId="99" applyFont="1" applyFill="1" applyBorder="1">
      <alignment/>
      <protection/>
    </xf>
    <xf numFmtId="0" fontId="12" fillId="6" borderId="16" xfId="99" applyFont="1" applyFill="1" applyBorder="1" applyAlignment="1">
      <alignment horizontal="center"/>
      <protection/>
    </xf>
    <xf numFmtId="0" fontId="58" fillId="6" borderId="16" xfId="99" applyFont="1" applyFill="1" applyBorder="1" applyAlignment="1">
      <alignment horizontal="center"/>
      <protection/>
    </xf>
    <xf numFmtId="0" fontId="12" fillId="6" borderId="16" xfId="99" applyFont="1" applyFill="1" applyBorder="1">
      <alignment/>
      <protection/>
    </xf>
    <xf numFmtId="0" fontId="54" fillId="6" borderId="16" xfId="99" applyFont="1" applyFill="1" applyBorder="1">
      <alignment/>
      <protection/>
    </xf>
    <xf numFmtId="0" fontId="12" fillId="6" borderId="25" xfId="99" applyFont="1" applyFill="1" applyBorder="1" applyAlignment="1">
      <alignment horizontal="center"/>
      <protection/>
    </xf>
    <xf numFmtId="0" fontId="58" fillId="6" borderId="25" xfId="99" applyFont="1" applyFill="1" applyBorder="1" applyAlignment="1">
      <alignment horizontal="center"/>
      <protection/>
    </xf>
    <xf numFmtId="0" fontId="12" fillId="6" borderId="25" xfId="99" applyFont="1" applyFill="1" applyBorder="1">
      <alignment/>
      <protection/>
    </xf>
    <xf numFmtId="1" fontId="58" fillId="6" borderId="25" xfId="98" applyNumberFormat="1" applyFont="1" applyFill="1" applyBorder="1" applyAlignment="1">
      <alignment horizontal="center"/>
      <protection/>
    </xf>
    <xf numFmtId="1" fontId="58" fillId="6" borderId="25" xfId="99" applyNumberFormat="1" applyFont="1" applyFill="1" applyBorder="1" applyAlignment="1">
      <alignment horizontal="center"/>
      <protection/>
    </xf>
    <xf numFmtId="0" fontId="12" fillId="6" borderId="0" xfId="99" applyFont="1" applyFill="1" applyBorder="1" applyAlignment="1">
      <alignment horizontal="center"/>
      <protection/>
    </xf>
    <xf numFmtId="0" fontId="58" fillId="6" borderId="0" xfId="99" applyFont="1" applyFill="1" applyBorder="1" applyAlignment="1">
      <alignment horizontal="center"/>
      <protection/>
    </xf>
    <xf numFmtId="0" fontId="32" fillId="6" borderId="0" xfId="99" applyFill="1" applyBorder="1">
      <alignment/>
      <protection/>
    </xf>
    <xf numFmtId="0" fontId="40" fillId="6" borderId="0" xfId="99" applyFont="1" applyFill="1" applyBorder="1" applyAlignment="1">
      <alignment horizontal="center"/>
      <protection/>
    </xf>
    <xf numFmtId="0" fontId="40" fillId="6" borderId="0" xfId="99" applyFont="1" applyFill="1" applyBorder="1">
      <alignment/>
      <protection/>
    </xf>
    <xf numFmtId="0" fontId="40" fillId="6" borderId="0" xfId="99" applyFont="1" applyFill="1" applyBorder="1" applyAlignment="1">
      <alignment horizontal="right"/>
      <protection/>
    </xf>
    <xf numFmtId="9" fontId="40" fillId="6" borderId="0" xfId="99" applyNumberFormat="1" applyFont="1" applyFill="1" applyBorder="1" applyAlignment="1">
      <alignment horizontal="left"/>
      <protection/>
    </xf>
    <xf numFmtId="0" fontId="1" fillId="6" borderId="0" xfId="99" applyFont="1" applyFill="1" applyBorder="1" applyAlignment="1">
      <alignment horizontal="center"/>
      <protection/>
    </xf>
    <xf numFmtId="0" fontId="56" fillId="6" borderId="0" xfId="99" applyFont="1" applyFill="1" applyBorder="1" applyAlignment="1">
      <alignment horizontal="center"/>
      <protection/>
    </xf>
    <xf numFmtId="0" fontId="56" fillId="6" borderId="0" xfId="99" applyFont="1" applyFill="1" applyBorder="1">
      <alignment/>
      <protection/>
    </xf>
    <xf numFmtId="0" fontId="40" fillId="6" borderId="0" xfId="99" applyFont="1" applyFill="1" applyBorder="1" applyAlignment="1">
      <alignment horizontal="center"/>
      <protection/>
    </xf>
    <xf numFmtId="0" fontId="1" fillId="6" borderId="0" xfId="99" applyFont="1" applyFill="1" applyBorder="1">
      <alignment/>
      <protection/>
    </xf>
    <xf numFmtId="0" fontId="1" fillId="6" borderId="0" xfId="99" applyFont="1" applyFill="1">
      <alignment/>
      <protection/>
    </xf>
    <xf numFmtId="0" fontId="40" fillId="6" borderId="0" xfId="99" applyFont="1" applyFill="1" applyAlignment="1">
      <alignment horizontal="center"/>
      <protection/>
    </xf>
    <xf numFmtId="0" fontId="58" fillId="5" borderId="24" xfId="99" applyFont="1" applyFill="1" applyBorder="1" applyAlignment="1">
      <alignment horizontal="center"/>
      <protection/>
    </xf>
    <xf numFmtId="0" fontId="12" fillId="0" borderId="13" xfId="98" applyFont="1" applyBorder="1" applyAlignment="1">
      <alignment horizontal="center"/>
      <protection/>
    </xf>
    <xf numFmtId="0" fontId="12" fillId="0" borderId="13" xfId="98" applyFont="1" applyBorder="1" applyAlignment="1">
      <alignment horizontal="center"/>
      <protection/>
    </xf>
    <xf numFmtId="0" fontId="12" fillId="6" borderId="13" xfId="98" applyFont="1" applyFill="1" applyBorder="1" applyAlignment="1">
      <alignment horizontal="center"/>
      <protection/>
    </xf>
    <xf numFmtId="0" fontId="12" fillId="0" borderId="16" xfId="98" applyFont="1" applyBorder="1" applyAlignment="1">
      <alignment horizontal="center"/>
      <protection/>
    </xf>
    <xf numFmtId="0" fontId="12" fillId="0" borderId="16" xfId="98" applyFont="1" applyBorder="1" applyAlignment="1">
      <alignment horizontal="center"/>
      <protection/>
    </xf>
    <xf numFmtId="0" fontId="12" fillId="6" borderId="16" xfId="98" applyFont="1" applyFill="1" applyBorder="1" applyAlignment="1">
      <alignment horizontal="center"/>
      <protection/>
    </xf>
    <xf numFmtId="0" fontId="12" fillId="6" borderId="16" xfId="98" applyFont="1" applyFill="1" applyBorder="1" applyAlignment="1">
      <alignment horizontal="center"/>
      <protection/>
    </xf>
    <xf numFmtId="0" fontId="12" fillId="0" borderId="20" xfId="98" applyFont="1" applyBorder="1" applyAlignment="1">
      <alignment horizontal="center"/>
      <protection/>
    </xf>
    <xf numFmtId="0" fontId="12" fillId="0" borderId="20" xfId="98" applyFont="1" applyBorder="1" applyAlignment="1">
      <alignment horizontal="center"/>
      <protection/>
    </xf>
    <xf numFmtId="0" fontId="12" fillId="6" borderId="20" xfId="98" applyFont="1" applyFill="1" applyBorder="1" applyAlignment="1">
      <alignment horizontal="center"/>
      <protection/>
    </xf>
    <xf numFmtId="1" fontId="12" fillId="6" borderId="13" xfId="98" applyNumberFormat="1" applyFont="1" applyFill="1" applyBorder="1" applyAlignment="1">
      <alignment horizontal="center"/>
      <protection/>
    </xf>
    <xf numFmtId="0" fontId="12" fillId="0" borderId="16" xfId="98" applyFont="1" applyFill="1" applyBorder="1" applyAlignment="1">
      <alignment horizontal="center"/>
      <protection/>
    </xf>
    <xf numFmtId="0" fontId="12" fillId="6" borderId="20" xfId="98" applyFont="1" applyFill="1" applyBorder="1" applyAlignment="1">
      <alignment horizontal="center"/>
      <protection/>
    </xf>
    <xf numFmtId="0" fontId="12" fillId="7" borderId="16" xfId="98" applyFont="1" applyFill="1" applyBorder="1" applyAlignment="1">
      <alignment horizontal="center"/>
      <protection/>
    </xf>
    <xf numFmtId="2" fontId="58" fillId="6" borderId="13" xfId="99" applyNumberFormat="1" applyFont="1" applyFill="1" applyBorder="1" applyAlignment="1">
      <alignment horizontal="center"/>
      <protection/>
    </xf>
    <xf numFmtId="2" fontId="58" fillId="6" borderId="16" xfId="99" applyNumberFormat="1" applyFont="1" applyFill="1" applyBorder="1" applyAlignment="1">
      <alignment horizontal="center"/>
      <protection/>
    </xf>
    <xf numFmtId="2" fontId="58" fillId="6" borderId="25" xfId="99" applyNumberFormat="1" applyFont="1" applyFill="1" applyBorder="1" applyAlignment="1">
      <alignment horizontal="center"/>
      <protection/>
    </xf>
    <xf numFmtId="1" fontId="59" fillId="6" borderId="13" xfId="99" applyNumberFormat="1" applyFont="1" applyFill="1" applyBorder="1" applyAlignment="1">
      <alignment/>
      <protection/>
    </xf>
    <xf numFmtId="1" fontId="59" fillId="6" borderId="16" xfId="99" applyNumberFormat="1" applyFont="1" applyFill="1" applyBorder="1" applyAlignment="1">
      <alignment/>
      <protection/>
    </xf>
    <xf numFmtId="1" fontId="59" fillId="6" borderId="25" xfId="99" applyNumberFormat="1" applyFont="1" applyFill="1" applyBorder="1" applyAlignment="1">
      <alignment/>
      <protection/>
    </xf>
    <xf numFmtId="1" fontId="58" fillId="7" borderId="16" xfId="98" applyNumberFormat="1" applyFont="1" applyFill="1" applyBorder="1" applyAlignment="1">
      <alignment horizontal="center"/>
      <protection/>
    </xf>
    <xf numFmtId="1" fontId="58" fillId="6" borderId="26" xfId="99" applyNumberFormat="1" applyFont="1" applyFill="1" applyBorder="1" applyAlignment="1">
      <alignment horizontal="center"/>
      <protection/>
    </xf>
    <xf numFmtId="1" fontId="58" fillId="6" borderId="27" xfId="99" applyNumberFormat="1" applyFont="1" applyFill="1" applyBorder="1" applyAlignment="1">
      <alignment horizontal="center"/>
      <protection/>
    </xf>
    <xf numFmtId="1" fontId="58" fillId="6" borderId="28" xfId="99" applyNumberFormat="1" applyFont="1" applyFill="1" applyBorder="1" applyAlignment="1">
      <alignment horizontal="center"/>
      <protection/>
    </xf>
    <xf numFmtId="1" fontId="58" fillId="6" borderId="29" xfId="99" applyNumberFormat="1" applyFont="1" applyFill="1" applyBorder="1" applyAlignment="1">
      <alignment horizontal="center"/>
      <protection/>
    </xf>
    <xf numFmtId="1" fontId="58" fillId="6" borderId="30" xfId="99" applyNumberFormat="1" applyFont="1" applyFill="1" applyBorder="1" applyAlignment="1">
      <alignment horizontal="center"/>
      <protection/>
    </xf>
    <xf numFmtId="1" fontId="58" fillId="6" borderId="31" xfId="99" applyNumberFormat="1" applyFont="1" applyFill="1" applyBorder="1" applyAlignment="1">
      <alignment horizontal="center"/>
      <protection/>
    </xf>
    <xf numFmtId="2" fontId="58" fillId="6" borderId="13" xfId="98" applyNumberFormat="1" applyFont="1" applyFill="1" applyBorder="1" applyAlignment="1">
      <alignment horizontal="center"/>
      <protection/>
    </xf>
    <xf numFmtId="0" fontId="59" fillId="6" borderId="13" xfId="98" applyFont="1" applyFill="1" applyBorder="1" applyAlignment="1">
      <alignment horizontal="center"/>
      <protection/>
    </xf>
    <xf numFmtId="0" fontId="59" fillId="6" borderId="16" xfId="98" applyFont="1" applyFill="1" applyBorder="1" applyAlignment="1">
      <alignment horizontal="center"/>
      <protection/>
    </xf>
    <xf numFmtId="0" fontId="59" fillId="6" borderId="20" xfId="98" applyFont="1" applyFill="1" applyBorder="1" applyAlignment="1">
      <alignment horizontal="center"/>
      <protection/>
    </xf>
    <xf numFmtId="2" fontId="58" fillId="6" borderId="16" xfId="98" applyNumberFormat="1" applyFont="1" applyFill="1" applyBorder="1" applyAlignment="1">
      <alignment horizontal="center"/>
      <protection/>
    </xf>
    <xf numFmtId="2" fontId="58" fillId="6" borderId="20" xfId="98" applyNumberFormat="1" applyFont="1" applyFill="1" applyBorder="1" applyAlignment="1">
      <alignment horizontal="center"/>
      <protection/>
    </xf>
    <xf numFmtId="49" fontId="58" fillId="5" borderId="9" xfId="99" applyNumberFormat="1" applyFont="1" applyFill="1" applyBorder="1" applyAlignment="1">
      <alignment vertical="top" wrapText="1"/>
      <protection/>
    </xf>
    <xf numFmtId="49" fontId="58" fillId="5" borderId="24" xfId="99" applyNumberFormat="1" applyFont="1" applyFill="1" applyBorder="1" applyAlignment="1">
      <alignment vertical="top" wrapText="1"/>
      <protection/>
    </xf>
    <xf numFmtId="1" fontId="59" fillId="6" borderId="13" xfId="99" applyNumberFormat="1" applyFont="1" applyFill="1" applyBorder="1" applyAlignment="1">
      <alignment horizontal="center"/>
      <protection/>
    </xf>
    <xf numFmtId="1" fontId="59" fillId="6" borderId="16" xfId="99" applyNumberFormat="1" applyFont="1" applyFill="1" applyBorder="1" applyAlignment="1">
      <alignment horizontal="center"/>
      <protection/>
    </xf>
    <xf numFmtId="0" fontId="58" fillId="5" borderId="32" xfId="99" applyFont="1" applyFill="1" applyBorder="1" applyAlignment="1">
      <alignment horizontal="center"/>
      <protection/>
    </xf>
    <xf numFmtId="49" fontId="58" fillId="5" borderId="33" xfId="99" applyNumberFormat="1" applyFont="1" applyFill="1" applyBorder="1" applyAlignment="1">
      <alignment horizontal="center" vertical="top" wrapText="1"/>
      <protection/>
    </xf>
    <xf numFmtId="0" fontId="57" fillId="0" borderId="0" xfId="0" applyFont="1" applyAlignment="1">
      <alignment/>
    </xf>
    <xf numFmtId="0" fontId="64" fillId="0" borderId="0" xfId="0" applyFont="1" applyAlignment="1">
      <alignment/>
    </xf>
    <xf numFmtId="0" fontId="58" fillId="5" borderId="34" xfId="98" applyFont="1" applyFill="1" applyBorder="1" applyAlignment="1">
      <alignment horizontal="center" vertical="center" wrapText="1"/>
      <protection/>
    </xf>
    <xf numFmtId="0" fontId="12" fillId="5" borderId="3" xfId="98" applyFont="1" applyFill="1" applyBorder="1" applyAlignment="1">
      <alignment horizontal="center" vertical="center" wrapText="1"/>
      <protection/>
    </xf>
    <xf numFmtId="0" fontId="58" fillId="5" borderId="35" xfId="98" applyFont="1" applyFill="1" applyBorder="1" applyAlignment="1">
      <alignment horizontal="center" vertical="center" wrapText="1"/>
      <protection/>
    </xf>
    <xf numFmtId="0" fontId="58" fillId="5" borderId="36" xfId="98" applyFont="1" applyFill="1" applyBorder="1" applyAlignment="1">
      <alignment horizontal="center" vertical="center" wrapText="1"/>
      <protection/>
    </xf>
    <xf numFmtId="0" fontId="12" fillId="5" borderId="37" xfId="98" applyFont="1" applyFill="1" applyBorder="1" applyAlignment="1">
      <alignment horizontal="center" vertical="center" wrapText="1"/>
      <protection/>
    </xf>
    <xf numFmtId="0" fontId="12" fillId="5" borderId="34" xfId="98" applyFont="1" applyFill="1" applyBorder="1" applyAlignment="1">
      <alignment horizontal="center" vertical="center" wrapText="1"/>
      <protection/>
    </xf>
    <xf numFmtId="0" fontId="12" fillId="5" borderId="35" xfId="98" applyFont="1" applyFill="1" applyBorder="1" applyAlignment="1">
      <alignment horizontal="center" vertical="center" wrapText="1"/>
      <protection/>
    </xf>
    <xf numFmtId="0" fontId="58" fillId="5" borderId="38" xfId="98" applyFont="1" applyFill="1" applyBorder="1" applyAlignment="1">
      <alignment horizontal="center" vertical="center" wrapText="1"/>
      <protection/>
    </xf>
    <xf numFmtId="0" fontId="58" fillId="5" borderId="39" xfId="98" applyFont="1" applyFill="1" applyBorder="1" applyAlignment="1">
      <alignment horizontal="center" vertical="center" wrapText="1"/>
      <protection/>
    </xf>
    <xf numFmtId="0" fontId="58" fillId="5" borderId="40" xfId="98" applyFont="1" applyFill="1" applyBorder="1" applyAlignment="1">
      <alignment horizontal="center" vertical="center" wrapText="1"/>
      <protection/>
    </xf>
    <xf numFmtId="0" fontId="58" fillId="5" borderId="41" xfId="98" applyFont="1" applyFill="1" applyBorder="1" applyAlignment="1">
      <alignment horizontal="center" vertical="center" wrapText="1"/>
      <protection/>
    </xf>
    <xf numFmtId="0" fontId="58" fillId="5" borderId="42" xfId="98" applyFont="1" applyFill="1" applyBorder="1" applyAlignment="1">
      <alignment horizontal="center" vertical="center" wrapText="1"/>
      <protection/>
    </xf>
    <xf numFmtId="0" fontId="58" fillId="5" borderId="43" xfId="98" applyFont="1" applyFill="1" applyBorder="1" applyAlignment="1">
      <alignment horizontal="center" vertical="center" wrapText="1"/>
      <protection/>
    </xf>
    <xf numFmtId="0" fontId="58" fillId="5" borderId="24" xfId="98" applyFont="1" applyFill="1" applyBorder="1" applyAlignment="1">
      <alignment horizontal="center" vertical="center" wrapText="1"/>
      <protection/>
    </xf>
    <xf numFmtId="0" fontId="63" fillId="6" borderId="0" xfId="99" applyFont="1" applyFill="1" applyBorder="1" applyAlignment="1">
      <alignment horizontal="center"/>
      <protection/>
    </xf>
    <xf numFmtId="0" fontId="40" fillId="6" borderId="0" xfId="99" applyFont="1" applyFill="1" applyBorder="1" applyAlignment="1">
      <alignment horizontal="center"/>
      <protection/>
    </xf>
    <xf numFmtId="0" fontId="63" fillId="6" borderId="0" xfId="99" applyFont="1" applyFill="1" applyAlignment="1">
      <alignment horizontal="center"/>
      <protection/>
    </xf>
    <xf numFmtId="0" fontId="40" fillId="6" borderId="0" xfId="99" applyFont="1" applyFill="1" applyAlignment="1">
      <alignment horizontal="center"/>
      <protection/>
    </xf>
    <xf numFmtId="49" fontId="58" fillId="5" borderId="9" xfId="99" applyNumberFormat="1" applyFont="1" applyFill="1" applyBorder="1" applyAlignment="1">
      <alignment horizontal="center" vertical="top" wrapText="1"/>
      <protection/>
    </xf>
    <xf numFmtId="49" fontId="58" fillId="5" borderId="24" xfId="99" applyNumberFormat="1" applyFont="1" applyFill="1" applyBorder="1" applyAlignment="1">
      <alignment horizontal="center" vertical="top" wrapText="1"/>
      <protection/>
    </xf>
    <xf numFmtId="0" fontId="57" fillId="5" borderId="9" xfId="99" applyFont="1" applyFill="1" applyBorder="1" applyAlignment="1">
      <alignment horizontal="center" vertical="center" wrapText="1"/>
      <protection/>
    </xf>
    <xf numFmtId="0" fontId="57" fillId="5" borderId="24" xfId="99" applyFont="1" applyFill="1" applyBorder="1" applyAlignment="1">
      <alignment horizontal="center" vertical="center" wrapText="1"/>
      <protection/>
    </xf>
    <xf numFmtId="0" fontId="40" fillId="6" borderId="0" xfId="99" applyFont="1" applyFill="1" applyBorder="1" applyAlignment="1">
      <alignment horizontal="right"/>
      <protection/>
    </xf>
    <xf numFmtId="0" fontId="56" fillId="6" borderId="0" xfId="99" applyFont="1" applyFill="1" applyBorder="1" applyAlignment="1">
      <alignment horizontal="center"/>
      <protection/>
    </xf>
    <xf numFmtId="0" fontId="58" fillId="5" borderId="3" xfId="99" applyFont="1" applyFill="1" applyBorder="1" applyAlignment="1">
      <alignment horizontal="center" vertical="center" wrapText="1"/>
      <protection/>
    </xf>
    <xf numFmtId="0" fontId="32" fillId="5" borderId="3" xfId="99" applyFill="1" applyBorder="1" applyAlignment="1">
      <alignment horizontal="center" vertical="center" wrapText="1"/>
      <protection/>
    </xf>
    <xf numFmtId="1" fontId="58" fillId="6" borderId="20" xfId="99" applyNumberFormat="1" applyFont="1" applyFill="1" applyBorder="1" applyAlignment="1">
      <alignment horizontal="center"/>
      <protection/>
    </xf>
    <xf numFmtId="2" fontId="58" fillId="6" borderId="20" xfId="99" applyNumberFormat="1" applyFont="1" applyFill="1" applyBorder="1" applyAlignment="1">
      <alignment horizontal="center"/>
      <protection/>
    </xf>
    <xf numFmtId="1" fontId="59" fillId="6" borderId="20" xfId="99" applyNumberFormat="1" applyFont="1" applyFill="1" applyBorder="1" applyAlignment="1">
      <alignment horizontal="center"/>
      <protection/>
    </xf>
  </cellXfs>
  <cellStyles count="144">
    <cellStyle name="Normal" xfId="0"/>
    <cellStyle name="RowLevel_0" xfId="1"/>
    <cellStyle name="ColLevel_0" xfId="2"/>
    <cellStyle name="RowLevel_1" xfId="3"/>
    <cellStyle name="RowLevel_2" xfId="5"/>
    <cellStyle name="          &#13;&#10;shell=progman.exe&#13;&#10;m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95" xfId="22"/>
    <cellStyle name="??_(????)??????" xfId="23"/>
    <cellStyle name="•W_’·Šú‰p•¶" xfId="24"/>
    <cellStyle name="1" xfId="25"/>
    <cellStyle name="2" xfId="26"/>
    <cellStyle name="3" xfId="27"/>
    <cellStyle name="4" xfId="28"/>
    <cellStyle name="6_x0000__x0000__x0000__x0002_¯ög6hÅ‡6_x0000__x0000__x0000__x0002_¹_x0000_ß_x0008_,Ñ‡6_x0000__x0000__x0000__x0002_…#×&gt;Ò ‡6_x0000__x0000__x0000__x0002_é_x0007_ß_x0008__x001C__x000B__x001E__x0000__x0000__x0000__x0000__x0000_&#10;_x0000__x0001__x0000__x0000__x0000__x0000__x0000__x0000__x0000__x0014__x0000__x0001__x0000__x0000__x0000__x0000__x0000__x0000__x0000__x001E__x0000_fB_x000F_c_x0000__x0000__x0000__x0000__x0018_I¿_x0008_v_x0010_‡6Ö_x0002_Ÿ6_x0000__x0000__x0000__x0000__x0015_l_x0000__x0000_Õm_x0000__x0000__x0000__x0000__x0000__x0000__x0000__x0000__x0000__x0000__x0000__x0000__x0000__x0000__x0001__x0000__x0000__x0000__x0000__x0000__x0000__x0000__x0000__x0000__x0001__x0000__x0001__x0000__x0001__x0000_" xfId="29"/>
    <cellStyle name="ÅëÈ­ [0]_¿ì¹°Åë" xfId="30"/>
    <cellStyle name="AeE­ [0]_INQUIRY ¿µ¾÷AßAø " xfId="31"/>
    <cellStyle name="ÅëÈ­_¿ì¹°Åë" xfId="32"/>
    <cellStyle name="AeE­_INQUIRY ¿µ¾÷AßAø " xfId="33"/>
    <cellStyle name="ÄÞ¸¶ [0]_¿ì¹°Åë" xfId="34"/>
    <cellStyle name="AÞ¸¶ [0]_INQUIRY ¿?¾÷AßAø " xfId="35"/>
    <cellStyle name="ÄÞ¸¶_¿ì¹°Åë" xfId="36"/>
    <cellStyle name="AÞ¸¶_INQUIRY ¿?¾÷AßAø " xfId="37"/>
    <cellStyle name="C?AØ_¿?¾÷CoE² " xfId="38"/>
    <cellStyle name="Ç¥ÁØ_´çÃÊ±¸ÀÔ»ý»ê" xfId="39"/>
    <cellStyle name="C￥AØ_¿μ¾÷CoE² " xfId="40"/>
    <cellStyle name="Ç¥ÁØ_MARSHALL TEST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omma" xfId="50"/>
    <cellStyle name="Comma [0]" xfId="51"/>
    <cellStyle name="Comma [00]" xfId="52"/>
    <cellStyle name="comma zerodec" xfId="53"/>
    <cellStyle name="Comma0" xfId="54"/>
    <cellStyle name="Currency" xfId="55"/>
    <cellStyle name="Currency [0]" xfId="56"/>
    <cellStyle name="Currency [00]" xfId="57"/>
    <cellStyle name="Currency0" xfId="58"/>
    <cellStyle name="Currency1" xfId="59"/>
    <cellStyle name="Date" xfId="60"/>
    <cellStyle name="Date Short" xfId="61"/>
    <cellStyle name="Dollar (zero dec)" xfId="62"/>
    <cellStyle name="Enter Currency (0)" xfId="63"/>
    <cellStyle name="Enter Currency (2)" xfId="64"/>
    <cellStyle name="Enter Units (0)" xfId="65"/>
    <cellStyle name="Enter Units (1)" xfId="66"/>
    <cellStyle name="Enter Units (2)" xfId="67"/>
    <cellStyle name="Fixed" xfId="68"/>
    <cellStyle name="Followed Hyperlink" xfId="69"/>
    <cellStyle name="Grey" xfId="70"/>
    <cellStyle name="Header1" xfId="71"/>
    <cellStyle name="Header2" xfId="72"/>
    <cellStyle name="Heading 1" xfId="73"/>
    <cellStyle name="Heading 2" xfId="74"/>
    <cellStyle name="HEADING1" xfId="75"/>
    <cellStyle name="HEADING2" xfId="76"/>
    <cellStyle name="Hoa-Scholl" xfId="77"/>
    <cellStyle name="Hyperlink" xfId="78"/>
    <cellStyle name="Input" xfId="79"/>
    <cellStyle name="Input [yellow]" xfId="80"/>
    <cellStyle name="Input_Book1" xfId="81"/>
    <cellStyle name="khanh" xfId="82"/>
    <cellStyle name="Link Currency (0)" xfId="83"/>
    <cellStyle name="Link Currency (2)" xfId="84"/>
    <cellStyle name="Link Units (0)" xfId="85"/>
    <cellStyle name="Link Units (1)" xfId="86"/>
    <cellStyle name="Link Units (2)" xfId="87"/>
    <cellStyle name="Millares [0]_Well Timing" xfId="88"/>
    <cellStyle name="Millares_Well Timing" xfId="89"/>
    <cellStyle name="Moneda [0]_Well Timing" xfId="90"/>
    <cellStyle name="Moneda_Well Timing" xfId="91"/>
    <cellStyle name="Monétaire [0]_TARIFFS DB" xfId="92"/>
    <cellStyle name="Monétaire_TARIFFS DB" xfId="93"/>
    <cellStyle name="n" xfId="94"/>
    <cellStyle name="New Times Roman" xfId="95"/>
    <cellStyle name="no dec" xfId="96"/>
    <cellStyle name="Normal - Style1" xfId="97"/>
    <cellStyle name="Normal_BDK10BK7L2" xfId="98"/>
    <cellStyle name="Normal_Sheet1" xfId="99"/>
    <cellStyle name="oft Excel]&#13;&#10;Comment=open=/f ‚ðw’è‚·‚é‚ÆAƒ†[ƒU[’è‹`ŠÖ”‚ðŠÖ”“\‚è•t‚¯‚Ìˆê——‚É“o˜^‚·‚é‚±‚Æ‚ª‚Å‚«‚Ü‚·B&#13;&#10;Maximized" xfId="100"/>
    <cellStyle name="oft Excel]&#13;&#10;Comment=The open=/f lines load custom functions into the Paste Function list.&#13;&#10;Maximized=2&#13;&#10;Basics=1&#13;&#10;A" xfId="101"/>
    <cellStyle name="oft Excel]&#13;&#10;Comment=The open=/f lines load custom functions into the Paste Function list.&#13;&#10;Maximized=3&#13;&#10;Basics=1&#13;&#10;A" xfId="102"/>
    <cellStyle name="Percent" xfId="103"/>
    <cellStyle name="Percent [0]" xfId="104"/>
    <cellStyle name="Percent [00]" xfId="105"/>
    <cellStyle name="Percent [2]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pricing" xfId="112"/>
    <cellStyle name="PSChar" xfId="113"/>
    <cellStyle name="PSHeading" xfId="114"/>
    <cellStyle name="s]&#13;&#10;spooler=yes&#13;&#10;load=&#13;&#10;Beep=yes&#13;&#10;NullPort=None&#13;&#10;BorderWidth=3&#13;&#10;CursorBlinkRate=1200&#13;&#10;DoubleClickSpeed=452&#13;&#10;Programs=co" xfId="115"/>
    <cellStyle name="T" xfId="116"/>
    <cellStyle name="Text Indent A" xfId="117"/>
    <cellStyle name="Text Indent B" xfId="118"/>
    <cellStyle name="Text Indent C" xfId="119"/>
    <cellStyle name="th" xfId="120"/>
    <cellStyle name="þ_x001D_ð¤_x000C_¯þ_x0014_&#13;¨þU_x0001_À_x0004_ _x0015__x000F__x0001__x0001__x0000__x0002_ÿÿÿÿÿÿÿÿÿÿÿÿÿÿÿ¯_x0000_(_x0002__x001D__x0017_ _x0000__x0000__x0000_º%ÿÿÿÿ_x0000__x0000__x0000__x0000__x0006__x0016__x0000__x0000__x0000__x0000__x0000__x0000__x0000__x0000__x0000__x0000__x0000__x0000__x0000__x0000_Í!Ë_x0000__x0000__x0000__x0000__x0000__x0000__x0000__x0000__x0000__x0000_           _x0000__x0000__x0000__x0000__x0000_           _x0000__x0000__x0000__x0000__x0000__x0000__x0000__x0000__x0000_&#13;&#13;U&#13;H\D2&#13;D2\DEMO.MSC&#13;S;C:\DOS;C:\HANH\D3;C:\HANH\D2;C:\NC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21"/>
    <cellStyle name="þ_x001D_ð·_x000C_æþ'&#13;ßþU_x0001_Ø_x0005_ü_x0014__x0007__x0001__x0001__x0000__x0002_ÿÿÿÿÿÿÿÿÿÿÿÿÿÿÿ¯_x0000_(_x0002__x001E__x0016_ _x0000__x0000__x0000_¼$ÿÿÿÿ_x0000__x0000__x0000__x0000__x0006__x0016__x0000__x0000__x0000__x0000__x0000__x0000__x0000__x0000__x0000__x0000__x0000__x0000__x0000__x0000_Í!Ë_x0000__x0000__x0000__x0000__x0000__x0000__x0000__x0000__x0000__x0000_           _x0000__x0000__x0000__x0000__x0000_           _x0000__x0000__x0000__x0000__x0000__x0000__x0000__x0000__x0000_&#13;C:\WINDOWS\&#13;V&#13;S\TEMP&#13;NC;C:\NU;C:\VIRUS;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22"/>
    <cellStyle name="þ_x001D_ðK_x000C_Fý_x001B_&#13;9ýU_x0001_Ð_x0008_¦)_x0007__x0001__x0001__x0000__x0002_ÿÿÿÿÿÿÿÿÿÿÿÿÿÿÿ¯_x0000_(_x0002_$- _x0000__x0000__x0000_&amp;&lt;ÿÿÿÿ_x0000__x0000_Î_x0005__x0006__x0014__x0000__x0000__x0000__x0000__x0000__x0000__x0000__x0000__x0000__x0000__x0000__x0000__x0000__x0000_Í!Ë_x0000__x0000__x0000__x0000__x0000__x0000__x0000__x0000__x0000__x0000_           _x0000__x0000__x0000__x0000__x0000_           _x0000__x0000__x0000__x0000__x0000__x0000__x0000__x0000__x0000_&#13;.&#13;_DELL2\VOL1:NET_CONF\MESSAGE2.TXT&#13;AMAMOTO&#13;\HYPERION\HYPPROG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23"/>
    <cellStyle name="Total" xfId="124"/>
    <cellStyle name="VANG1" xfId="125"/>
    <cellStyle name="viet" xfId="126"/>
    <cellStyle name="viet2" xfId="127"/>
    <cellStyle name="vnhead1" xfId="128"/>
    <cellStyle name="vnhead3" xfId="129"/>
    <cellStyle name="vntxt1" xfId="130"/>
    <cellStyle name="vntxt2" xfId="131"/>
    <cellStyle name="xuan" xfId="132"/>
    <cellStyle name=" [0.00]_ Att. 1- Cover" xfId="133"/>
    <cellStyle name="_ Att. 1- Cover" xfId="134"/>
    <cellStyle name="?_ Att. 1- Cover" xfId="135"/>
    <cellStyle name="똿뗦먛귟 [0.00]_PRODUCT DETAIL Q1" xfId="136"/>
    <cellStyle name="똿뗦먛귟_PRODUCT DETAIL Q1" xfId="137"/>
    <cellStyle name="믅됞 [0.00]_PRODUCT DETAIL Q1" xfId="138"/>
    <cellStyle name="믅됞_PRODUCT DETAIL Q1" xfId="139"/>
    <cellStyle name="백분율_95" xfId="140"/>
    <cellStyle name="뷭?_BOOKSHIP" xfId="141"/>
    <cellStyle name="콤마 [0]_1202" xfId="142"/>
    <cellStyle name="콤마_1202" xfId="143"/>
    <cellStyle name="통화 [0]_1202" xfId="144"/>
    <cellStyle name="통화_1202" xfId="145"/>
    <cellStyle name="표준_(정보부문)월별인원계획" xfId="146"/>
    <cellStyle name="一般_00Q3902REV.1" xfId="147"/>
    <cellStyle name="千分位[0]_00Q3902REV.1" xfId="148"/>
    <cellStyle name="千分位_00Q3902REV.1" xfId="149"/>
    <cellStyle name="標準_機器ﾘｽト (2)" xfId="150"/>
    <cellStyle name="貨幣 [0]_00Q3902REV.1" xfId="151"/>
    <cellStyle name="貨幣[0]_BRE" xfId="152"/>
    <cellStyle name="貨幣_00Q3902REV.1" xfId="15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6"/>
  <sheetViews>
    <sheetView workbookViewId="0" topLeftCell="AB15">
      <selection activeCell="BE49" sqref="A1:BF56"/>
    </sheetView>
  </sheetViews>
  <sheetFormatPr defaultColWidth="9.140625" defaultRowHeight="12.75"/>
  <cols>
    <col min="1" max="1" width="3.7109375" style="0" customWidth="1"/>
    <col min="2" max="2" width="5.57421875" style="0" customWidth="1"/>
    <col min="3" max="3" width="11.7109375" style="0" customWidth="1"/>
    <col min="5" max="5" width="7.57421875" style="0" customWidth="1"/>
    <col min="6" max="8" width="4.421875" style="0" customWidth="1"/>
    <col min="9" max="9" width="4.57421875" style="0" customWidth="1"/>
    <col min="10" max="14" width="4.421875" style="0" customWidth="1"/>
    <col min="15" max="15" width="4.57421875" style="0" customWidth="1"/>
    <col min="16" max="16" width="4.421875" style="0" customWidth="1"/>
    <col min="17" max="18" width="5.421875" style="0" customWidth="1"/>
    <col min="19" max="19" width="12.28125" style="0" customWidth="1"/>
    <col min="21" max="21" width="7.421875" style="0" customWidth="1"/>
    <col min="22" max="24" width="4.421875" style="0" customWidth="1"/>
    <col min="25" max="25" width="4.57421875" style="0" customWidth="1"/>
    <col min="26" max="29" width="4.421875" style="0" customWidth="1"/>
    <col min="30" max="30" width="4.57421875" style="0" customWidth="1"/>
    <col min="31" max="31" width="4.421875" style="0" customWidth="1"/>
    <col min="32" max="32" width="6.140625" style="0" customWidth="1"/>
    <col min="33" max="33" width="6.8515625" style="0" customWidth="1"/>
    <col min="34" max="34" width="12.00390625" style="0" customWidth="1"/>
    <col min="35" max="35" width="8.7109375" style="0" customWidth="1"/>
    <col min="36" max="36" width="7.00390625" style="0" customWidth="1"/>
    <col min="37" max="46" width="4.57421875" style="0" customWidth="1"/>
    <col min="47" max="47" width="5.28125" style="0" customWidth="1"/>
    <col min="48" max="48" width="5.140625" style="0" customWidth="1"/>
    <col min="49" max="49" width="12.00390625" style="0" customWidth="1"/>
    <col min="50" max="50" width="8.28125" style="0" customWidth="1"/>
    <col min="51" max="55" width="4.7109375" style="0" customWidth="1"/>
    <col min="56" max="56" width="7.7109375" style="0" customWidth="1"/>
    <col min="57" max="58" width="8.7109375" style="0" customWidth="1"/>
  </cols>
  <sheetData>
    <row r="1" spans="1:58" ht="15">
      <c r="A1" s="1" t="s">
        <v>0</v>
      </c>
      <c r="B1" s="2"/>
      <c r="C1" s="2"/>
      <c r="D1" s="2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1" t="s">
        <v>0</v>
      </c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 t="s">
        <v>0</v>
      </c>
      <c r="AG1" s="2"/>
      <c r="AH1" s="2"/>
      <c r="AI1" s="2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1" t="s">
        <v>0</v>
      </c>
      <c r="AV1" s="2"/>
      <c r="AW1" s="2"/>
      <c r="AX1" s="2"/>
      <c r="AY1" s="3"/>
      <c r="AZ1" s="3"/>
      <c r="BA1" s="3"/>
      <c r="BB1" s="3"/>
      <c r="BC1" s="3"/>
      <c r="BD1" s="3"/>
      <c r="BE1" s="3"/>
      <c r="BF1" s="3"/>
    </row>
    <row r="2" spans="1:58" ht="15.75">
      <c r="A2" s="5" t="s">
        <v>87</v>
      </c>
      <c r="B2" s="6"/>
      <c r="C2" s="6"/>
      <c r="D2" s="3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5" t="s">
        <v>87</v>
      </c>
      <c r="R2" s="6"/>
      <c r="S2" s="6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5" t="s">
        <v>87</v>
      </c>
      <c r="AG2" s="6"/>
      <c r="AH2" s="6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5" t="s">
        <v>87</v>
      </c>
      <c r="AV2" s="6"/>
      <c r="AW2" s="6"/>
      <c r="AX2" s="3"/>
      <c r="AY2" s="3"/>
      <c r="AZ2" s="3"/>
      <c r="BA2" s="3"/>
      <c r="BB2" s="3"/>
      <c r="BC2" s="3"/>
      <c r="BD2" s="3"/>
      <c r="BE2" s="3"/>
      <c r="BF2" s="3"/>
    </row>
    <row r="3" spans="1:58" ht="15.75">
      <c r="A3" s="7" t="s">
        <v>88</v>
      </c>
      <c r="B3" s="8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7" t="s">
        <v>88</v>
      </c>
      <c r="R3" s="8"/>
      <c r="S3" s="9"/>
      <c r="T3" s="10"/>
      <c r="U3" s="10"/>
      <c r="V3" s="10"/>
      <c r="W3" s="7"/>
      <c r="X3" s="7"/>
      <c r="Y3" s="7"/>
      <c r="Z3" s="7"/>
      <c r="AA3" s="7"/>
      <c r="AB3" s="7"/>
      <c r="AC3" s="7"/>
      <c r="AD3" s="7"/>
      <c r="AE3" s="7"/>
      <c r="AF3" s="7" t="s">
        <v>88</v>
      </c>
      <c r="AG3" s="8"/>
      <c r="AH3" s="9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7" t="s">
        <v>99</v>
      </c>
      <c r="AV3" s="8"/>
      <c r="AW3" s="9"/>
      <c r="AX3" s="10"/>
      <c r="AY3" s="10"/>
      <c r="AZ3" s="10"/>
      <c r="BA3" s="10"/>
      <c r="BB3" s="10"/>
      <c r="BC3" s="10"/>
      <c r="BD3" s="10"/>
      <c r="BE3" s="10"/>
      <c r="BF3" s="10"/>
    </row>
    <row r="4" spans="1:58" ht="15.75" thickBot="1">
      <c r="A4" s="11" t="s">
        <v>76</v>
      </c>
      <c r="B4" s="8"/>
      <c r="C4" s="8"/>
      <c r="D4" s="9"/>
      <c r="E4" s="8"/>
      <c r="F4" s="8"/>
      <c r="G4" s="8"/>
      <c r="H4" s="8"/>
      <c r="I4" s="12"/>
      <c r="J4" s="8"/>
      <c r="K4" s="8"/>
      <c r="L4" s="8"/>
      <c r="M4" s="8"/>
      <c r="N4" s="8"/>
      <c r="O4" s="8"/>
      <c r="P4" s="8"/>
      <c r="Q4" s="11" t="s">
        <v>76</v>
      </c>
      <c r="R4" s="13"/>
      <c r="S4" s="13"/>
      <c r="T4" s="14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1" t="s">
        <v>76</v>
      </c>
      <c r="AG4" s="13"/>
      <c r="AH4" s="13"/>
      <c r="AI4" s="14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1" t="s">
        <v>76</v>
      </c>
      <c r="AV4" s="13"/>
      <c r="AW4" s="13"/>
      <c r="AX4" s="14"/>
      <c r="AY4" s="13"/>
      <c r="AZ4" s="13"/>
      <c r="BA4" s="13"/>
      <c r="BB4" s="13"/>
      <c r="BC4" s="13"/>
      <c r="BD4" s="13"/>
      <c r="BE4" s="13"/>
      <c r="BF4" s="13"/>
    </row>
    <row r="5" spans="1:58" ht="13.5" customHeight="1" thickTop="1">
      <c r="A5" s="121" t="s">
        <v>79</v>
      </c>
      <c r="B5" s="118" t="s">
        <v>80</v>
      </c>
      <c r="C5" s="118" t="s">
        <v>81</v>
      </c>
      <c r="D5" s="118" t="s">
        <v>1</v>
      </c>
      <c r="E5" s="118" t="s">
        <v>2</v>
      </c>
      <c r="F5" s="118" t="s">
        <v>89</v>
      </c>
      <c r="G5" s="118"/>
      <c r="H5" s="118"/>
      <c r="I5" s="118"/>
      <c r="J5" s="123"/>
      <c r="K5" s="118" t="s">
        <v>90</v>
      </c>
      <c r="L5" s="118"/>
      <c r="M5" s="118"/>
      <c r="N5" s="118"/>
      <c r="O5" s="118"/>
      <c r="P5" s="124"/>
      <c r="Q5" s="121" t="s">
        <v>79</v>
      </c>
      <c r="R5" s="118" t="s">
        <v>80</v>
      </c>
      <c r="S5" s="118" t="s">
        <v>81</v>
      </c>
      <c r="T5" s="118" t="s">
        <v>1</v>
      </c>
      <c r="U5" s="118" t="s">
        <v>2</v>
      </c>
      <c r="V5" s="125" t="s">
        <v>91</v>
      </c>
      <c r="W5" s="126"/>
      <c r="X5" s="126"/>
      <c r="Y5" s="126"/>
      <c r="Z5" s="127"/>
      <c r="AA5" s="118" t="s">
        <v>92</v>
      </c>
      <c r="AB5" s="118"/>
      <c r="AC5" s="118"/>
      <c r="AD5" s="118"/>
      <c r="AE5" s="120"/>
      <c r="AF5" s="121" t="s">
        <v>79</v>
      </c>
      <c r="AG5" s="118" t="s">
        <v>80</v>
      </c>
      <c r="AH5" s="118" t="s">
        <v>81</v>
      </c>
      <c r="AI5" s="118" t="s">
        <v>1</v>
      </c>
      <c r="AJ5" s="118" t="s">
        <v>2</v>
      </c>
      <c r="AK5" s="118" t="s">
        <v>93</v>
      </c>
      <c r="AL5" s="118"/>
      <c r="AM5" s="118"/>
      <c r="AN5" s="118"/>
      <c r="AO5" s="118"/>
      <c r="AP5" s="118" t="s">
        <v>94</v>
      </c>
      <c r="AQ5" s="118"/>
      <c r="AR5" s="118"/>
      <c r="AS5" s="118"/>
      <c r="AT5" s="120"/>
      <c r="AU5" s="121" t="s">
        <v>79</v>
      </c>
      <c r="AV5" s="118" t="s">
        <v>80</v>
      </c>
      <c r="AW5" s="118" t="s">
        <v>81</v>
      </c>
      <c r="AX5" s="118" t="s">
        <v>1</v>
      </c>
      <c r="AY5" s="118" t="s">
        <v>95</v>
      </c>
      <c r="AZ5" s="118"/>
      <c r="BA5" s="118"/>
      <c r="BB5" s="118"/>
      <c r="BC5" s="118"/>
      <c r="BD5" s="130" t="s">
        <v>96</v>
      </c>
      <c r="BE5" s="130" t="s">
        <v>97</v>
      </c>
      <c r="BF5" s="128" t="s">
        <v>98</v>
      </c>
    </row>
    <row r="6" spans="1:58" ht="25.5">
      <c r="A6" s="122"/>
      <c r="B6" s="119"/>
      <c r="C6" s="119"/>
      <c r="D6" s="119"/>
      <c r="E6" s="119"/>
      <c r="F6" s="16" t="s">
        <v>70</v>
      </c>
      <c r="G6" s="16" t="s">
        <v>71</v>
      </c>
      <c r="H6" s="16" t="s">
        <v>72</v>
      </c>
      <c r="I6" s="16" t="s">
        <v>73</v>
      </c>
      <c r="J6" s="16" t="s">
        <v>74</v>
      </c>
      <c r="K6" s="16" t="s">
        <v>70</v>
      </c>
      <c r="L6" s="16" t="s">
        <v>71</v>
      </c>
      <c r="M6" s="16" t="s">
        <v>72</v>
      </c>
      <c r="N6" s="16" t="s">
        <v>75</v>
      </c>
      <c r="O6" s="16" t="s">
        <v>73</v>
      </c>
      <c r="P6" s="17" t="s">
        <v>74</v>
      </c>
      <c r="Q6" s="122"/>
      <c r="R6" s="119"/>
      <c r="S6" s="119"/>
      <c r="T6" s="119"/>
      <c r="U6" s="119"/>
      <c r="V6" s="15" t="s">
        <v>70</v>
      </c>
      <c r="W6" s="16" t="s">
        <v>71</v>
      </c>
      <c r="X6" s="16" t="s">
        <v>72</v>
      </c>
      <c r="Y6" s="16" t="s">
        <v>73</v>
      </c>
      <c r="Z6" s="16" t="s">
        <v>74</v>
      </c>
      <c r="AA6" s="16" t="s">
        <v>70</v>
      </c>
      <c r="AB6" s="16" t="s">
        <v>71</v>
      </c>
      <c r="AC6" s="16" t="s">
        <v>72</v>
      </c>
      <c r="AD6" s="16" t="s">
        <v>73</v>
      </c>
      <c r="AE6" s="17" t="s">
        <v>74</v>
      </c>
      <c r="AF6" s="122"/>
      <c r="AG6" s="119"/>
      <c r="AH6" s="119"/>
      <c r="AI6" s="119"/>
      <c r="AJ6" s="119"/>
      <c r="AK6" s="16" t="s">
        <v>70</v>
      </c>
      <c r="AL6" s="16" t="s">
        <v>71</v>
      </c>
      <c r="AM6" s="16" t="s">
        <v>72</v>
      </c>
      <c r="AN6" s="16" t="s">
        <v>73</v>
      </c>
      <c r="AO6" s="16" t="s">
        <v>74</v>
      </c>
      <c r="AP6" s="16" t="s">
        <v>70</v>
      </c>
      <c r="AQ6" s="16" t="s">
        <v>71</v>
      </c>
      <c r="AR6" s="16" t="s">
        <v>72</v>
      </c>
      <c r="AS6" s="16" t="s">
        <v>73</v>
      </c>
      <c r="AT6" s="17" t="s">
        <v>74</v>
      </c>
      <c r="AU6" s="122"/>
      <c r="AV6" s="119"/>
      <c r="AW6" s="119"/>
      <c r="AX6" s="119"/>
      <c r="AY6" s="16" t="s">
        <v>70</v>
      </c>
      <c r="AZ6" s="16" t="s">
        <v>71</v>
      </c>
      <c r="BA6" s="16" t="s">
        <v>72</v>
      </c>
      <c r="BB6" s="16" t="s">
        <v>73</v>
      </c>
      <c r="BC6" s="16" t="s">
        <v>74</v>
      </c>
      <c r="BD6" s="131"/>
      <c r="BE6" s="131"/>
      <c r="BF6" s="129"/>
    </row>
    <row r="7" spans="1:58" ht="12.75">
      <c r="A7" s="18">
        <v>1</v>
      </c>
      <c r="B7" s="19">
        <v>1</v>
      </c>
      <c r="C7" s="20" t="s">
        <v>3</v>
      </c>
      <c r="D7" s="20" t="s">
        <v>4</v>
      </c>
      <c r="E7" s="20"/>
      <c r="F7" s="77">
        <v>7</v>
      </c>
      <c r="G7" s="77">
        <v>6</v>
      </c>
      <c r="H7" s="77">
        <v>6</v>
      </c>
      <c r="I7" s="78">
        <v>6</v>
      </c>
      <c r="J7" s="21">
        <f>(SUM(F7:H7)/3*0.3+I7*0.7)</f>
        <v>6.1</v>
      </c>
      <c r="K7" s="79">
        <v>6</v>
      </c>
      <c r="L7" s="79">
        <v>7</v>
      </c>
      <c r="M7" s="79">
        <v>8</v>
      </c>
      <c r="N7" s="79">
        <v>7</v>
      </c>
      <c r="O7" s="22">
        <v>7</v>
      </c>
      <c r="P7" s="23">
        <f>(SUM(K7:N7)/3*0.3+O7*0.7)</f>
        <v>7.699999999999999</v>
      </c>
      <c r="Q7" s="18">
        <v>1</v>
      </c>
      <c r="R7" s="19">
        <v>1</v>
      </c>
      <c r="S7" s="20" t="s">
        <v>3</v>
      </c>
      <c r="T7" s="20" t="s">
        <v>4</v>
      </c>
      <c r="U7" s="20"/>
      <c r="V7" s="77">
        <v>6</v>
      </c>
      <c r="W7" s="79">
        <v>9</v>
      </c>
      <c r="X7" s="79">
        <v>8</v>
      </c>
      <c r="Y7" s="87">
        <v>7</v>
      </c>
      <c r="Z7" s="21">
        <f>(SUM(V7:X7)/3*0.3+Y7*0.7)</f>
        <v>7.199999999999999</v>
      </c>
      <c r="AA7" s="79">
        <v>7</v>
      </c>
      <c r="AB7" s="79">
        <v>9</v>
      </c>
      <c r="AC7" s="79">
        <v>8</v>
      </c>
      <c r="AD7" s="79">
        <v>6</v>
      </c>
      <c r="AE7" s="23">
        <f>(SUM(AA7:AC7)/3*0.3+AD7*0.7)</f>
        <v>6.6</v>
      </c>
      <c r="AF7" s="18">
        <v>1</v>
      </c>
      <c r="AG7" s="19">
        <v>1</v>
      </c>
      <c r="AH7" s="20" t="s">
        <v>3</v>
      </c>
      <c r="AI7" s="20" t="s">
        <v>4</v>
      </c>
      <c r="AJ7" s="20"/>
      <c r="AK7" s="79">
        <v>7</v>
      </c>
      <c r="AL7" s="79">
        <v>8</v>
      </c>
      <c r="AM7" s="79">
        <v>8</v>
      </c>
      <c r="AN7" s="79">
        <v>5</v>
      </c>
      <c r="AO7" s="21">
        <f>SUM(AK7:AM7)/3*0.3+AN7*0.7</f>
        <v>5.8</v>
      </c>
      <c r="AP7" s="79">
        <v>5</v>
      </c>
      <c r="AQ7" s="79">
        <v>5</v>
      </c>
      <c r="AR7" s="79">
        <v>7</v>
      </c>
      <c r="AS7" s="79">
        <v>1</v>
      </c>
      <c r="AT7" s="23">
        <f>(SUM(AP7:AR7)/3*0.3+AS7*0.7)</f>
        <v>2.4</v>
      </c>
      <c r="AU7" s="18">
        <v>1</v>
      </c>
      <c r="AV7" s="19">
        <v>1</v>
      </c>
      <c r="AW7" s="20" t="s">
        <v>3</v>
      </c>
      <c r="AX7" s="20" t="s">
        <v>4</v>
      </c>
      <c r="AY7" s="79">
        <v>6</v>
      </c>
      <c r="AZ7" s="79">
        <v>7</v>
      </c>
      <c r="BA7" s="79">
        <v>5</v>
      </c>
      <c r="BB7" s="79">
        <v>5</v>
      </c>
      <c r="BC7" s="21">
        <f>SUM(AY7:BA7)/3*0.3+BB7*0.7</f>
        <v>5.3</v>
      </c>
      <c r="BD7" s="21">
        <v>9</v>
      </c>
      <c r="BE7" s="104">
        <f>ROUND((J7*3+P7*4+Z7*3+AE7*3+AO7*3+AT7*3+BC7*3+BD7*2)/24,2)</f>
        <v>6.21</v>
      </c>
      <c r="BF7" s="105" t="str">
        <f>IF(BE7&gt;=9," Xuất sắc",IF(AND(BE7&gt;=8,BE7&lt;9),"Giỏi",IF(AND(BE7&gt;=7,BE7&lt;8),"Khá",IF(AND(BE7&gt;=6,BE7&lt;7),"TB Khá",IF(AND(BE7&gt;=5,BE7,6),"TBình",IF(AND(BE7&gt;=4,BE7&lt;5),"Yếu","Kém"))))))</f>
        <v>TB Khá</v>
      </c>
    </row>
    <row r="8" spans="1:58" ht="12.75">
      <c r="A8" s="24">
        <v>2</v>
      </c>
      <c r="B8" s="25">
        <v>2</v>
      </c>
      <c r="C8" s="26" t="s">
        <v>5</v>
      </c>
      <c r="D8" s="26" t="s">
        <v>6</v>
      </c>
      <c r="E8" s="26"/>
      <c r="F8" s="80">
        <v>8</v>
      </c>
      <c r="G8" s="80">
        <v>7</v>
      </c>
      <c r="H8" s="80">
        <v>7</v>
      </c>
      <c r="I8" s="81">
        <v>6</v>
      </c>
      <c r="J8" s="27">
        <f aca="true" t="shared" si="0" ref="J8:J56">(SUM(F8:H8)/3*0.3+I8*0.7)</f>
        <v>6.399999999999999</v>
      </c>
      <c r="K8" s="82">
        <v>8</v>
      </c>
      <c r="L8" s="82">
        <v>7</v>
      </c>
      <c r="M8" s="82">
        <v>7</v>
      </c>
      <c r="N8" s="82">
        <v>7</v>
      </c>
      <c r="O8" s="28">
        <v>9</v>
      </c>
      <c r="P8" s="29">
        <f aca="true" t="shared" si="1" ref="P8:P56">(SUM(K8:N8)/3*0.3+O8*0.7)</f>
        <v>9.2</v>
      </c>
      <c r="Q8" s="24">
        <v>2</v>
      </c>
      <c r="R8" s="25">
        <v>2</v>
      </c>
      <c r="S8" s="26" t="s">
        <v>5</v>
      </c>
      <c r="T8" s="26" t="s">
        <v>6</v>
      </c>
      <c r="U8" s="26"/>
      <c r="V8" s="80">
        <v>8</v>
      </c>
      <c r="W8" s="82">
        <v>9</v>
      </c>
      <c r="X8" s="82">
        <v>8</v>
      </c>
      <c r="Y8" s="82">
        <v>7</v>
      </c>
      <c r="Z8" s="27">
        <f aca="true" t="shared" si="2" ref="Z8:Z56">(SUM(V8:X8)/3*0.3+Y8*0.7)</f>
        <v>7.3999999999999995</v>
      </c>
      <c r="AA8" s="82">
        <v>7</v>
      </c>
      <c r="AB8" s="82">
        <v>8</v>
      </c>
      <c r="AC8" s="82">
        <v>9</v>
      </c>
      <c r="AD8" s="82">
        <v>6</v>
      </c>
      <c r="AE8" s="29">
        <f aca="true" t="shared" si="3" ref="AE8:AE56">(SUM(AA8:AC8)/3*0.3+AD8*0.7)</f>
        <v>6.6</v>
      </c>
      <c r="AF8" s="24">
        <v>2</v>
      </c>
      <c r="AG8" s="25">
        <v>2</v>
      </c>
      <c r="AH8" s="26" t="s">
        <v>5</v>
      </c>
      <c r="AI8" s="26" t="s">
        <v>6</v>
      </c>
      <c r="AJ8" s="26"/>
      <c r="AK8" s="82">
        <v>8</v>
      </c>
      <c r="AL8" s="82">
        <v>9</v>
      </c>
      <c r="AM8" s="82">
        <v>9</v>
      </c>
      <c r="AN8" s="82">
        <v>8</v>
      </c>
      <c r="AO8" s="27">
        <f aca="true" t="shared" si="4" ref="AO8:AO56">SUM(AK8:AM8)/3*0.3+AN8*0.7</f>
        <v>8.2</v>
      </c>
      <c r="AP8" s="82">
        <v>5</v>
      </c>
      <c r="AQ8" s="82">
        <v>4</v>
      </c>
      <c r="AR8" s="82">
        <v>7</v>
      </c>
      <c r="AS8" s="82">
        <v>4</v>
      </c>
      <c r="AT8" s="29">
        <f aca="true" t="shared" si="5" ref="AT8:AT56">(SUM(AP8:AR8)/3*0.3+AS8*0.7)</f>
        <v>4.3999999999999995</v>
      </c>
      <c r="AU8" s="24">
        <v>2</v>
      </c>
      <c r="AV8" s="25">
        <v>2</v>
      </c>
      <c r="AW8" s="26" t="s">
        <v>5</v>
      </c>
      <c r="AX8" s="26" t="s">
        <v>6</v>
      </c>
      <c r="AY8" s="82">
        <v>8</v>
      </c>
      <c r="AZ8" s="82">
        <v>8</v>
      </c>
      <c r="BA8" s="82">
        <v>8</v>
      </c>
      <c r="BB8" s="82">
        <v>5</v>
      </c>
      <c r="BC8" s="27">
        <f aca="true" t="shared" si="6" ref="BC8:BC56">SUM(AY8:BA8)/3*0.3+BB8*0.7</f>
        <v>5.9</v>
      </c>
      <c r="BD8" s="27">
        <v>10</v>
      </c>
      <c r="BE8" s="108">
        <f aca="true" t="shared" si="7" ref="BE8:BE56">ROUND((J8*3+P8*4+Z8*3+AE8*3+AO8*3+AT8*3+BC8*3+BD8*2)/24,2)</f>
        <v>7.23</v>
      </c>
      <c r="BF8" s="106" t="str">
        <f aca="true" t="shared" si="8" ref="BF8:BF56">IF(BE8&gt;=9," Xuất sắc",IF(AND(BE8&gt;=8,BE8&lt;9),"Giỏi",IF(AND(BE8&gt;=7,BE8&lt;8),"Khá",IF(AND(BE8&gt;=6,BE8&lt;7),"TB Khá",IF(AND(BE8&gt;=5,BE8,6),"TBình",IF(AND(BE8&gt;=4,BE8&lt;5),"Yếu","Kém"))))))</f>
        <v>Khá</v>
      </c>
    </row>
    <row r="9" spans="1:58" ht="12.75">
      <c r="A9" s="24">
        <v>3</v>
      </c>
      <c r="B9" s="25">
        <v>3</v>
      </c>
      <c r="C9" s="26" t="s">
        <v>7</v>
      </c>
      <c r="D9" s="26" t="s">
        <v>8</v>
      </c>
      <c r="E9" s="26"/>
      <c r="F9" s="80">
        <v>8</v>
      </c>
      <c r="G9" s="80">
        <v>6</v>
      </c>
      <c r="H9" s="80">
        <v>7</v>
      </c>
      <c r="I9" s="81">
        <v>7</v>
      </c>
      <c r="J9" s="27">
        <f t="shared" si="0"/>
        <v>7</v>
      </c>
      <c r="K9" s="82">
        <v>8</v>
      </c>
      <c r="L9" s="82">
        <v>7</v>
      </c>
      <c r="M9" s="82">
        <v>8</v>
      </c>
      <c r="N9" s="82">
        <v>8</v>
      </c>
      <c r="O9" s="28">
        <v>6</v>
      </c>
      <c r="P9" s="29">
        <f t="shared" si="1"/>
        <v>7.299999999999999</v>
      </c>
      <c r="Q9" s="24">
        <v>3</v>
      </c>
      <c r="R9" s="25">
        <v>3</v>
      </c>
      <c r="S9" s="26" t="s">
        <v>7</v>
      </c>
      <c r="T9" s="26" t="s">
        <v>8</v>
      </c>
      <c r="U9" s="26"/>
      <c r="V9" s="80">
        <v>7</v>
      </c>
      <c r="W9" s="82">
        <v>9</v>
      </c>
      <c r="X9" s="82">
        <v>7</v>
      </c>
      <c r="Y9" s="82">
        <v>8</v>
      </c>
      <c r="Z9" s="27">
        <f t="shared" si="2"/>
        <v>7.8999999999999995</v>
      </c>
      <c r="AA9" s="82">
        <v>8</v>
      </c>
      <c r="AB9" s="82">
        <v>8</v>
      </c>
      <c r="AC9" s="82">
        <v>9</v>
      </c>
      <c r="AD9" s="82">
        <v>8</v>
      </c>
      <c r="AE9" s="29">
        <f t="shared" si="3"/>
        <v>8.1</v>
      </c>
      <c r="AF9" s="24">
        <v>3</v>
      </c>
      <c r="AG9" s="25">
        <v>3</v>
      </c>
      <c r="AH9" s="26" t="s">
        <v>7</v>
      </c>
      <c r="AI9" s="26" t="s">
        <v>8</v>
      </c>
      <c r="AJ9" s="26"/>
      <c r="AK9" s="82">
        <v>8</v>
      </c>
      <c r="AL9" s="82">
        <v>7</v>
      </c>
      <c r="AM9" s="82">
        <v>8</v>
      </c>
      <c r="AN9" s="82">
        <v>7</v>
      </c>
      <c r="AO9" s="27">
        <f t="shared" si="4"/>
        <v>7.199999999999999</v>
      </c>
      <c r="AP9" s="82">
        <v>7</v>
      </c>
      <c r="AQ9" s="82">
        <v>7</v>
      </c>
      <c r="AR9" s="82">
        <v>7</v>
      </c>
      <c r="AS9" s="82">
        <v>7</v>
      </c>
      <c r="AT9" s="29">
        <f t="shared" si="5"/>
        <v>7</v>
      </c>
      <c r="AU9" s="24">
        <v>3</v>
      </c>
      <c r="AV9" s="25">
        <v>3</v>
      </c>
      <c r="AW9" s="26" t="s">
        <v>7</v>
      </c>
      <c r="AX9" s="26" t="s">
        <v>8</v>
      </c>
      <c r="AY9" s="82">
        <v>6</v>
      </c>
      <c r="AZ9" s="82">
        <v>7</v>
      </c>
      <c r="BA9" s="82">
        <v>6</v>
      </c>
      <c r="BB9" s="82">
        <v>5</v>
      </c>
      <c r="BC9" s="27">
        <f t="shared" si="6"/>
        <v>5.4</v>
      </c>
      <c r="BD9" s="27">
        <v>10</v>
      </c>
      <c r="BE9" s="108">
        <f t="shared" si="7"/>
        <v>7.38</v>
      </c>
      <c r="BF9" s="106" t="str">
        <f t="shared" si="8"/>
        <v>Khá</v>
      </c>
    </row>
    <row r="10" spans="1:58" ht="12.75">
      <c r="A10" s="24">
        <v>4</v>
      </c>
      <c r="B10" s="25">
        <v>4</v>
      </c>
      <c r="C10" s="26" t="s">
        <v>9</v>
      </c>
      <c r="D10" s="26" t="s">
        <v>8</v>
      </c>
      <c r="E10" s="26"/>
      <c r="F10" s="80">
        <v>7</v>
      </c>
      <c r="G10" s="80">
        <v>6</v>
      </c>
      <c r="H10" s="80">
        <v>8</v>
      </c>
      <c r="I10" s="81">
        <v>8</v>
      </c>
      <c r="J10" s="27">
        <f t="shared" si="0"/>
        <v>7.699999999999999</v>
      </c>
      <c r="K10" s="82">
        <v>7</v>
      </c>
      <c r="L10" s="82">
        <v>8</v>
      </c>
      <c r="M10" s="82">
        <v>8</v>
      </c>
      <c r="N10" s="82">
        <v>7</v>
      </c>
      <c r="O10" s="28">
        <v>8</v>
      </c>
      <c r="P10" s="29">
        <f t="shared" si="1"/>
        <v>8.6</v>
      </c>
      <c r="Q10" s="24">
        <v>4</v>
      </c>
      <c r="R10" s="25">
        <v>4</v>
      </c>
      <c r="S10" s="26" t="s">
        <v>9</v>
      </c>
      <c r="T10" s="26" t="s">
        <v>8</v>
      </c>
      <c r="U10" s="26"/>
      <c r="V10" s="80">
        <v>8</v>
      </c>
      <c r="W10" s="82">
        <v>7</v>
      </c>
      <c r="X10" s="82">
        <v>8</v>
      </c>
      <c r="Y10" s="82">
        <v>10</v>
      </c>
      <c r="Z10" s="27">
        <f t="shared" si="2"/>
        <v>9.3</v>
      </c>
      <c r="AA10" s="82">
        <v>8</v>
      </c>
      <c r="AB10" s="82">
        <v>9</v>
      </c>
      <c r="AC10" s="82">
        <v>8</v>
      </c>
      <c r="AD10" s="82">
        <v>8</v>
      </c>
      <c r="AE10" s="29">
        <f t="shared" si="3"/>
        <v>8.1</v>
      </c>
      <c r="AF10" s="24">
        <v>4</v>
      </c>
      <c r="AG10" s="25">
        <v>4</v>
      </c>
      <c r="AH10" s="26" t="s">
        <v>9</v>
      </c>
      <c r="AI10" s="26" t="s">
        <v>8</v>
      </c>
      <c r="AJ10" s="26"/>
      <c r="AK10" s="82">
        <v>8</v>
      </c>
      <c r="AL10" s="82">
        <v>9</v>
      </c>
      <c r="AM10" s="82">
        <v>8</v>
      </c>
      <c r="AN10" s="82">
        <v>8</v>
      </c>
      <c r="AO10" s="27">
        <f t="shared" si="4"/>
        <v>8.1</v>
      </c>
      <c r="AP10" s="82">
        <v>6</v>
      </c>
      <c r="AQ10" s="82">
        <v>8</v>
      </c>
      <c r="AR10" s="82">
        <v>8</v>
      </c>
      <c r="AS10" s="82">
        <v>5</v>
      </c>
      <c r="AT10" s="29">
        <f t="shared" si="5"/>
        <v>5.699999999999999</v>
      </c>
      <c r="AU10" s="24">
        <v>4</v>
      </c>
      <c r="AV10" s="25">
        <v>4</v>
      </c>
      <c r="AW10" s="26" t="s">
        <v>9</v>
      </c>
      <c r="AX10" s="26" t="s">
        <v>8</v>
      </c>
      <c r="AY10" s="82">
        <v>6</v>
      </c>
      <c r="AZ10" s="82">
        <v>6</v>
      </c>
      <c r="BA10" s="82">
        <v>7</v>
      </c>
      <c r="BB10" s="82">
        <v>7</v>
      </c>
      <c r="BC10" s="27">
        <f t="shared" si="6"/>
        <v>6.799999999999999</v>
      </c>
      <c r="BD10" s="27">
        <v>10</v>
      </c>
      <c r="BE10" s="108">
        <f t="shared" si="7"/>
        <v>7.98</v>
      </c>
      <c r="BF10" s="106" t="str">
        <f t="shared" si="8"/>
        <v>Khá</v>
      </c>
    </row>
    <row r="11" spans="1:58" ht="12.75">
      <c r="A11" s="24">
        <v>5</v>
      </c>
      <c r="B11" s="25">
        <v>6</v>
      </c>
      <c r="C11" s="26" t="s">
        <v>10</v>
      </c>
      <c r="D11" s="26" t="s">
        <v>11</v>
      </c>
      <c r="E11" s="26"/>
      <c r="F11" s="80">
        <v>8</v>
      </c>
      <c r="G11" s="80">
        <v>7</v>
      </c>
      <c r="H11" s="80">
        <v>6</v>
      </c>
      <c r="I11" s="81">
        <v>7</v>
      </c>
      <c r="J11" s="27">
        <f t="shared" si="0"/>
        <v>7</v>
      </c>
      <c r="K11" s="82">
        <v>7</v>
      </c>
      <c r="L11" s="82">
        <v>8</v>
      </c>
      <c r="M11" s="82">
        <v>8</v>
      </c>
      <c r="N11" s="82">
        <v>7</v>
      </c>
      <c r="O11" s="28">
        <v>7</v>
      </c>
      <c r="P11" s="29">
        <f t="shared" si="1"/>
        <v>7.8999999999999995</v>
      </c>
      <c r="Q11" s="24">
        <v>5</v>
      </c>
      <c r="R11" s="25">
        <v>6</v>
      </c>
      <c r="S11" s="26" t="s">
        <v>10</v>
      </c>
      <c r="T11" s="26" t="s">
        <v>11</v>
      </c>
      <c r="U11" s="26"/>
      <c r="V11" s="80">
        <v>7</v>
      </c>
      <c r="W11" s="82">
        <v>7</v>
      </c>
      <c r="X11" s="82">
        <v>8</v>
      </c>
      <c r="Y11" s="82">
        <v>7</v>
      </c>
      <c r="Z11" s="27">
        <f t="shared" si="2"/>
        <v>7.1</v>
      </c>
      <c r="AA11" s="82">
        <v>8</v>
      </c>
      <c r="AB11" s="82">
        <v>8</v>
      </c>
      <c r="AC11" s="82">
        <v>8</v>
      </c>
      <c r="AD11" s="82">
        <v>8</v>
      </c>
      <c r="AE11" s="29">
        <f t="shared" si="3"/>
        <v>8</v>
      </c>
      <c r="AF11" s="24">
        <v>5</v>
      </c>
      <c r="AG11" s="25">
        <v>6</v>
      </c>
      <c r="AH11" s="26" t="s">
        <v>10</v>
      </c>
      <c r="AI11" s="26" t="s">
        <v>11</v>
      </c>
      <c r="AJ11" s="26"/>
      <c r="AK11" s="82">
        <v>7</v>
      </c>
      <c r="AL11" s="82">
        <v>8</v>
      </c>
      <c r="AM11" s="82">
        <v>9</v>
      </c>
      <c r="AN11" s="82">
        <v>7</v>
      </c>
      <c r="AO11" s="27">
        <f t="shared" si="4"/>
        <v>7.299999999999999</v>
      </c>
      <c r="AP11" s="82">
        <v>7</v>
      </c>
      <c r="AQ11" s="82">
        <v>7</v>
      </c>
      <c r="AR11" s="82">
        <v>7</v>
      </c>
      <c r="AS11" s="82">
        <v>5</v>
      </c>
      <c r="AT11" s="29">
        <f t="shared" si="5"/>
        <v>5.6</v>
      </c>
      <c r="AU11" s="24">
        <v>5</v>
      </c>
      <c r="AV11" s="25">
        <v>6</v>
      </c>
      <c r="AW11" s="26" t="s">
        <v>10</v>
      </c>
      <c r="AX11" s="26" t="s">
        <v>11</v>
      </c>
      <c r="AY11" s="82">
        <v>6</v>
      </c>
      <c r="AZ11" s="82">
        <v>7</v>
      </c>
      <c r="BA11" s="82">
        <v>7</v>
      </c>
      <c r="BB11" s="82">
        <v>7</v>
      </c>
      <c r="BC11" s="27">
        <f t="shared" si="6"/>
        <v>6.8999999999999995</v>
      </c>
      <c r="BD11" s="27">
        <v>9</v>
      </c>
      <c r="BE11" s="108">
        <f t="shared" si="7"/>
        <v>7.3</v>
      </c>
      <c r="BF11" s="106" t="str">
        <f t="shared" si="8"/>
        <v>Khá</v>
      </c>
    </row>
    <row r="12" spans="1:58" ht="12.75">
      <c r="A12" s="24">
        <v>6</v>
      </c>
      <c r="B12" s="25">
        <v>7</v>
      </c>
      <c r="C12" s="26" t="s">
        <v>12</v>
      </c>
      <c r="D12" s="26" t="s">
        <v>11</v>
      </c>
      <c r="E12" s="26"/>
      <c r="F12" s="80">
        <v>8</v>
      </c>
      <c r="G12" s="80">
        <v>7</v>
      </c>
      <c r="H12" s="80">
        <v>8</v>
      </c>
      <c r="I12" s="81">
        <v>8</v>
      </c>
      <c r="J12" s="27">
        <f t="shared" si="0"/>
        <v>7.8999999999999995</v>
      </c>
      <c r="K12" s="82">
        <v>8</v>
      </c>
      <c r="L12" s="82">
        <v>8</v>
      </c>
      <c r="M12" s="82">
        <v>7</v>
      </c>
      <c r="N12" s="82">
        <v>7</v>
      </c>
      <c r="O12" s="28">
        <v>7</v>
      </c>
      <c r="P12" s="29">
        <f t="shared" si="1"/>
        <v>7.8999999999999995</v>
      </c>
      <c r="Q12" s="24">
        <v>6</v>
      </c>
      <c r="R12" s="25">
        <v>7</v>
      </c>
      <c r="S12" s="26" t="s">
        <v>12</v>
      </c>
      <c r="T12" s="26" t="s">
        <v>11</v>
      </c>
      <c r="U12" s="26"/>
      <c r="V12" s="80">
        <v>9</v>
      </c>
      <c r="W12" s="82">
        <v>8</v>
      </c>
      <c r="X12" s="82">
        <v>8</v>
      </c>
      <c r="Y12" s="82">
        <v>10</v>
      </c>
      <c r="Z12" s="27">
        <f t="shared" si="2"/>
        <v>9.5</v>
      </c>
      <c r="AA12" s="82">
        <v>9</v>
      </c>
      <c r="AB12" s="82">
        <v>9</v>
      </c>
      <c r="AC12" s="82">
        <v>9</v>
      </c>
      <c r="AD12" s="82">
        <v>10</v>
      </c>
      <c r="AE12" s="29">
        <f t="shared" si="3"/>
        <v>9.7</v>
      </c>
      <c r="AF12" s="24">
        <v>6</v>
      </c>
      <c r="AG12" s="25">
        <v>7</v>
      </c>
      <c r="AH12" s="26" t="s">
        <v>12</v>
      </c>
      <c r="AI12" s="26" t="s">
        <v>11</v>
      </c>
      <c r="AJ12" s="26"/>
      <c r="AK12" s="82">
        <v>8</v>
      </c>
      <c r="AL12" s="82">
        <v>9</v>
      </c>
      <c r="AM12" s="82">
        <v>8</v>
      </c>
      <c r="AN12" s="82">
        <v>8</v>
      </c>
      <c r="AO12" s="27">
        <f t="shared" si="4"/>
        <v>8.1</v>
      </c>
      <c r="AP12" s="82">
        <v>7</v>
      </c>
      <c r="AQ12" s="82">
        <v>7</v>
      </c>
      <c r="AR12" s="82">
        <v>7</v>
      </c>
      <c r="AS12" s="82">
        <v>6</v>
      </c>
      <c r="AT12" s="29">
        <f t="shared" si="5"/>
        <v>6.299999999999999</v>
      </c>
      <c r="AU12" s="24">
        <v>6</v>
      </c>
      <c r="AV12" s="25">
        <v>7</v>
      </c>
      <c r="AW12" s="26" t="s">
        <v>12</v>
      </c>
      <c r="AX12" s="26" t="s">
        <v>11</v>
      </c>
      <c r="AY12" s="82">
        <v>7</v>
      </c>
      <c r="AZ12" s="82">
        <v>7</v>
      </c>
      <c r="BA12" s="82">
        <v>8</v>
      </c>
      <c r="BB12" s="82">
        <v>7</v>
      </c>
      <c r="BC12" s="27">
        <f t="shared" si="6"/>
        <v>7.1</v>
      </c>
      <c r="BD12" s="27">
        <v>10</v>
      </c>
      <c r="BE12" s="108">
        <f t="shared" si="7"/>
        <v>8.23</v>
      </c>
      <c r="BF12" s="106" t="str">
        <f t="shared" si="8"/>
        <v>Giỏi</v>
      </c>
    </row>
    <row r="13" spans="1:58" ht="12.75">
      <c r="A13" s="24">
        <v>7</v>
      </c>
      <c r="B13" s="25">
        <v>8</v>
      </c>
      <c r="C13" s="26" t="s">
        <v>13</v>
      </c>
      <c r="D13" s="26" t="s">
        <v>14</v>
      </c>
      <c r="E13" s="26"/>
      <c r="F13" s="80">
        <v>8</v>
      </c>
      <c r="G13" s="80">
        <v>6</v>
      </c>
      <c r="H13" s="80">
        <v>8</v>
      </c>
      <c r="I13" s="81">
        <v>9</v>
      </c>
      <c r="J13" s="27">
        <f t="shared" si="0"/>
        <v>8.5</v>
      </c>
      <c r="K13" s="82">
        <v>7</v>
      </c>
      <c r="L13" s="82">
        <v>7</v>
      </c>
      <c r="M13" s="82">
        <v>8</v>
      </c>
      <c r="N13" s="82">
        <v>7</v>
      </c>
      <c r="O13" s="28">
        <v>8</v>
      </c>
      <c r="P13" s="29">
        <f t="shared" si="1"/>
        <v>8.5</v>
      </c>
      <c r="Q13" s="24">
        <v>7</v>
      </c>
      <c r="R13" s="25">
        <v>8</v>
      </c>
      <c r="S13" s="26" t="s">
        <v>13</v>
      </c>
      <c r="T13" s="26" t="s">
        <v>14</v>
      </c>
      <c r="U13" s="26"/>
      <c r="V13" s="80">
        <v>8</v>
      </c>
      <c r="W13" s="82">
        <v>7</v>
      </c>
      <c r="X13" s="82">
        <v>8</v>
      </c>
      <c r="Y13" s="82">
        <v>10</v>
      </c>
      <c r="Z13" s="27">
        <f t="shared" si="2"/>
        <v>9.3</v>
      </c>
      <c r="AA13" s="82">
        <v>7</v>
      </c>
      <c r="AB13" s="82">
        <v>9</v>
      </c>
      <c r="AC13" s="82">
        <v>9</v>
      </c>
      <c r="AD13" s="82">
        <v>9</v>
      </c>
      <c r="AE13" s="29">
        <f t="shared" si="3"/>
        <v>8.8</v>
      </c>
      <c r="AF13" s="24">
        <v>7</v>
      </c>
      <c r="AG13" s="25">
        <v>8</v>
      </c>
      <c r="AH13" s="26" t="s">
        <v>13</v>
      </c>
      <c r="AI13" s="26" t="s">
        <v>14</v>
      </c>
      <c r="AJ13" s="26"/>
      <c r="AK13" s="82">
        <v>8</v>
      </c>
      <c r="AL13" s="82">
        <v>8</v>
      </c>
      <c r="AM13" s="82">
        <v>9</v>
      </c>
      <c r="AN13" s="82">
        <v>9</v>
      </c>
      <c r="AO13" s="27">
        <f t="shared" si="4"/>
        <v>8.8</v>
      </c>
      <c r="AP13" s="82">
        <v>8</v>
      </c>
      <c r="AQ13" s="82">
        <v>8</v>
      </c>
      <c r="AR13" s="82">
        <v>8</v>
      </c>
      <c r="AS13" s="82">
        <v>9</v>
      </c>
      <c r="AT13" s="29">
        <f t="shared" si="5"/>
        <v>8.7</v>
      </c>
      <c r="AU13" s="24">
        <v>7</v>
      </c>
      <c r="AV13" s="25">
        <v>8</v>
      </c>
      <c r="AW13" s="26" t="s">
        <v>13</v>
      </c>
      <c r="AX13" s="26" t="s">
        <v>14</v>
      </c>
      <c r="AY13" s="82">
        <v>7</v>
      </c>
      <c r="AZ13" s="82">
        <v>8</v>
      </c>
      <c r="BA13" s="82">
        <v>6</v>
      </c>
      <c r="BB13" s="82">
        <v>7</v>
      </c>
      <c r="BC13" s="27">
        <f t="shared" si="6"/>
        <v>7</v>
      </c>
      <c r="BD13" s="27">
        <v>10</v>
      </c>
      <c r="BE13" s="108">
        <f t="shared" si="7"/>
        <v>8.64</v>
      </c>
      <c r="BF13" s="106" t="str">
        <f t="shared" si="8"/>
        <v>Giỏi</v>
      </c>
    </row>
    <row r="14" spans="1:58" ht="12.75">
      <c r="A14" s="24">
        <v>8</v>
      </c>
      <c r="B14" s="25">
        <v>9</v>
      </c>
      <c r="C14" s="26" t="s">
        <v>15</v>
      </c>
      <c r="D14" s="26" t="s">
        <v>14</v>
      </c>
      <c r="E14" s="26"/>
      <c r="F14" s="80">
        <v>7</v>
      </c>
      <c r="G14" s="80">
        <v>6</v>
      </c>
      <c r="H14" s="80">
        <v>8</v>
      </c>
      <c r="I14" s="81">
        <v>7</v>
      </c>
      <c r="J14" s="27">
        <f t="shared" si="0"/>
        <v>7</v>
      </c>
      <c r="K14" s="82">
        <v>7</v>
      </c>
      <c r="L14" s="82">
        <v>6</v>
      </c>
      <c r="M14" s="82">
        <v>7</v>
      </c>
      <c r="N14" s="82">
        <v>8</v>
      </c>
      <c r="O14" s="28">
        <v>7</v>
      </c>
      <c r="P14" s="29">
        <f t="shared" si="1"/>
        <v>7.699999999999999</v>
      </c>
      <c r="Q14" s="24">
        <v>8</v>
      </c>
      <c r="R14" s="25">
        <v>9</v>
      </c>
      <c r="S14" s="26" t="s">
        <v>15</v>
      </c>
      <c r="T14" s="26" t="s">
        <v>14</v>
      </c>
      <c r="U14" s="26"/>
      <c r="V14" s="80">
        <v>6</v>
      </c>
      <c r="W14" s="82">
        <v>9</v>
      </c>
      <c r="X14" s="82">
        <v>8</v>
      </c>
      <c r="Y14" s="82">
        <v>8</v>
      </c>
      <c r="Z14" s="27">
        <f t="shared" si="2"/>
        <v>7.8999999999999995</v>
      </c>
      <c r="AA14" s="82">
        <v>7</v>
      </c>
      <c r="AB14" s="82">
        <v>8</v>
      </c>
      <c r="AC14" s="82">
        <v>8</v>
      </c>
      <c r="AD14" s="82">
        <v>7</v>
      </c>
      <c r="AE14" s="29">
        <f t="shared" si="3"/>
        <v>7.199999999999999</v>
      </c>
      <c r="AF14" s="24">
        <v>8</v>
      </c>
      <c r="AG14" s="25">
        <v>9</v>
      </c>
      <c r="AH14" s="26" t="s">
        <v>15</v>
      </c>
      <c r="AI14" s="26" t="s">
        <v>14</v>
      </c>
      <c r="AJ14" s="26"/>
      <c r="AK14" s="82">
        <v>7</v>
      </c>
      <c r="AL14" s="82">
        <v>9</v>
      </c>
      <c r="AM14" s="82">
        <v>8</v>
      </c>
      <c r="AN14" s="82">
        <v>8</v>
      </c>
      <c r="AO14" s="27">
        <f t="shared" si="4"/>
        <v>8</v>
      </c>
      <c r="AP14" s="82">
        <v>6</v>
      </c>
      <c r="AQ14" s="82">
        <v>6</v>
      </c>
      <c r="AR14" s="82">
        <v>6</v>
      </c>
      <c r="AS14" s="82">
        <v>6</v>
      </c>
      <c r="AT14" s="29">
        <f t="shared" si="5"/>
        <v>5.999999999999999</v>
      </c>
      <c r="AU14" s="24">
        <v>8</v>
      </c>
      <c r="AV14" s="25">
        <v>9</v>
      </c>
      <c r="AW14" s="26" t="s">
        <v>15</v>
      </c>
      <c r="AX14" s="26" t="s">
        <v>14</v>
      </c>
      <c r="AY14" s="82">
        <v>8</v>
      </c>
      <c r="AZ14" s="82">
        <v>7</v>
      </c>
      <c r="BA14" s="82">
        <v>7</v>
      </c>
      <c r="BB14" s="82">
        <v>6</v>
      </c>
      <c r="BC14" s="27">
        <f t="shared" si="6"/>
        <v>6.399999999999999</v>
      </c>
      <c r="BD14" s="27">
        <v>10</v>
      </c>
      <c r="BE14" s="108">
        <f t="shared" si="7"/>
        <v>7.43</v>
      </c>
      <c r="BF14" s="106" t="str">
        <f t="shared" si="8"/>
        <v>Khá</v>
      </c>
    </row>
    <row r="15" spans="1:58" ht="12.75">
      <c r="A15" s="24">
        <v>9</v>
      </c>
      <c r="B15" s="25">
        <v>10</v>
      </c>
      <c r="C15" s="26" t="s">
        <v>9</v>
      </c>
      <c r="D15" s="26" t="s">
        <v>16</v>
      </c>
      <c r="E15" s="26"/>
      <c r="F15" s="80">
        <v>9</v>
      </c>
      <c r="G15" s="80">
        <v>7</v>
      </c>
      <c r="H15" s="80">
        <v>8</v>
      </c>
      <c r="I15" s="81">
        <v>8</v>
      </c>
      <c r="J15" s="27">
        <f t="shared" si="0"/>
        <v>8</v>
      </c>
      <c r="K15" s="82">
        <v>8</v>
      </c>
      <c r="L15" s="82">
        <v>7</v>
      </c>
      <c r="M15" s="82">
        <v>7</v>
      </c>
      <c r="N15" s="82">
        <v>7</v>
      </c>
      <c r="O15" s="28">
        <v>8</v>
      </c>
      <c r="P15" s="29">
        <f t="shared" si="1"/>
        <v>8.5</v>
      </c>
      <c r="Q15" s="24">
        <v>9</v>
      </c>
      <c r="R15" s="25">
        <v>10</v>
      </c>
      <c r="S15" s="26" t="s">
        <v>9</v>
      </c>
      <c r="T15" s="26" t="s">
        <v>16</v>
      </c>
      <c r="U15" s="26"/>
      <c r="V15" s="80">
        <v>8</v>
      </c>
      <c r="W15" s="82">
        <v>9</v>
      </c>
      <c r="X15" s="82">
        <v>8</v>
      </c>
      <c r="Y15" s="82">
        <v>10</v>
      </c>
      <c r="Z15" s="27">
        <f t="shared" si="2"/>
        <v>9.5</v>
      </c>
      <c r="AA15" s="82">
        <v>10</v>
      </c>
      <c r="AB15" s="82">
        <v>9</v>
      </c>
      <c r="AC15" s="82">
        <v>8</v>
      </c>
      <c r="AD15" s="82">
        <v>9</v>
      </c>
      <c r="AE15" s="29">
        <f t="shared" si="3"/>
        <v>9</v>
      </c>
      <c r="AF15" s="24">
        <v>9</v>
      </c>
      <c r="AG15" s="25">
        <v>10</v>
      </c>
      <c r="AH15" s="26" t="s">
        <v>9</v>
      </c>
      <c r="AI15" s="26" t="s">
        <v>16</v>
      </c>
      <c r="AJ15" s="26"/>
      <c r="AK15" s="82">
        <v>7</v>
      </c>
      <c r="AL15" s="82">
        <v>8</v>
      </c>
      <c r="AM15" s="82">
        <v>9</v>
      </c>
      <c r="AN15" s="82">
        <v>9</v>
      </c>
      <c r="AO15" s="27">
        <f t="shared" si="4"/>
        <v>8.7</v>
      </c>
      <c r="AP15" s="82">
        <v>7</v>
      </c>
      <c r="AQ15" s="82">
        <v>7</v>
      </c>
      <c r="AR15" s="82">
        <v>8</v>
      </c>
      <c r="AS15" s="82">
        <v>7</v>
      </c>
      <c r="AT15" s="29">
        <f t="shared" si="5"/>
        <v>7.1</v>
      </c>
      <c r="AU15" s="24">
        <v>9</v>
      </c>
      <c r="AV15" s="25">
        <v>10</v>
      </c>
      <c r="AW15" s="26" t="s">
        <v>9</v>
      </c>
      <c r="AX15" s="26" t="s">
        <v>16</v>
      </c>
      <c r="AY15" s="82">
        <v>7</v>
      </c>
      <c r="AZ15" s="82">
        <v>7</v>
      </c>
      <c r="BA15" s="82">
        <v>8</v>
      </c>
      <c r="BB15" s="82">
        <v>8</v>
      </c>
      <c r="BC15" s="27">
        <f t="shared" si="6"/>
        <v>7.799999999999999</v>
      </c>
      <c r="BD15" s="27">
        <v>10</v>
      </c>
      <c r="BE15" s="108">
        <f t="shared" si="7"/>
        <v>8.51</v>
      </c>
      <c r="BF15" s="106" t="str">
        <f t="shared" si="8"/>
        <v>Giỏi</v>
      </c>
    </row>
    <row r="16" spans="1:58" ht="12.75">
      <c r="A16" s="24">
        <v>10</v>
      </c>
      <c r="B16" s="25">
        <v>11</v>
      </c>
      <c r="C16" s="26" t="s">
        <v>10</v>
      </c>
      <c r="D16" s="26" t="s">
        <v>16</v>
      </c>
      <c r="E16" s="26"/>
      <c r="F16" s="80">
        <v>9</v>
      </c>
      <c r="G16" s="80">
        <v>7</v>
      </c>
      <c r="H16" s="80">
        <v>8</v>
      </c>
      <c r="I16" s="81">
        <v>10</v>
      </c>
      <c r="J16" s="27">
        <f t="shared" si="0"/>
        <v>9.4</v>
      </c>
      <c r="K16" s="82">
        <v>7</v>
      </c>
      <c r="L16" s="82">
        <v>8</v>
      </c>
      <c r="M16" s="82">
        <v>8</v>
      </c>
      <c r="N16" s="82">
        <v>7</v>
      </c>
      <c r="O16" s="28">
        <v>7</v>
      </c>
      <c r="P16" s="29">
        <f t="shared" si="1"/>
        <v>7.8999999999999995</v>
      </c>
      <c r="Q16" s="24">
        <v>10</v>
      </c>
      <c r="R16" s="25">
        <v>11</v>
      </c>
      <c r="S16" s="26" t="s">
        <v>10</v>
      </c>
      <c r="T16" s="26" t="s">
        <v>16</v>
      </c>
      <c r="U16" s="26"/>
      <c r="V16" s="80">
        <v>8</v>
      </c>
      <c r="W16" s="82">
        <v>7</v>
      </c>
      <c r="X16" s="82">
        <v>8</v>
      </c>
      <c r="Y16" s="82">
        <v>9</v>
      </c>
      <c r="Z16" s="27">
        <f t="shared" si="2"/>
        <v>8.6</v>
      </c>
      <c r="AA16" s="82">
        <v>9</v>
      </c>
      <c r="AB16" s="82">
        <v>8</v>
      </c>
      <c r="AC16" s="82">
        <v>8</v>
      </c>
      <c r="AD16" s="82">
        <v>8</v>
      </c>
      <c r="AE16" s="29">
        <f t="shared" si="3"/>
        <v>8.1</v>
      </c>
      <c r="AF16" s="24">
        <v>10</v>
      </c>
      <c r="AG16" s="25">
        <v>11</v>
      </c>
      <c r="AH16" s="26" t="s">
        <v>10</v>
      </c>
      <c r="AI16" s="26" t="s">
        <v>16</v>
      </c>
      <c r="AJ16" s="26"/>
      <c r="AK16" s="82">
        <v>8</v>
      </c>
      <c r="AL16" s="82">
        <v>8</v>
      </c>
      <c r="AM16" s="82">
        <v>8</v>
      </c>
      <c r="AN16" s="82">
        <v>8</v>
      </c>
      <c r="AO16" s="27">
        <f t="shared" si="4"/>
        <v>8</v>
      </c>
      <c r="AP16" s="82">
        <v>8</v>
      </c>
      <c r="AQ16" s="82">
        <v>7</v>
      </c>
      <c r="AR16" s="82">
        <v>7</v>
      </c>
      <c r="AS16" s="82">
        <v>7</v>
      </c>
      <c r="AT16" s="29">
        <f t="shared" si="5"/>
        <v>7.1</v>
      </c>
      <c r="AU16" s="24">
        <v>10</v>
      </c>
      <c r="AV16" s="25">
        <v>11</v>
      </c>
      <c r="AW16" s="26" t="s">
        <v>10</v>
      </c>
      <c r="AX16" s="26" t="s">
        <v>16</v>
      </c>
      <c r="AY16" s="82">
        <v>6</v>
      </c>
      <c r="AZ16" s="82">
        <v>7</v>
      </c>
      <c r="BA16" s="82">
        <v>8</v>
      </c>
      <c r="BB16" s="82">
        <v>7</v>
      </c>
      <c r="BC16" s="27">
        <f t="shared" si="6"/>
        <v>7</v>
      </c>
      <c r="BD16" s="27">
        <v>10</v>
      </c>
      <c r="BE16" s="108">
        <f t="shared" si="7"/>
        <v>8.18</v>
      </c>
      <c r="BF16" s="106" t="str">
        <f t="shared" si="8"/>
        <v>Giỏi</v>
      </c>
    </row>
    <row r="17" spans="1:58" ht="12.75">
      <c r="A17" s="24">
        <v>11</v>
      </c>
      <c r="B17" s="25">
        <v>12</v>
      </c>
      <c r="C17" s="26" t="s">
        <v>17</v>
      </c>
      <c r="D17" s="26" t="s">
        <v>16</v>
      </c>
      <c r="E17" s="26"/>
      <c r="F17" s="80">
        <v>7</v>
      </c>
      <c r="G17" s="80">
        <v>7</v>
      </c>
      <c r="H17" s="80">
        <v>8</v>
      </c>
      <c r="I17" s="81">
        <v>8</v>
      </c>
      <c r="J17" s="27">
        <f t="shared" si="0"/>
        <v>7.799999999999999</v>
      </c>
      <c r="K17" s="82">
        <v>8</v>
      </c>
      <c r="L17" s="82">
        <v>7</v>
      </c>
      <c r="M17" s="82">
        <v>8</v>
      </c>
      <c r="N17" s="82">
        <v>7</v>
      </c>
      <c r="O17" s="28">
        <v>8</v>
      </c>
      <c r="P17" s="29">
        <f t="shared" si="1"/>
        <v>8.6</v>
      </c>
      <c r="Q17" s="24">
        <v>11</v>
      </c>
      <c r="R17" s="25">
        <v>12</v>
      </c>
      <c r="S17" s="26" t="s">
        <v>17</v>
      </c>
      <c r="T17" s="26" t="s">
        <v>16</v>
      </c>
      <c r="U17" s="26"/>
      <c r="V17" s="80">
        <v>6</v>
      </c>
      <c r="W17" s="82">
        <v>8</v>
      </c>
      <c r="X17" s="82">
        <v>8</v>
      </c>
      <c r="Y17" s="82">
        <v>8</v>
      </c>
      <c r="Z17" s="27">
        <f t="shared" si="2"/>
        <v>7.799999999999999</v>
      </c>
      <c r="AA17" s="82">
        <v>9</v>
      </c>
      <c r="AB17" s="82">
        <v>8</v>
      </c>
      <c r="AC17" s="82">
        <v>8</v>
      </c>
      <c r="AD17" s="82">
        <v>8</v>
      </c>
      <c r="AE17" s="29">
        <f t="shared" si="3"/>
        <v>8.1</v>
      </c>
      <c r="AF17" s="24">
        <v>11</v>
      </c>
      <c r="AG17" s="25">
        <v>12</v>
      </c>
      <c r="AH17" s="26" t="s">
        <v>17</v>
      </c>
      <c r="AI17" s="26" t="s">
        <v>16</v>
      </c>
      <c r="AJ17" s="26"/>
      <c r="AK17" s="82">
        <v>8</v>
      </c>
      <c r="AL17" s="82">
        <v>9</v>
      </c>
      <c r="AM17" s="82">
        <v>8</v>
      </c>
      <c r="AN17" s="82">
        <v>8</v>
      </c>
      <c r="AO17" s="27">
        <f t="shared" si="4"/>
        <v>8.1</v>
      </c>
      <c r="AP17" s="82">
        <v>8</v>
      </c>
      <c r="AQ17" s="82">
        <v>8</v>
      </c>
      <c r="AR17" s="82">
        <v>8</v>
      </c>
      <c r="AS17" s="82">
        <v>5</v>
      </c>
      <c r="AT17" s="29">
        <f t="shared" si="5"/>
        <v>5.9</v>
      </c>
      <c r="AU17" s="24">
        <v>11</v>
      </c>
      <c r="AV17" s="25">
        <v>12</v>
      </c>
      <c r="AW17" s="26" t="s">
        <v>17</v>
      </c>
      <c r="AX17" s="26" t="s">
        <v>16</v>
      </c>
      <c r="AY17" s="82">
        <v>7</v>
      </c>
      <c r="AZ17" s="82">
        <v>8</v>
      </c>
      <c r="BA17" s="82">
        <v>8</v>
      </c>
      <c r="BB17" s="82">
        <v>8</v>
      </c>
      <c r="BC17" s="27">
        <f t="shared" si="6"/>
        <v>7.8999999999999995</v>
      </c>
      <c r="BD17" s="27">
        <v>9</v>
      </c>
      <c r="BE17" s="108">
        <f t="shared" si="7"/>
        <v>7.88</v>
      </c>
      <c r="BF17" s="106" t="str">
        <f t="shared" si="8"/>
        <v>Khá</v>
      </c>
    </row>
    <row r="18" spans="1:58" ht="12.75">
      <c r="A18" s="24">
        <v>12</v>
      </c>
      <c r="B18" s="25">
        <v>13</v>
      </c>
      <c r="C18" s="26" t="s">
        <v>18</v>
      </c>
      <c r="D18" s="26" t="s">
        <v>19</v>
      </c>
      <c r="E18" s="26"/>
      <c r="F18" s="80">
        <v>7</v>
      </c>
      <c r="G18" s="80">
        <v>6</v>
      </c>
      <c r="H18" s="80">
        <v>7</v>
      </c>
      <c r="I18" s="81">
        <v>7</v>
      </c>
      <c r="J18" s="27">
        <f t="shared" si="0"/>
        <v>6.8999999999999995</v>
      </c>
      <c r="K18" s="82">
        <v>8</v>
      </c>
      <c r="L18" s="82">
        <v>7</v>
      </c>
      <c r="M18" s="82">
        <v>8</v>
      </c>
      <c r="N18" s="82">
        <v>7</v>
      </c>
      <c r="O18" s="28">
        <v>7</v>
      </c>
      <c r="P18" s="29">
        <f t="shared" si="1"/>
        <v>7.8999999999999995</v>
      </c>
      <c r="Q18" s="24">
        <v>12</v>
      </c>
      <c r="R18" s="25">
        <v>13</v>
      </c>
      <c r="S18" s="26" t="s">
        <v>18</v>
      </c>
      <c r="T18" s="26" t="s">
        <v>19</v>
      </c>
      <c r="U18" s="26"/>
      <c r="V18" s="80">
        <v>5</v>
      </c>
      <c r="W18" s="82">
        <v>9</v>
      </c>
      <c r="X18" s="82">
        <v>8</v>
      </c>
      <c r="Y18" s="82">
        <v>8</v>
      </c>
      <c r="Z18" s="27">
        <f t="shared" si="2"/>
        <v>7.799999999999999</v>
      </c>
      <c r="AA18" s="82">
        <v>7</v>
      </c>
      <c r="AB18" s="82">
        <v>8</v>
      </c>
      <c r="AC18" s="82">
        <v>7</v>
      </c>
      <c r="AD18" s="82">
        <v>7</v>
      </c>
      <c r="AE18" s="29">
        <f t="shared" si="3"/>
        <v>7.1</v>
      </c>
      <c r="AF18" s="24">
        <v>12</v>
      </c>
      <c r="AG18" s="25">
        <v>13</v>
      </c>
      <c r="AH18" s="26" t="s">
        <v>18</v>
      </c>
      <c r="AI18" s="26" t="s">
        <v>19</v>
      </c>
      <c r="AJ18" s="26"/>
      <c r="AK18" s="82">
        <v>7</v>
      </c>
      <c r="AL18" s="82">
        <v>9</v>
      </c>
      <c r="AM18" s="82">
        <v>9</v>
      </c>
      <c r="AN18" s="82">
        <v>8</v>
      </c>
      <c r="AO18" s="27">
        <f t="shared" si="4"/>
        <v>8.1</v>
      </c>
      <c r="AP18" s="82">
        <v>7</v>
      </c>
      <c r="AQ18" s="82">
        <v>4</v>
      </c>
      <c r="AR18" s="82">
        <v>8</v>
      </c>
      <c r="AS18" s="82">
        <v>7</v>
      </c>
      <c r="AT18" s="29">
        <f t="shared" si="5"/>
        <v>6.799999999999999</v>
      </c>
      <c r="AU18" s="24">
        <v>12</v>
      </c>
      <c r="AV18" s="25">
        <v>13</v>
      </c>
      <c r="AW18" s="26" t="s">
        <v>18</v>
      </c>
      <c r="AX18" s="26" t="s">
        <v>19</v>
      </c>
      <c r="AY18" s="82">
        <v>6</v>
      </c>
      <c r="AZ18" s="82">
        <v>6</v>
      </c>
      <c r="BA18" s="82">
        <v>6</v>
      </c>
      <c r="BB18" s="82">
        <v>5</v>
      </c>
      <c r="BC18" s="27">
        <f t="shared" si="6"/>
        <v>5.3</v>
      </c>
      <c r="BD18" s="27">
        <v>9</v>
      </c>
      <c r="BE18" s="108">
        <f t="shared" si="7"/>
        <v>7.32</v>
      </c>
      <c r="BF18" s="106" t="str">
        <f t="shared" si="8"/>
        <v>Khá</v>
      </c>
    </row>
    <row r="19" spans="1:58" ht="12.75">
      <c r="A19" s="24">
        <v>13</v>
      </c>
      <c r="B19" s="25">
        <v>14</v>
      </c>
      <c r="C19" s="26" t="s">
        <v>20</v>
      </c>
      <c r="D19" s="26" t="s">
        <v>21</v>
      </c>
      <c r="E19" s="26"/>
      <c r="F19" s="80">
        <v>5</v>
      </c>
      <c r="G19" s="80">
        <v>7</v>
      </c>
      <c r="H19" s="80">
        <v>7</v>
      </c>
      <c r="I19" s="81">
        <v>7</v>
      </c>
      <c r="J19" s="27">
        <f t="shared" si="0"/>
        <v>6.799999999999999</v>
      </c>
      <c r="K19" s="82">
        <v>6</v>
      </c>
      <c r="L19" s="82">
        <v>6</v>
      </c>
      <c r="M19" s="82">
        <v>8</v>
      </c>
      <c r="N19" s="82">
        <v>7</v>
      </c>
      <c r="O19" s="28">
        <v>6</v>
      </c>
      <c r="P19" s="29">
        <f t="shared" si="1"/>
        <v>6.899999999999999</v>
      </c>
      <c r="Q19" s="24">
        <v>13</v>
      </c>
      <c r="R19" s="25">
        <v>14</v>
      </c>
      <c r="S19" s="26" t="s">
        <v>20</v>
      </c>
      <c r="T19" s="26" t="s">
        <v>21</v>
      </c>
      <c r="U19" s="26"/>
      <c r="V19" s="80">
        <v>6</v>
      </c>
      <c r="W19" s="82">
        <v>9</v>
      </c>
      <c r="X19" s="82">
        <v>8</v>
      </c>
      <c r="Y19" s="82">
        <v>7</v>
      </c>
      <c r="Z19" s="27">
        <f t="shared" si="2"/>
        <v>7.199999999999999</v>
      </c>
      <c r="AA19" s="82">
        <v>7</v>
      </c>
      <c r="AB19" s="82">
        <v>8</v>
      </c>
      <c r="AC19" s="82">
        <v>7</v>
      </c>
      <c r="AD19" s="82">
        <v>6</v>
      </c>
      <c r="AE19" s="29">
        <f t="shared" si="3"/>
        <v>6.399999999999999</v>
      </c>
      <c r="AF19" s="24">
        <v>13</v>
      </c>
      <c r="AG19" s="25">
        <v>14</v>
      </c>
      <c r="AH19" s="26" t="s">
        <v>20</v>
      </c>
      <c r="AI19" s="26" t="s">
        <v>21</v>
      </c>
      <c r="AJ19" s="26"/>
      <c r="AK19" s="82">
        <v>8</v>
      </c>
      <c r="AL19" s="82">
        <v>8</v>
      </c>
      <c r="AM19" s="82">
        <v>9</v>
      </c>
      <c r="AN19" s="82">
        <v>7</v>
      </c>
      <c r="AO19" s="27">
        <f t="shared" si="4"/>
        <v>7.3999999999999995</v>
      </c>
      <c r="AP19" s="82">
        <v>5</v>
      </c>
      <c r="AQ19" s="82">
        <v>6</v>
      </c>
      <c r="AR19" s="82">
        <v>8</v>
      </c>
      <c r="AS19" s="82">
        <v>5</v>
      </c>
      <c r="AT19" s="29">
        <f t="shared" si="5"/>
        <v>5.4</v>
      </c>
      <c r="AU19" s="24">
        <v>13</v>
      </c>
      <c r="AV19" s="25">
        <v>14</v>
      </c>
      <c r="AW19" s="26" t="s">
        <v>20</v>
      </c>
      <c r="AX19" s="26" t="s">
        <v>21</v>
      </c>
      <c r="AY19" s="82">
        <v>6</v>
      </c>
      <c r="AZ19" s="82">
        <v>5</v>
      </c>
      <c r="BA19" s="82">
        <v>7</v>
      </c>
      <c r="BB19" s="82">
        <v>5</v>
      </c>
      <c r="BC19" s="27">
        <f t="shared" si="6"/>
        <v>5.3</v>
      </c>
      <c r="BD19" s="27">
        <v>9</v>
      </c>
      <c r="BE19" s="108">
        <f t="shared" si="7"/>
        <v>6.71</v>
      </c>
      <c r="BF19" s="106" t="str">
        <f t="shared" si="8"/>
        <v>TB Khá</v>
      </c>
    </row>
    <row r="20" spans="1:58" ht="12.75">
      <c r="A20" s="24">
        <v>14</v>
      </c>
      <c r="B20" s="25">
        <v>15</v>
      </c>
      <c r="C20" s="26" t="s">
        <v>10</v>
      </c>
      <c r="D20" s="26" t="s">
        <v>22</v>
      </c>
      <c r="E20" s="26"/>
      <c r="F20" s="80">
        <v>7</v>
      </c>
      <c r="G20" s="80">
        <v>6</v>
      </c>
      <c r="H20" s="80">
        <v>7</v>
      </c>
      <c r="I20" s="81">
        <v>7</v>
      </c>
      <c r="J20" s="27">
        <f t="shared" si="0"/>
        <v>6.8999999999999995</v>
      </c>
      <c r="K20" s="82">
        <v>7</v>
      </c>
      <c r="L20" s="82">
        <v>7</v>
      </c>
      <c r="M20" s="82">
        <v>7</v>
      </c>
      <c r="N20" s="82">
        <v>7</v>
      </c>
      <c r="O20" s="28">
        <v>7</v>
      </c>
      <c r="P20" s="29">
        <f t="shared" si="1"/>
        <v>7.699999999999999</v>
      </c>
      <c r="Q20" s="24">
        <v>14</v>
      </c>
      <c r="R20" s="25">
        <v>15</v>
      </c>
      <c r="S20" s="26" t="s">
        <v>10</v>
      </c>
      <c r="T20" s="26" t="s">
        <v>22</v>
      </c>
      <c r="U20" s="26"/>
      <c r="V20" s="80">
        <v>6</v>
      </c>
      <c r="W20" s="82">
        <v>9</v>
      </c>
      <c r="X20" s="82">
        <v>8</v>
      </c>
      <c r="Y20" s="82">
        <v>7</v>
      </c>
      <c r="Z20" s="27">
        <f t="shared" si="2"/>
        <v>7.199999999999999</v>
      </c>
      <c r="AA20" s="82">
        <v>7</v>
      </c>
      <c r="AB20" s="82">
        <v>8</v>
      </c>
      <c r="AC20" s="82">
        <v>8</v>
      </c>
      <c r="AD20" s="82">
        <v>8</v>
      </c>
      <c r="AE20" s="29">
        <f t="shared" si="3"/>
        <v>7.8999999999999995</v>
      </c>
      <c r="AF20" s="24">
        <v>14</v>
      </c>
      <c r="AG20" s="25">
        <v>15</v>
      </c>
      <c r="AH20" s="26" t="s">
        <v>10</v>
      </c>
      <c r="AI20" s="26" t="s">
        <v>22</v>
      </c>
      <c r="AJ20" s="26"/>
      <c r="AK20" s="82">
        <v>7</v>
      </c>
      <c r="AL20" s="82">
        <v>8</v>
      </c>
      <c r="AM20" s="82">
        <v>8</v>
      </c>
      <c r="AN20" s="82">
        <v>7</v>
      </c>
      <c r="AO20" s="27">
        <f t="shared" si="4"/>
        <v>7.199999999999999</v>
      </c>
      <c r="AP20" s="82">
        <v>5</v>
      </c>
      <c r="AQ20" s="82">
        <v>7</v>
      </c>
      <c r="AR20" s="82">
        <v>8</v>
      </c>
      <c r="AS20" s="82">
        <v>7</v>
      </c>
      <c r="AT20" s="29">
        <f t="shared" si="5"/>
        <v>6.8999999999999995</v>
      </c>
      <c r="AU20" s="24">
        <v>14</v>
      </c>
      <c r="AV20" s="25">
        <v>15</v>
      </c>
      <c r="AW20" s="26" t="s">
        <v>10</v>
      </c>
      <c r="AX20" s="26" t="s">
        <v>22</v>
      </c>
      <c r="AY20" s="82">
        <v>7</v>
      </c>
      <c r="AZ20" s="82">
        <v>6</v>
      </c>
      <c r="BA20" s="82">
        <v>6</v>
      </c>
      <c r="BB20" s="82">
        <v>6</v>
      </c>
      <c r="BC20" s="27">
        <f t="shared" si="6"/>
        <v>6.1</v>
      </c>
      <c r="BD20" s="27">
        <v>10</v>
      </c>
      <c r="BE20" s="108">
        <f t="shared" si="7"/>
        <v>7.39</v>
      </c>
      <c r="BF20" s="106" t="str">
        <f t="shared" si="8"/>
        <v>Khá</v>
      </c>
    </row>
    <row r="21" spans="1:58" ht="12.75">
      <c r="A21" s="24">
        <v>15</v>
      </c>
      <c r="B21" s="25">
        <v>17</v>
      </c>
      <c r="C21" s="26" t="s">
        <v>24</v>
      </c>
      <c r="D21" s="26" t="s">
        <v>25</v>
      </c>
      <c r="E21" s="26"/>
      <c r="F21" s="80">
        <v>9</v>
      </c>
      <c r="G21" s="80">
        <v>7</v>
      </c>
      <c r="H21" s="80">
        <v>6</v>
      </c>
      <c r="I21" s="81">
        <v>8</v>
      </c>
      <c r="J21" s="27">
        <f t="shared" si="0"/>
        <v>7.799999999999999</v>
      </c>
      <c r="K21" s="82">
        <v>7</v>
      </c>
      <c r="L21" s="82">
        <v>7</v>
      </c>
      <c r="M21" s="82">
        <v>8</v>
      </c>
      <c r="N21" s="82">
        <v>8</v>
      </c>
      <c r="O21" s="28">
        <v>7</v>
      </c>
      <c r="P21" s="29">
        <f t="shared" si="1"/>
        <v>7.8999999999999995</v>
      </c>
      <c r="Q21" s="24">
        <v>15</v>
      </c>
      <c r="R21" s="25">
        <v>17</v>
      </c>
      <c r="S21" s="26" t="s">
        <v>24</v>
      </c>
      <c r="T21" s="26" t="s">
        <v>25</v>
      </c>
      <c r="U21" s="26"/>
      <c r="V21" s="80">
        <v>8</v>
      </c>
      <c r="W21" s="82">
        <v>9</v>
      </c>
      <c r="X21" s="82">
        <v>8</v>
      </c>
      <c r="Y21" s="82">
        <v>9</v>
      </c>
      <c r="Z21" s="27">
        <f t="shared" si="2"/>
        <v>8.8</v>
      </c>
      <c r="AA21" s="82">
        <v>7</v>
      </c>
      <c r="AB21" s="82">
        <v>8</v>
      </c>
      <c r="AC21" s="82">
        <v>8</v>
      </c>
      <c r="AD21" s="82">
        <v>9</v>
      </c>
      <c r="AE21" s="29">
        <f t="shared" si="3"/>
        <v>8.6</v>
      </c>
      <c r="AF21" s="24">
        <v>15</v>
      </c>
      <c r="AG21" s="25">
        <v>17</v>
      </c>
      <c r="AH21" s="26" t="s">
        <v>24</v>
      </c>
      <c r="AI21" s="26" t="s">
        <v>25</v>
      </c>
      <c r="AJ21" s="26"/>
      <c r="AK21" s="82">
        <v>8</v>
      </c>
      <c r="AL21" s="82">
        <v>9</v>
      </c>
      <c r="AM21" s="82">
        <v>8</v>
      </c>
      <c r="AN21" s="82">
        <v>9</v>
      </c>
      <c r="AO21" s="27">
        <f t="shared" si="4"/>
        <v>8.8</v>
      </c>
      <c r="AP21" s="82">
        <v>7</v>
      </c>
      <c r="AQ21" s="82">
        <v>6</v>
      </c>
      <c r="AR21" s="82">
        <v>7</v>
      </c>
      <c r="AS21" s="82">
        <v>8</v>
      </c>
      <c r="AT21" s="29">
        <f t="shared" si="5"/>
        <v>7.6</v>
      </c>
      <c r="AU21" s="24">
        <v>15</v>
      </c>
      <c r="AV21" s="25">
        <v>17</v>
      </c>
      <c r="AW21" s="26" t="s">
        <v>24</v>
      </c>
      <c r="AX21" s="26" t="s">
        <v>25</v>
      </c>
      <c r="AY21" s="82">
        <v>6</v>
      </c>
      <c r="AZ21" s="82">
        <v>7</v>
      </c>
      <c r="BA21" s="82">
        <v>6</v>
      </c>
      <c r="BB21" s="82">
        <v>7</v>
      </c>
      <c r="BC21" s="27">
        <f t="shared" si="6"/>
        <v>6.799999999999999</v>
      </c>
      <c r="BD21" s="27">
        <v>10</v>
      </c>
      <c r="BE21" s="108">
        <f t="shared" si="7"/>
        <v>8.2</v>
      </c>
      <c r="BF21" s="106" t="str">
        <f t="shared" si="8"/>
        <v>Giỏi</v>
      </c>
    </row>
    <row r="22" spans="1:58" ht="12.75">
      <c r="A22" s="24">
        <v>16</v>
      </c>
      <c r="B22" s="25">
        <v>18</v>
      </c>
      <c r="C22" s="26" t="s">
        <v>27</v>
      </c>
      <c r="D22" s="26" t="s">
        <v>26</v>
      </c>
      <c r="E22" s="26"/>
      <c r="F22" s="80">
        <v>8</v>
      </c>
      <c r="G22" s="80">
        <v>7</v>
      </c>
      <c r="H22" s="80">
        <v>8</v>
      </c>
      <c r="I22" s="81">
        <v>9</v>
      </c>
      <c r="J22" s="27">
        <f t="shared" si="0"/>
        <v>8.6</v>
      </c>
      <c r="K22" s="82">
        <v>7</v>
      </c>
      <c r="L22" s="82">
        <v>6</v>
      </c>
      <c r="M22" s="82">
        <v>8</v>
      </c>
      <c r="N22" s="82">
        <v>7</v>
      </c>
      <c r="O22" s="28">
        <v>8</v>
      </c>
      <c r="P22" s="29">
        <f t="shared" si="1"/>
        <v>8.4</v>
      </c>
      <c r="Q22" s="24">
        <v>16</v>
      </c>
      <c r="R22" s="25">
        <v>18</v>
      </c>
      <c r="S22" s="26" t="s">
        <v>27</v>
      </c>
      <c r="T22" s="26" t="s">
        <v>26</v>
      </c>
      <c r="U22" s="26"/>
      <c r="V22" s="80">
        <v>8</v>
      </c>
      <c r="W22" s="82">
        <v>8</v>
      </c>
      <c r="X22" s="82">
        <v>8</v>
      </c>
      <c r="Y22" s="82">
        <v>10</v>
      </c>
      <c r="Z22" s="27">
        <f t="shared" si="2"/>
        <v>9.4</v>
      </c>
      <c r="AA22" s="82">
        <v>8</v>
      </c>
      <c r="AB22" s="82">
        <v>8</v>
      </c>
      <c r="AC22" s="82">
        <v>8</v>
      </c>
      <c r="AD22" s="82">
        <v>7</v>
      </c>
      <c r="AE22" s="29">
        <f t="shared" si="3"/>
        <v>7.299999999999999</v>
      </c>
      <c r="AF22" s="24">
        <v>16</v>
      </c>
      <c r="AG22" s="25">
        <v>18</v>
      </c>
      <c r="AH22" s="26" t="s">
        <v>27</v>
      </c>
      <c r="AI22" s="26" t="s">
        <v>26</v>
      </c>
      <c r="AJ22" s="26"/>
      <c r="AK22" s="82">
        <v>8</v>
      </c>
      <c r="AL22" s="82">
        <v>9</v>
      </c>
      <c r="AM22" s="82">
        <v>7</v>
      </c>
      <c r="AN22" s="82">
        <v>8</v>
      </c>
      <c r="AO22" s="27">
        <f t="shared" si="4"/>
        <v>8</v>
      </c>
      <c r="AP22" s="82">
        <v>5</v>
      </c>
      <c r="AQ22" s="82">
        <v>7</v>
      </c>
      <c r="AR22" s="82">
        <v>6</v>
      </c>
      <c r="AS22" s="82">
        <v>4</v>
      </c>
      <c r="AT22" s="29">
        <f t="shared" si="5"/>
        <v>4.6</v>
      </c>
      <c r="AU22" s="24">
        <v>16</v>
      </c>
      <c r="AV22" s="25">
        <v>18</v>
      </c>
      <c r="AW22" s="26" t="s">
        <v>27</v>
      </c>
      <c r="AX22" s="26" t="s">
        <v>26</v>
      </c>
      <c r="AY22" s="82">
        <v>7</v>
      </c>
      <c r="AZ22" s="82">
        <v>7</v>
      </c>
      <c r="BA22" s="82">
        <v>6</v>
      </c>
      <c r="BB22" s="82">
        <v>6</v>
      </c>
      <c r="BC22" s="27">
        <f t="shared" si="6"/>
        <v>6.199999999999999</v>
      </c>
      <c r="BD22" s="27">
        <v>10</v>
      </c>
      <c r="BE22" s="108">
        <f t="shared" si="7"/>
        <v>7.75</v>
      </c>
      <c r="BF22" s="106" t="str">
        <f t="shared" si="8"/>
        <v>Khá</v>
      </c>
    </row>
    <row r="23" spans="1:58" ht="12.75">
      <c r="A23" s="24">
        <v>17</v>
      </c>
      <c r="B23" s="25">
        <v>19</v>
      </c>
      <c r="C23" s="26" t="s">
        <v>28</v>
      </c>
      <c r="D23" s="26" t="s">
        <v>26</v>
      </c>
      <c r="E23" s="26"/>
      <c r="F23" s="80">
        <v>9</v>
      </c>
      <c r="G23" s="80">
        <v>6</v>
      </c>
      <c r="H23" s="80">
        <v>5</v>
      </c>
      <c r="I23" s="81">
        <v>8</v>
      </c>
      <c r="J23" s="27">
        <f t="shared" si="0"/>
        <v>7.6</v>
      </c>
      <c r="K23" s="82">
        <v>7</v>
      </c>
      <c r="L23" s="82">
        <v>7</v>
      </c>
      <c r="M23" s="82">
        <v>8</v>
      </c>
      <c r="N23" s="82">
        <v>8</v>
      </c>
      <c r="O23" s="28">
        <v>8</v>
      </c>
      <c r="P23" s="29">
        <f t="shared" si="1"/>
        <v>8.6</v>
      </c>
      <c r="Q23" s="24">
        <v>17</v>
      </c>
      <c r="R23" s="25">
        <v>19</v>
      </c>
      <c r="S23" s="26" t="s">
        <v>28</v>
      </c>
      <c r="T23" s="26" t="s">
        <v>26</v>
      </c>
      <c r="U23" s="26"/>
      <c r="V23" s="80">
        <v>7</v>
      </c>
      <c r="W23" s="82">
        <v>9</v>
      </c>
      <c r="X23" s="82">
        <v>8</v>
      </c>
      <c r="Y23" s="82">
        <v>7</v>
      </c>
      <c r="Z23" s="27">
        <f t="shared" si="2"/>
        <v>7.299999999999999</v>
      </c>
      <c r="AA23" s="82">
        <v>7</v>
      </c>
      <c r="AB23" s="82">
        <v>9</v>
      </c>
      <c r="AC23" s="82">
        <v>8</v>
      </c>
      <c r="AD23" s="82">
        <v>8</v>
      </c>
      <c r="AE23" s="29">
        <f t="shared" si="3"/>
        <v>8</v>
      </c>
      <c r="AF23" s="24">
        <v>17</v>
      </c>
      <c r="AG23" s="25">
        <v>19</v>
      </c>
      <c r="AH23" s="26" t="s">
        <v>28</v>
      </c>
      <c r="AI23" s="26" t="s">
        <v>26</v>
      </c>
      <c r="AJ23" s="26"/>
      <c r="AK23" s="82">
        <v>8</v>
      </c>
      <c r="AL23" s="82">
        <v>9</v>
      </c>
      <c r="AM23" s="82">
        <v>8</v>
      </c>
      <c r="AN23" s="82">
        <v>9</v>
      </c>
      <c r="AO23" s="27">
        <f t="shared" si="4"/>
        <v>8.8</v>
      </c>
      <c r="AP23" s="82">
        <v>7</v>
      </c>
      <c r="AQ23" s="82">
        <v>6</v>
      </c>
      <c r="AR23" s="82">
        <v>7</v>
      </c>
      <c r="AS23" s="82">
        <v>6</v>
      </c>
      <c r="AT23" s="29">
        <f t="shared" si="5"/>
        <v>6.199999999999999</v>
      </c>
      <c r="AU23" s="24">
        <v>17</v>
      </c>
      <c r="AV23" s="25">
        <v>19</v>
      </c>
      <c r="AW23" s="26" t="s">
        <v>28</v>
      </c>
      <c r="AX23" s="26" t="s">
        <v>26</v>
      </c>
      <c r="AY23" s="82">
        <v>7</v>
      </c>
      <c r="AZ23" s="82">
        <v>6</v>
      </c>
      <c r="BA23" s="82">
        <v>7</v>
      </c>
      <c r="BB23" s="82">
        <v>7</v>
      </c>
      <c r="BC23" s="27">
        <f t="shared" si="6"/>
        <v>6.8999999999999995</v>
      </c>
      <c r="BD23" s="27">
        <v>10</v>
      </c>
      <c r="BE23" s="108">
        <f t="shared" si="7"/>
        <v>7.87</v>
      </c>
      <c r="BF23" s="106" t="str">
        <f t="shared" si="8"/>
        <v>Khá</v>
      </c>
    </row>
    <row r="24" spans="1:58" ht="12.75">
      <c r="A24" s="24">
        <v>18</v>
      </c>
      <c r="B24" s="25">
        <v>20</v>
      </c>
      <c r="C24" s="26" t="s">
        <v>29</v>
      </c>
      <c r="D24" s="26" t="s">
        <v>30</v>
      </c>
      <c r="E24" s="26"/>
      <c r="F24" s="80">
        <v>6</v>
      </c>
      <c r="G24" s="80">
        <v>6</v>
      </c>
      <c r="H24" s="80">
        <v>7</v>
      </c>
      <c r="I24" s="81">
        <v>6</v>
      </c>
      <c r="J24" s="27">
        <f t="shared" si="0"/>
        <v>6.1</v>
      </c>
      <c r="K24" s="82">
        <v>8</v>
      </c>
      <c r="L24" s="82">
        <v>7</v>
      </c>
      <c r="M24" s="82">
        <v>7</v>
      </c>
      <c r="N24" s="82">
        <v>7</v>
      </c>
      <c r="O24" s="28">
        <v>7</v>
      </c>
      <c r="P24" s="29">
        <f t="shared" si="1"/>
        <v>7.799999999999999</v>
      </c>
      <c r="Q24" s="24">
        <v>18</v>
      </c>
      <c r="R24" s="25">
        <v>20</v>
      </c>
      <c r="S24" s="26" t="s">
        <v>29</v>
      </c>
      <c r="T24" s="26" t="s">
        <v>30</v>
      </c>
      <c r="U24" s="26"/>
      <c r="V24" s="80">
        <v>6</v>
      </c>
      <c r="W24" s="82">
        <v>9</v>
      </c>
      <c r="X24" s="82">
        <v>8</v>
      </c>
      <c r="Y24" s="82">
        <v>7</v>
      </c>
      <c r="Z24" s="27">
        <f t="shared" si="2"/>
        <v>7.199999999999999</v>
      </c>
      <c r="AA24" s="82">
        <v>7</v>
      </c>
      <c r="AB24" s="82">
        <v>8</v>
      </c>
      <c r="AC24" s="82">
        <v>7</v>
      </c>
      <c r="AD24" s="82">
        <v>8</v>
      </c>
      <c r="AE24" s="29">
        <f t="shared" si="3"/>
        <v>7.799999999999999</v>
      </c>
      <c r="AF24" s="24">
        <v>18</v>
      </c>
      <c r="AG24" s="25">
        <v>20</v>
      </c>
      <c r="AH24" s="26" t="s">
        <v>29</v>
      </c>
      <c r="AI24" s="26" t="s">
        <v>30</v>
      </c>
      <c r="AJ24" s="26"/>
      <c r="AK24" s="82">
        <v>7</v>
      </c>
      <c r="AL24" s="82">
        <v>8</v>
      </c>
      <c r="AM24" s="82">
        <v>8</v>
      </c>
      <c r="AN24" s="82">
        <v>7</v>
      </c>
      <c r="AO24" s="27">
        <f t="shared" si="4"/>
        <v>7.199999999999999</v>
      </c>
      <c r="AP24" s="82">
        <v>5</v>
      </c>
      <c r="AQ24" s="82">
        <v>5</v>
      </c>
      <c r="AR24" s="82">
        <v>6</v>
      </c>
      <c r="AS24" s="82">
        <v>3</v>
      </c>
      <c r="AT24" s="29">
        <f t="shared" si="5"/>
        <v>3.6999999999999993</v>
      </c>
      <c r="AU24" s="24">
        <v>18</v>
      </c>
      <c r="AV24" s="25">
        <v>20</v>
      </c>
      <c r="AW24" s="26" t="s">
        <v>29</v>
      </c>
      <c r="AX24" s="26" t="s">
        <v>30</v>
      </c>
      <c r="AY24" s="82">
        <v>6</v>
      </c>
      <c r="AZ24" s="82">
        <v>6</v>
      </c>
      <c r="BA24" s="82">
        <v>7</v>
      </c>
      <c r="BB24" s="82">
        <v>5</v>
      </c>
      <c r="BC24" s="27">
        <f t="shared" si="6"/>
        <v>5.4</v>
      </c>
      <c r="BD24" s="27">
        <v>9</v>
      </c>
      <c r="BE24" s="108">
        <f t="shared" si="7"/>
        <v>6.73</v>
      </c>
      <c r="BF24" s="106" t="str">
        <f t="shared" si="8"/>
        <v>TB Khá</v>
      </c>
    </row>
    <row r="25" spans="1:58" ht="12.75">
      <c r="A25" s="24">
        <v>19</v>
      </c>
      <c r="B25" s="25">
        <v>21</v>
      </c>
      <c r="C25" s="26" t="s">
        <v>9</v>
      </c>
      <c r="D25" s="26" t="s">
        <v>31</v>
      </c>
      <c r="E25" s="26"/>
      <c r="F25" s="80">
        <v>7</v>
      </c>
      <c r="G25" s="80">
        <v>6</v>
      </c>
      <c r="H25" s="80">
        <v>8</v>
      </c>
      <c r="I25" s="81">
        <v>7</v>
      </c>
      <c r="J25" s="27">
        <f t="shared" si="0"/>
        <v>7</v>
      </c>
      <c r="K25" s="82">
        <v>7</v>
      </c>
      <c r="L25" s="82">
        <v>7</v>
      </c>
      <c r="M25" s="82">
        <v>8</v>
      </c>
      <c r="N25" s="82">
        <v>7</v>
      </c>
      <c r="O25" s="28">
        <v>8</v>
      </c>
      <c r="P25" s="29">
        <f t="shared" si="1"/>
        <v>8.5</v>
      </c>
      <c r="Q25" s="24">
        <v>19</v>
      </c>
      <c r="R25" s="25">
        <v>21</v>
      </c>
      <c r="S25" s="26" t="s">
        <v>9</v>
      </c>
      <c r="T25" s="26" t="s">
        <v>31</v>
      </c>
      <c r="U25" s="26"/>
      <c r="V25" s="80">
        <v>8</v>
      </c>
      <c r="W25" s="82">
        <v>7</v>
      </c>
      <c r="X25" s="82">
        <v>8</v>
      </c>
      <c r="Y25" s="82">
        <v>7</v>
      </c>
      <c r="Z25" s="27">
        <f t="shared" si="2"/>
        <v>7.199999999999999</v>
      </c>
      <c r="AA25" s="82">
        <v>7</v>
      </c>
      <c r="AB25" s="82">
        <v>8</v>
      </c>
      <c r="AC25" s="82">
        <v>8</v>
      </c>
      <c r="AD25" s="82">
        <v>6</v>
      </c>
      <c r="AE25" s="29">
        <f t="shared" si="3"/>
        <v>6.499999999999999</v>
      </c>
      <c r="AF25" s="24">
        <v>19</v>
      </c>
      <c r="AG25" s="25">
        <v>21</v>
      </c>
      <c r="AH25" s="26" t="s">
        <v>9</v>
      </c>
      <c r="AI25" s="26" t="s">
        <v>31</v>
      </c>
      <c r="AJ25" s="26"/>
      <c r="AK25" s="82">
        <v>7</v>
      </c>
      <c r="AL25" s="82">
        <v>7</v>
      </c>
      <c r="AM25" s="82">
        <v>8</v>
      </c>
      <c r="AN25" s="82">
        <v>8</v>
      </c>
      <c r="AO25" s="27">
        <f t="shared" si="4"/>
        <v>7.799999999999999</v>
      </c>
      <c r="AP25" s="82">
        <v>7</v>
      </c>
      <c r="AQ25" s="82">
        <v>7</v>
      </c>
      <c r="AR25" s="82">
        <v>6</v>
      </c>
      <c r="AS25" s="82">
        <v>6</v>
      </c>
      <c r="AT25" s="29">
        <f t="shared" si="5"/>
        <v>6.199999999999999</v>
      </c>
      <c r="AU25" s="24">
        <v>19</v>
      </c>
      <c r="AV25" s="25">
        <v>21</v>
      </c>
      <c r="AW25" s="26" t="s">
        <v>9</v>
      </c>
      <c r="AX25" s="26" t="s">
        <v>31</v>
      </c>
      <c r="AY25" s="82">
        <v>7</v>
      </c>
      <c r="AZ25" s="82">
        <v>7</v>
      </c>
      <c r="BA25" s="82">
        <v>7</v>
      </c>
      <c r="BB25" s="82">
        <v>5</v>
      </c>
      <c r="BC25" s="27">
        <f t="shared" si="6"/>
        <v>5.6</v>
      </c>
      <c r="BD25" s="27">
        <v>10</v>
      </c>
      <c r="BE25" s="108">
        <f t="shared" si="7"/>
        <v>7.29</v>
      </c>
      <c r="BF25" s="106" t="str">
        <f t="shared" si="8"/>
        <v>Khá</v>
      </c>
    </row>
    <row r="26" spans="1:58" ht="12.75">
      <c r="A26" s="24">
        <v>20</v>
      </c>
      <c r="B26" s="25">
        <v>22</v>
      </c>
      <c r="C26" s="26" t="s">
        <v>32</v>
      </c>
      <c r="D26" s="26" t="s">
        <v>33</v>
      </c>
      <c r="E26" s="26"/>
      <c r="F26" s="80">
        <v>9</v>
      </c>
      <c r="G26" s="80">
        <v>7</v>
      </c>
      <c r="H26" s="80">
        <v>7</v>
      </c>
      <c r="I26" s="81">
        <v>8</v>
      </c>
      <c r="J26" s="27">
        <f t="shared" si="0"/>
        <v>7.8999999999999995</v>
      </c>
      <c r="K26" s="82">
        <v>8</v>
      </c>
      <c r="L26" s="82">
        <v>7</v>
      </c>
      <c r="M26" s="82">
        <v>7</v>
      </c>
      <c r="N26" s="82">
        <v>8</v>
      </c>
      <c r="O26" s="28">
        <v>9</v>
      </c>
      <c r="P26" s="29">
        <f t="shared" si="1"/>
        <v>9.3</v>
      </c>
      <c r="Q26" s="24">
        <v>20</v>
      </c>
      <c r="R26" s="25">
        <v>22</v>
      </c>
      <c r="S26" s="26" t="s">
        <v>32</v>
      </c>
      <c r="T26" s="26" t="s">
        <v>33</v>
      </c>
      <c r="U26" s="26"/>
      <c r="V26" s="80">
        <v>7</v>
      </c>
      <c r="W26" s="82">
        <v>9</v>
      </c>
      <c r="X26" s="82">
        <v>8</v>
      </c>
      <c r="Y26" s="82">
        <v>9</v>
      </c>
      <c r="Z26" s="27">
        <f t="shared" si="2"/>
        <v>8.7</v>
      </c>
      <c r="AA26" s="82">
        <v>9</v>
      </c>
      <c r="AB26" s="82">
        <v>9</v>
      </c>
      <c r="AC26" s="82">
        <v>8</v>
      </c>
      <c r="AD26" s="82">
        <v>8</v>
      </c>
      <c r="AE26" s="29">
        <f t="shared" si="3"/>
        <v>8.2</v>
      </c>
      <c r="AF26" s="24">
        <v>20</v>
      </c>
      <c r="AG26" s="25">
        <v>22</v>
      </c>
      <c r="AH26" s="26" t="s">
        <v>32</v>
      </c>
      <c r="AI26" s="26" t="s">
        <v>33</v>
      </c>
      <c r="AJ26" s="26"/>
      <c r="AK26" s="82">
        <v>8</v>
      </c>
      <c r="AL26" s="82">
        <v>8</v>
      </c>
      <c r="AM26" s="82">
        <v>8</v>
      </c>
      <c r="AN26" s="82">
        <v>8</v>
      </c>
      <c r="AO26" s="27">
        <f t="shared" si="4"/>
        <v>8</v>
      </c>
      <c r="AP26" s="82">
        <v>8</v>
      </c>
      <c r="AQ26" s="82">
        <v>8</v>
      </c>
      <c r="AR26" s="82">
        <v>7</v>
      </c>
      <c r="AS26" s="82">
        <v>7</v>
      </c>
      <c r="AT26" s="29">
        <f t="shared" si="5"/>
        <v>7.199999999999999</v>
      </c>
      <c r="AU26" s="24">
        <v>20</v>
      </c>
      <c r="AV26" s="25">
        <v>22</v>
      </c>
      <c r="AW26" s="26" t="s">
        <v>32</v>
      </c>
      <c r="AX26" s="26" t="s">
        <v>33</v>
      </c>
      <c r="AY26" s="82">
        <v>7</v>
      </c>
      <c r="AZ26" s="82">
        <v>8</v>
      </c>
      <c r="BA26" s="82">
        <v>8</v>
      </c>
      <c r="BB26" s="82">
        <v>7</v>
      </c>
      <c r="BC26" s="27">
        <f t="shared" si="6"/>
        <v>7.199999999999999</v>
      </c>
      <c r="BD26" s="27">
        <v>10</v>
      </c>
      <c r="BE26" s="108">
        <f t="shared" si="7"/>
        <v>8.28</v>
      </c>
      <c r="BF26" s="106" t="str">
        <f t="shared" si="8"/>
        <v>Giỏi</v>
      </c>
    </row>
    <row r="27" spans="1:58" ht="12.75">
      <c r="A27" s="24">
        <v>21</v>
      </c>
      <c r="B27" s="25">
        <v>23</v>
      </c>
      <c r="C27" s="26" t="s">
        <v>34</v>
      </c>
      <c r="D27" s="26" t="s">
        <v>35</v>
      </c>
      <c r="E27" s="26"/>
      <c r="F27" s="80">
        <v>10</v>
      </c>
      <c r="G27" s="80">
        <v>8</v>
      </c>
      <c r="H27" s="80">
        <v>8</v>
      </c>
      <c r="I27" s="81">
        <v>9</v>
      </c>
      <c r="J27" s="27">
        <f t="shared" si="0"/>
        <v>8.899999999999999</v>
      </c>
      <c r="K27" s="82">
        <v>8</v>
      </c>
      <c r="L27" s="82">
        <v>8</v>
      </c>
      <c r="M27" s="82">
        <v>7</v>
      </c>
      <c r="N27" s="82">
        <v>8</v>
      </c>
      <c r="O27" s="28">
        <v>9</v>
      </c>
      <c r="P27" s="29">
        <f t="shared" si="1"/>
        <v>9.4</v>
      </c>
      <c r="Q27" s="24">
        <v>21</v>
      </c>
      <c r="R27" s="25">
        <v>23</v>
      </c>
      <c r="S27" s="26" t="s">
        <v>34</v>
      </c>
      <c r="T27" s="26" t="s">
        <v>35</v>
      </c>
      <c r="U27" s="26"/>
      <c r="V27" s="80">
        <v>8</v>
      </c>
      <c r="W27" s="82">
        <v>9</v>
      </c>
      <c r="X27" s="82">
        <v>8</v>
      </c>
      <c r="Y27" s="82">
        <v>10</v>
      </c>
      <c r="Z27" s="27">
        <f t="shared" si="2"/>
        <v>9.5</v>
      </c>
      <c r="AA27" s="82">
        <v>9</v>
      </c>
      <c r="AB27" s="82">
        <v>8</v>
      </c>
      <c r="AC27" s="82">
        <v>9</v>
      </c>
      <c r="AD27" s="82">
        <v>8</v>
      </c>
      <c r="AE27" s="29">
        <f t="shared" si="3"/>
        <v>8.2</v>
      </c>
      <c r="AF27" s="24">
        <v>21</v>
      </c>
      <c r="AG27" s="25">
        <v>23</v>
      </c>
      <c r="AH27" s="26" t="s">
        <v>34</v>
      </c>
      <c r="AI27" s="26" t="s">
        <v>35</v>
      </c>
      <c r="AJ27" s="26"/>
      <c r="AK27" s="82">
        <v>8</v>
      </c>
      <c r="AL27" s="82">
        <v>8</v>
      </c>
      <c r="AM27" s="82">
        <v>8</v>
      </c>
      <c r="AN27" s="82">
        <v>8</v>
      </c>
      <c r="AO27" s="27">
        <f t="shared" si="4"/>
        <v>8</v>
      </c>
      <c r="AP27" s="82">
        <v>6</v>
      </c>
      <c r="AQ27" s="82">
        <v>7</v>
      </c>
      <c r="AR27" s="82">
        <v>8</v>
      </c>
      <c r="AS27" s="82">
        <v>8</v>
      </c>
      <c r="AT27" s="29">
        <f t="shared" si="5"/>
        <v>7.699999999999999</v>
      </c>
      <c r="AU27" s="24">
        <v>21</v>
      </c>
      <c r="AV27" s="25">
        <v>23</v>
      </c>
      <c r="AW27" s="26" t="s">
        <v>34</v>
      </c>
      <c r="AX27" s="26" t="s">
        <v>35</v>
      </c>
      <c r="AY27" s="82">
        <v>6</v>
      </c>
      <c r="AZ27" s="82">
        <v>7</v>
      </c>
      <c r="BA27" s="82">
        <v>8</v>
      </c>
      <c r="BB27" s="82">
        <v>8</v>
      </c>
      <c r="BC27" s="27">
        <f t="shared" si="6"/>
        <v>7.699999999999999</v>
      </c>
      <c r="BD27" s="27">
        <v>10</v>
      </c>
      <c r="BE27" s="108">
        <f t="shared" si="7"/>
        <v>8.65</v>
      </c>
      <c r="BF27" s="106" t="str">
        <f t="shared" si="8"/>
        <v>Giỏi</v>
      </c>
    </row>
    <row r="28" spans="1:58" ht="12.75">
      <c r="A28" s="24">
        <v>22</v>
      </c>
      <c r="B28" s="25">
        <v>24</v>
      </c>
      <c r="C28" s="26" t="s">
        <v>9</v>
      </c>
      <c r="D28" s="26" t="s">
        <v>37</v>
      </c>
      <c r="E28" s="26"/>
      <c r="F28" s="80">
        <v>7</v>
      </c>
      <c r="G28" s="80">
        <v>7</v>
      </c>
      <c r="H28" s="80">
        <v>8</v>
      </c>
      <c r="I28" s="81">
        <v>8</v>
      </c>
      <c r="J28" s="27">
        <f t="shared" si="0"/>
        <v>7.799999999999999</v>
      </c>
      <c r="K28" s="82">
        <v>8</v>
      </c>
      <c r="L28" s="82">
        <v>7</v>
      </c>
      <c r="M28" s="82">
        <v>7</v>
      </c>
      <c r="N28" s="82">
        <v>7</v>
      </c>
      <c r="O28" s="28">
        <v>6</v>
      </c>
      <c r="P28" s="29">
        <f t="shared" si="1"/>
        <v>7.1</v>
      </c>
      <c r="Q28" s="24">
        <v>22</v>
      </c>
      <c r="R28" s="25">
        <v>24</v>
      </c>
      <c r="S28" s="26" t="s">
        <v>9</v>
      </c>
      <c r="T28" s="26" t="s">
        <v>37</v>
      </c>
      <c r="U28" s="26"/>
      <c r="V28" s="80">
        <v>8</v>
      </c>
      <c r="W28" s="82">
        <v>9</v>
      </c>
      <c r="X28" s="82">
        <v>8</v>
      </c>
      <c r="Y28" s="82">
        <v>7</v>
      </c>
      <c r="Z28" s="27">
        <f t="shared" si="2"/>
        <v>7.3999999999999995</v>
      </c>
      <c r="AA28" s="82">
        <v>9</v>
      </c>
      <c r="AB28" s="82">
        <v>8</v>
      </c>
      <c r="AC28" s="82">
        <v>8</v>
      </c>
      <c r="AD28" s="82">
        <v>9</v>
      </c>
      <c r="AE28" s="29">
        <f t="shared" si="3"/>
        <v>8.8</v>
      </c>
      <c r="AF28" s="24">
        <v>22</v>
      </c>
      <c r="AG28" s="25">
        <v>24</v>
      </c>
      <c r="AH28" s="26" t="s">
        <v>9</v>
      </c>
      <c r="AI28" s="26" t="s">
        <v>37</v>
      </c>
      <c r="AJ28" s="26"/>
      <c r="AK28" s="82">
        <v>7</v>
      </c>
      <c r="AL28" s="82">
        <v>8</v>
      </c>
      <c r="AM28" s="82">
        <v>8</v>
      </c>
      <c r="AN28" s="82">
        <v>7</v>
      </c>
      <c r="AO28" s="27">
        <f t="shared" si="4"/>
        <v>7.199999999999999</v>
      </c>
      <c r="AP28" s="82">
        <v>5</v>
      </c>
      <c r="AQ28" s="82">
        <v>7</v>
      </c>
      <c r="AR28" s="82">
        <v>6</v>
      </c>
      <c r="AS28" s="82">
        <v>6</v>
      </c>
      <c r="AT28" s="29">
        <f t="shared" si="5"/>
        <v>5.999999999999999</v>
      </c>
      <c r="AU28" s="24">
        <v>22</v>
      </c>
      <c r="AV28" s="25">
        <v>24</v>
      </c>
      <c r="AW28" s="26" t="s">
        <v>9</v>
      </c>
      <c r="AX28" s="26" t="s">
        <v>37</v>
      </c>
      <c r="AY28" s="82">
        <v>6</v>
      </c>
      <c r="AZ28" s="82">
        <v>7</v>
      </c>
      <c r="BA28" s="82">
        <v>6</v>
      </c>
      <c r="BB28" s="82">
        <v>5</v>
      </c>
      <c r="BC28" s="27">
        <f t="shared" si="6"/>
        <v>5.4</v>
      </c>
      <c r="BD28" s="27">
        <v>10</v>
      </c>
      <c r="BE28" s="108">
        <f t="shared" si="7"/>
        <v>7.34</v>
      </c>
      <c r="BF28" s="106" t="str">
        <f t="shared" si="8"/>
        <v>Khá</v>
      </c>
    </row>
    <row r="29" spans="1:58" ht="12.75">
      <c r="A29" s="24">
        <v>23</v>
      </c>
      <c r="B29" s="25">
        <v>25</v>
      </c>
      <c r="C29" s="26" t="s">
        <v>38</v>
      </c>
      <c r="D29" s="26" t="s">
        <v>30</v>
      </c>
      <c r="E29" s="26"/>
      <c r="F29" s="80">
        <v>5</v>
      </c>
      <c r="G29" s="80">
        <v>6</v>
      </c>
      <c r="H29" s="80">
        <v>7</v>
      </c>
      <c r="I29" s="81">
        <v>6</v>
      </c>
      <c r="J29" s="27">
        <f t="shared" si="0"/>
        <v>5.999999999999999</v>
      </c>
      <c r="K29" s="82">
        <v>7</v>
      </c>
      <c r="L29" s="82">
        <v>7</v>
      </c>
      <c r="M29" s="82">
        <v>8</v>
      </c>
      <c r="N29" s="82">
        <v>7</v>
      </c>
      <c r="O29" s="28">
        <v>7</v>
      </c>
      <c r="P29" s="29">
        <f t="shared" si="1"/>
        <v>7.799999999999999</v>
      </c>
      <c r="Q29" s="24">
        <v>23</v>
      </c>
      <c r="R29" s="25">
        <v>25</v>
      </c>
      <c r="S29" s="26" t="s">
        <v>38</v>
      </c>
      <c r="T29" s="26" t="s">
        <v>30</v>
      </c>
      <c r="U29" s="26"/>
      <c r="V29" s="80">
        <v>6</v>
      </c>
      <c r="W29" s="82">
        <v>8</v>
      </c>
      <c r="X29" s="82">
        <v>8</v>
      </c>
      <c r="Y29" s="82">
        <v>7</v>
      </c>
      <c r="Z29" s="27">
        <f t="shared" si="2"/>
        <v>7.1</v>
      </c>
      <c r="AA29" s="82">
        <v>7</v>
      </c>
      <c r="AB29" s="82">
        <v>7</v>
      </c>
      <c r="AC29" s="82">
        <v>8</v>
      </c>
      <c r="AD29" s="82">
        <v>7</v>
      </c>
      <c r="AE29" s="29">
        <f t="shared" si="3"/>
        <v>7.1</v>
      </c>
      <c r="AF29" s="24">
        <v>23</v>
      </c>
      <c r="AG29" s="25">
        <v>25</v>
      </c>
      <c r="AH29" s="26" t="s">
        <v>38</v>
      </c>
      <c r="AI29" s="26" t="s">
        <v>30</v>
      </c>
      <c r="AJ29" s="26"/>
      <c r="AK29" s="82">
        <v>7</v>
      </c>
      <c r="AL29" s="82">
        <v>8</v>
      </c>
      <c r="AM29" s="82">
        <v>8</v>
      </c>
      <c r="AN29" s="82">
        <v>8</v>
      </c>
      <c r="AO29" s="27">
        <f t="shared" si="4"/>
        <v>7.8999999999999995</v>
      </c>
      <c r="AP29" s="82">
        <v>7</v>
      </c>
      <c r="AQ29" s="82">
        <v>7</v>
      </c>
      <c r="AR29" s="82">
        <v>7</v>
      </c>
      <c r="AS29" s="82">
        <v>6</v>
      </c>
      <c r="AT29" s="29">
        <f t="shared" si="5"/>
        <v>6.299999999999999</v>
      </c>
      <c r="AU29" s="24">
        <v>23</v>
      </c>
      <c r="AV29" s="25">
        <v>25</v>
      </c>
      <c r="AW29" s="26" t="s">
        <v>38</v>
      </c>
      <c r="AX29" s="26" t="s">
        <v>30</v>
      </c>
      <c r="AY29" s="82">
        <v>6</v>
      </c>
      <c r="AZ29" s="82">
        <v>6</v>
      </c>
      <c r="BA29" s="82">
        <v>5</v>
      </c>
      <c r="BB29" s="82">
        <v>7</v>
      </c>
      <c r="BC29" s="27">
        <f t="shared" si="6"/>
        <v>6.6</v>
      </c>
      <c r="BD29" s="27">
        <v>10</v>
      </c>
      <c r="BE29" s="108">
        <f t="shared" si="7"/>
        <v>7.26</v>
      </c>
      <c r="BF29" s="106" t="str">
        <f t="shared" si="8"/>
        <v>Khá</v>
      </c>
    </row>
    <row r="30" spans="1:58" ht="12.75">
      <c r="A30" s="24">
        <v>24</v>
      </c>
      <c r="B30" s="25">
        <v>26</v>
      </c>
      <c r="C30" s="26" t="s">
        <v>39</v>
      </c>
      <c r="D30" s="26" t="s">
        <v>40</v>
      </c>
      <c r="E30" s="26"/>
      <c r="F30" s="80">
        <v>8</v>
      </c>
      <c r="G30" s="80">
        <v>7</v>
      </c>
      <c r="H30" s="80">
        <v>8</v>
      </c>
      <c r="I30" s="81">
        <v>9</v>
      </c>
      <c r="J30" s="27">
        <f t="shared" si="0"/>
        <v>8.6</v>
      </c>
      <c r="K30" s="82">
        <v>8</v>
      </c>
      <c r="L30" s="82">
        <v>7</v>
      </c>
      <c r="M30" s="82">
        <v>8</v>
      </c>
      <c r="N30" s="82">
        <v>7</v>
      </c>
      <c r="O30" s="28">
        <v>6</v>
      </c>
      <c r="P30" s="29">
        <f t="shared" si="1"/>
        <v>7.199999999999999</v>
      </c>
      <c r="Q30" s="24">
        <v>24</v>
      </c>
      <c r="R30" s="25">
        <v>26</v>
      </c>
      <c r="S30" s="26" t="s">
        <v>39</v>
      </c>
      <c r="T30" s="26" t="s">
        <v>40</v>
      </c>
      <c r="U30" s="26"/>
      <c r="V30" s="80">
        <v>7</v>
      </c>
      <c r="W30" s="82">
        <v>7</v>
      </c>
      <c r="X30" s="82">
        <v>8</v>
      </c>
      <c r="Y30" s="82">
        <v>7</v>
      </c>
      <c r="Z30" s="27">
        <f t="shared" si="2"/>
        <v>7.1</v>
      </c>
      <c r="AA30" s="82">
        <v>7</v>
      </c>
      <c r="AB30" s="82">
        <v>8</v>
      </c>
      <c r="AC30" s="82">
        <v>8</v>
      </c>
      <c r="AD30" s="82">
        <v>7</v>
      </c>
      <c r="AE30" s="29">
        <f t="shared" si="3"/>
        <v>7.199999999999999</v>
      </c>
      <c r="AF30" s="24">
        <v>24</v>
      </c>
      <c r="AG30" s="25">
        <v>26</v>
      </c>
      <c r="AH30" s="26" t="s">
        <v>39</v>
      </c>
      <c r="AI30" s="26" t="s">
        <v>40</v>
      </c>
      <c r="AJ30" s="26"/>
      <c r="AK30" s="82">
        <v>8</v>
      </c>
      <c r="AL30" s="82">
        <v>8</v>
      </c>
      <c r="AM30" s="82">
        <v>8</v>
      </c>
      <c r="AN30" s="82">
        <v>7</v>
      </c>
      <c r="AO30" s="27">
        <f t="shared" si="4"/>
        <v>7.299999999999999</v>
      </c>
      <c r="AP30" s="82">
        <v>7</v>
      </c>
      <c r="AQ30" s="82">
        <v>7</v>
      </c>
      <c r="AR30" s="82">
        <v>7</v>
      </c>
      <c r="AS30" s="82">
        <v>6</v>
      </c>
      <c r="AT30" s="29">
        <f t="shared" si="5"/>
        <v>6.299999999999999</v>
      </c>
      <c r="AU30" s="24">
        <v>24</v>
      </c>
      <c r="AV30" s="25">
        <v>26</v>
      </c>
      <c r="AW30" s="26" t="s">
        <v>39</v>
      </c>
      <c r="AX30" s="26" t="s">
        <v>40</v>
      </c>
      <c r="AY30" s="82">
        <v>6</v>
      </c>
      <c r="AZ30" s="82">
        <v>7</v>
      </c>
      <c r="BA30" s="82">
        <v>6</v>
      </c>
      <c r="BB30" s="82">
        <v>5</v>
      </c>
      <c r="BC30" s="27">
        <f t="shared" si="6"/>
        <v>5.4</v>
      </c>
      <c r="BD30" s="27">
        <v>10</v>
      </c>
      <c r="BE30" s="108">
        <f t="shared" si="7"/>
        <v>7.27</v>
      </c>
      <c r="BF30" s="106" t="str">
        <f t="shared" si="8"/>
        <v>Khá</v>
      </c>
    </row>
    <row r="31" spans="1:58" ht="12.75">
      <c r="A31" s="24">
        <v>25</v>
      </c>
      <c r="B31" s="25">
        <v>27</v>
      </c>
      <c r="C31" s="26" t="s">
        <v>41</v>
      </c>
      <c r="D31" s="26" t="s">
        <v>42</v>
      </c>
      <c r="E31" s="26"/>
      <c r="F31" s="80">
        <v>8</v>
      </c>
      <c r="G31" s="80">
        <v>7</v>
      </c>
      <c r="H31" s="80">
        <v>7</v>
      </c>
      <c r="I31" s="81">
        <v>8</v>
      </c>
      <c r="J31" s="27">
        <f t="shared" si="0"/>
        <v>7.799999999999999</v>
      </c>
      <c r="K31" s="82">
        <v>7</v>
      </c>
      <c r="L31" s="82">
        <v>7</v>
      </c>
      <c r="M31" s="82">
        <v>7</v>
      </c>
      <c r="N31" s="82">
        <v>7</v>
      </c>
      <c r="O31" s="28">
        <v>8</v>
      </c>
      <c r="P31" s="29">
        <f t="shared" si="1"/>
        <v>8.4</v>
      </c>
      <c r="Q31" s="24">
        <v>25</v>
      </c>
      <c r="R31" s="25">
        <v>27</v>
      </c>
      <c r="S31" s="26" t="s">
        <v>41</v>
      </c>
      <c r="T31" s="26" t="s">
        <v>42</v>
      </c>
      <c r="U31" s="26"/>
      <c r="V31" s="80">
        <v>8</v>
      </c>
      <c r="W31" s="82">
        <v>8</v>
      </c>
      <c r="X31" s="82">
        <v>8</v>
      </c>
      <c r="Y31" s="82">
        <v>10</v>
      </c>
      <c r="Z31" s="27">
        <f t="shared" si="2"/>
        <v>9.4</v>
      </c>
      <c r="AA31" s="82">
        <v>7</v>
      </c>
      <c r="AB31" s="82">
        <v>7</v>
      </c>
      <c r="AC31" s="82">
        <v>9</v>
      </c>
      <c r="AD31" s="82">
        <v>8</v>
      </c>
      <c r="AE31" s="29">
        <f t="shared" si="3"/>
        <v>7.8999999999999995</v>
      </c>
      <c r="AF31" s="24">
        <v>25</v>
      </c>
      <c r="AG31" s="25">
        <v>27</v>
      </c>
      <c r="AH31" s="26" t="s">
        <v>41</v>
      </c>
      <c r="AI31" s="26" t="s">
        <v>42</v>
      </c>
      <c r="AJ31" s="26"/>
      <c r="AK31" s="82">
        <v>7</v>
      </c>
      <c r="AL31" s="82">
        <v>8</v>
      </c>
      <c r="AM31" s="82">
        <v>8</v>
      </c>
      <c r="AN31" s="82">
        <v>8</v>
      </c>
      <c r="AO31" s="27">
        <f t="shared" si="4"/>
        <v>7.8999999999999995</v>
      </c>
      <c r="AP31" s="82">
        <v>6</v>
      </c>
      <c r="AQ31" s="82">
        <v>7</v>
      </c>
      <c r="AR31" s="82">
        <v>7</v>
      </c>
      <c r="AS31" s="82">
        <v>7</v>
      </c>
      <c r="AT31" s="29">
        <f t="shared" si="5"/>
        <v>6.8999999999999995</v>
      </c>
      <c r="AU31" s="24">
        <v>25</v>
      </c>
      <c r="AV31" s="25">
        <v>27</v>
      </c>
      <c r="AW31" s="26" t="s">
        <v>41</v>
      </c>
      <c r="AX31" s="26" t="s">
        <v>42</v>
      </c>
      <c r="AY31" s="82">
        <v>6</v>
      </c>
      <c r="AZ31" s="82">
        <v>7</v>
      </c>
      <c r="BA31" s="82">
        <v>7</v>
      </c>
      <c r="BB31" s="82">
        <v>7</v>
      </c>
      <c r="BC31" s="27">
        <f t="shared" si="6"/>
        <v>6.8999999999999995</v>
      </c>
      <c r="BD31" s="27">
        <v>9</v>
      </c>
      <c r="BE31" s="108">
        <f t="shared" si="7"/>
        <v>8</v>
      </c>
      <c r="BF31" s="106" t="str">
        <f t="shared" si="8"/>
        <v>Giỏi</v>
      </c>
    </row>
    <row r="32" spans="1:58" ht="12.75">
      <c r="A32" s="24">
        <v>26</v>
      </c>
      <c r="B32" s="25">
        <v>28</v>
      </c>
      <c r="C32" s="26" t="s">
        <v>36</v>
      </c>
      <c r="D32" s="26" t="s">
        <v>42</v>
      </c>
      <c r="E32" s="26"/>
      <c r="F32" s="80">
        <v>7</v>
      </c>
      <c r="G32" s="80">
        <v>7</v>
      </c>
      <c r="H32" s="80">
        <v>8</v>
      </c>
      <c r="I32" s="81">
        <v>7</v>
      </c>
      <c r="J32" s="27">
        <f t="shared" si="0"/>
        <v>7.1</v>
      </c>
      <c r="K32" s="82">
        <v>7</v>
      </c>
      <c r="L32" s="82">
        <v>6</v>
      </c>
      <c r="M32" s="82">
        <v>8</v>
      </c>
      <c r="N32" s="82">
        <v>7</v>
      </c>
      <c r="O32" s="28">
        <v>7</v>
      </c>
      <c r="P32" s="29">
        <f t="shared" si="1"/>
        <v>7.699999999999999</v>
      </c>
      <c r="Q32" s="24">
        <v>26</v>
      </c>
      <c r="R32" s="25">
        <v>28</v>
      </c>
      <c r="S32" s="26" t="s">
        <v>36</v>
      </c>
      <c r="T32" s="26" t="s">
        <v>42</v>
      </c>
      <c r="U32" s="26"/>
      <c r="V32" s="80">
        <v>7</v>
      </c>
      <c r="W32" s="82">
        <v>9</v>
      </c>
      <c r="X32" s="82">
        <v>8</v>
      </c>
      <c r="Y32" s="82">
        <v>6</v>
      </c>
      <c r="Z32" s="27">
        <f t="shared" si="2"/>
        <v>6.6</v>
      </c>
      <c r="AA32" s="82">
        <v>7</v>
      </c>
      <c r="AB32" s="82">
        <v>8</v>
      </c>
      <c r="AC32" s="82">
        <v>7</v>
      </c>
      <c r="AD32" s="82">
        <v>7</v>
      </c>
      <c r="AE32" s="29">
        <f t="shared" si="3"/>
        <v>7.1</v>
      </c>
      <c r="AF32" s="24">
        <v>26</v>
      </c>
      <c r="AG32" s="25">
        <v>28</v>
      </c>
      <c r="AH32" s="26" t="s">
        <v>36</v>
      </c>
      <c r="AI32" s="26" t="s">
        <v>42</v>
      </c>
      <c r="AJ32" s="26"/>
      <c r="AK32" s="82">
        <v>8</v>
      </c>
      <c r="AL32" s="82">
        <v>8</v>
      </c>
      <c r="AM32" s="82">
        <v>8</v>
      </c>
      <c r="AN32" s="82">
        <v>7</v>
      </c>
      <c r="AO32" s="27">
        <f t="shared" si="4"/>
        <v>7.299999999999999</v>
      </c>
      <c r="AP32" s="82">
        <v>5</v>
      </c>
      <c r="AQ32" s="82">
        <v>7</v>
      </c>
      <c r="AR32" s="82">
        <v>6</v>
      </c>
      <c r="AS32" s="88">
        <v>6</v>
      </c>
      <c r="AT32" s="29">
        <f t="shared" si="5"/>
        <v>5.999999999999999</v>
      </c>
      <c r="AU32" s="24">
        <v>26</v>
      </c>
      <c r="AV32" s="25">
        <v>28</v>
      </c>
      <c r="AW32" s="26" t="s">
        <v>36</v>
      </c>
      <c r="AX32" s="26" t="s">
        <v>42</v>
      </c>
      <c r="AY32" s="82">
        <v>6</v>
      </c>
      <c r="AZ32" s="82">
        <v>6</v>
      </c>
      <c r="BA32" s="82">
        <v>7</v>
      </c>
      <c r="BB32" s="82">
        <v>6</v>
      </c>
      <c r="BC32" s="27">
        <f t="shared" si="6"/>
        <v>6.1</v>
      </c>
      <c r="BD32" s="27">
        <v>10</v>
      </c>
      <c r="BE32" s="108">
        <f t="shared" si="7"/>
        <v>7.14</v>
      </c>
      <c r="BF32" s="106" t="str">
        <f t="shared" si="8"/>
        <v>Khá</v>
      </c>
    </row>
    <row r="33" spans="1:58" ht="12.75">
      <c r="A33" s="24">
        <v>27</v>
      </c>
      <c r="B33" s="25">
        <v>29</v>
      </c>
      <c r="C33" s="26" t="s">
        <v>43</v>
      </c>
      <c r="D33" s="26" t="s">
        <v>42</v>
      </c>
      <c r="E33" s="26"/>
      <c r="F33" s="80">
        <v>9</v>
      </c>
      <c r="G33" s="80">
        <v>8</v>
      </c>
      <c r="H33" s="80">
        <v>8</v>
      </c>
      <c r="I33" s="81">
        <v>10</v>
      </c>
      <c r="J33" s="27">
        <f t="shared" si="0"/>
        <v>9.5</v>
      </c>
      <c r="K33" s="82">
        <v>8</v>
      </c>
      <c r="L33" s="82">
        <v>7</v>
      </c>
      <c r="M33" s="82">
        <v>7</v>
      </c>
      <c r="N33" s="82">
        <v>7</v>
      </c>
      <c r="O33" s="28">
        <v>9</v>
      </c>
      <c r="P33" s="29">
        <f t="shared" si="1"/>
        <v>9.2</v>
      </c>
      <c r="Q33" s="24">
        <v>27</v>
      </c>
      <c r="R33" s="25">
        <v>29</v>
      </c>
      <c r="S33" s="26" t="s">
        <v>43</v>
      </c>
      <c r="T33" s="26" t="s">
        <v>42</v>
      </c>
      <c r="U33" s="26"/>
      <c r="V33" s="80">
        <v>9</v>
      </c>
      <c r="W33" s="82">
        <v>8</v>
      </c>
      <c r="X33" s="82">
        <v>8</v>
      </c>
      <c r="Y33" s="82">
        <v>9</v>
      </c>
      <c r="Z33" s="27">
        <f t="shared" si="2"/>
        <v>8.8</v>
      </c>
      <c r="AA33" s="82">
        <v>8</v>
      </c>
      <c r="AB33" s="82">
        <v>8</v>
      </c>
      <c r="AC33" s="82">
        <v>8</v>
      </c>
      <c r="AD33" s="82">
        <v>8</v>
      </c>
      <c r="AE33" s="29">
        <f t="shared" si="3"/>
        <v>8</v>
      </c>
      <c r="AF33" s="24">
        <v>27</v>
      </c>
      <c r="AG33" s="25">
        <v>29</v>
      </c>
      <c r="AH33" s="26" t="s">
        <v>43</v>
      </c>
      <c r="AI33" s="26" t="s">
        <v>42</v>
      </c>
      <c r="AJ33" s="26"/>
      <c r="AK33" s="82">
        <v>8</v>
      </c>
      <c r="AL33" s="82">
        <v>8</v>
      </c>
      <c r="AM33" s="82">
        <v>8</v>
      </c>
      <c r="AN33" s="82">
        <v>9</v>
      </c>
      <c r="AO33" s="27">
        <f t="shared" si="4"/>
        <v>8.7</v>
      </c>
      <c r="AP33" s="82">
        <v>5</v>
      </c>
      <c r="AQ33" s="82">
        <v>7</v>
      </c>
      <c r="AR33" s="82">
        <v>7</v>
      </c>
      <c r="AS33" s="82">
        <v>8</v>
      </c>
      <c r="AT33" s="29">
        <f t="shared" si="5"/>
        <v>7.5</v>
      </c>
      <c r="AU33" s="24">
        <v>27</v>
      </c>
      <c r="AV33" s="25">
        <v>29</v>
      </c>
      <c r="AW33" s="26" t="s">
        <v>43</v>
      </c>
      <c r="AX33" s="26" t="s">
        <v>42</v>
      </c>
      <c r="AY33" s="82">
        <v>6</v>
      </c>
      <c r="AZ33" s="82">
        <v>7</v>
      </c>
      <c r="BA33" s="82">
        <v>6</v>
      </c>
      <c r="BB33" s="82">
        <v>8</v>
      </c>
      <c r="BC33" s="27">
        <f t="shared" si="6"/>
        <v>7.5</v>
      </c>
      <c r="BD33" s="27">
        <v>10</v>
      </c>
      <c r="BE33" s="108">
        <f t="shared" si="7"/>
        <v>8.62</v>
      </c>
      <c r="BF33" s="106" t="str">
        <f t="shared" si="8"/>
        <v>Giỏi</v>
      </c>
    </row>
    <row r="34" spans="1:58" ht="12.75">
      <c r="A34" s="24">
        <v>28</v>
      </c>
      <c r="B34" s="25">
        <v>31</v>
      </c>
      <c r="C34" s="26" t="s">
        <v>17</v>
      </c>
      <c r="D34" s="26" t="s">
        <v>44</v>
      </c>
      <c r="E34" s="26"/>
      <c r="F34" s="80">
        <v>8</v>
      </c>
      <c r="G34" s="80">
        <v>6</v>
      </c>
      <c r="H34" s="80">
        <v>8</v>
      </c>
      <c r="I34" s="81">
        <v>8</v>
      </c>
      <c r="J34" s="27">
        <f t="shared" si="0"/>
        <v>7.799999999999999</v>
      </c>
      <c r="K34" s="82">
        <v>8</v>
      </c>
      <c r="L34" s="82">
        <v>7</v>
      </c>
      <c r="M34" s="82">
        <v>7</v>
      </c>
      <c r="N34" s="82">
        <v>7</v>
      </c>
      <c r="O34" s="28">
        <v>8</v>
      </c>
      <c r="P34" s="29">
        <f t="shared" si="1"/>
        <v>8.5</v>
      </c>
      <c r="Q34" s="24">
        <v>28</v>
      </c>
      <c r="R34" s="25">
        <v>31</v>
      </c>
      <c r="S34" s="26" t="s">
        <v>17</v>
      </c>
      <c r="T34" s="26" t="s">
        <v>44</v>
      </c>
      <c r="U34" s="26"/>
      <c r="V34" s="80">
        <v>8</v>
      </c>
      <c r="W34" s="82">
        <v>7</v>
      </c>
      <c r="X34" s="82">
        <v>8</v>
      </c>
      <c r="Y34" s="82">
        <v>7</v>
      </c>
      <c r="Z34" s="27">
        <f t="shared" si="2"/>
        <v>7.199999999999999</v>
      </c>
      <c r="AA34" s="82">
        <v>7</v>
      </c>
      <c r="AB34" s="82">
        <v>8</v>
      </c>
      <c r="AC34" s="82">
        <v>8</v>
      </c>
      <c r="AD34" s="82">
        <v>8</v>
      </c>
      <c r="AE34" s="29">
        <f t="shared" si="3"/>
        <v>7.8999999999999995</v>
      </c>
      <c r="AF34" s="24">
        <v>28</v>
      </c>
      <c r="AG34" s="25">
        <v>31</v>
      </c>
      <c r="AH34" s="26" t="s">
        <v>17</v>
      </c>
      <c r="AI34" s="26" t="s">
        <v>44</v>
      </c>
      <c r="AJ34" s="26"/>
      <c r="AK34" s="82">
        <v>8</v>
      </c>
      <c r="AL34" s="82">
        <v>8</v>
      </c>
      <c r="AM34" s="82">
        <v>8</v>
      </c>
      <c r="AN34" s="82">
        <v>8</v>
      </c>
      <c r="AO34" s="27">
        <f t="shared" si="4"/>
        <v>8</v>
      </c>
      <c r="AP34" s="82">
        <v>7</v>
      </c>
      <c r="AQ34" s="82">
        <v>7</v>
      </c>
      <c r="AR34" s="82">
        <v>8</v>
      </c>
      <c r="AS34" s="82">
        <v>5</v>
      </c>
      <c r="AT34" s="29">
        <f t="shared" si="5"/>
        <v>5.699999999999999</v>
      </c>
      <c r="AU34" s="24">
        <v>28</v>
      </c>
      <c r="AV34" s="25">
        <v>31</v>
      </c>
      <c r="AW34" s="26" t="s">
        <v>17</v>
      </c>
      <c r="AX34" s="26" t="s">
        <v>44</v>
      </c>
      <c r="AY34" s="82">
        <v>7</v>
      </c>
      <c r="AZ34" s="82">
        <v>7</v>
      </c>
      <c r="BA34" s="82">
        <v>6</v>
      </c>
      <c r="BB34" s="82">
        <v>7</v>
      </c>
      <c r="BC34" s="27">
        <f t="shared" si="6"/>
        <v>6.8999999999999995</v>
      </c>
      <c r="BD34" s="27">
        <v>9</v>
      </c>
      <c r="BE34" s="108">
        <f t="shared" si="7"/>
        <v>7.6</v>
      </c>
      <c r="BF34" s="106" t="str">
        <f t="shared" si="8"/>
        <v>Khá</v>
      </c>
    </row>
    <row r="35" spans="1:58" ht="12.75">
      <c r="A35" s="24">
        <v>29</v>
      </c>
      <c r="B35" s="25">
        <v>32</v>
      </c>
      <c r="C35" s="26" t="s">
        <v>45</v>
      </c>
      <c r="D35" s="26" t="s">
        <v>46</v>
      </c>
      <c r="E35" s="26"/>
      <c r="F35" s="80">
        <v>8</v>
      </c>
      <c r="G35" s="80">
        <v>7</v>
      </c>
      <c r="H35" s="82">
        <v>8</v>
      </c>
      <c r="I35" s="83">
        <v>9</v>
      </c>
      <c r="J35" s="27">
        <f t="shared" si="0"/>
        <v>8.6</v>
      </c>
      <c r="K35" s="82">
        <v>8</v>
      </c>
      <c r="L35" s="82">
        <v>6</v>
      </c>
      <c r="M35" s="82">
        <v>7</v>
      </c>
      <c r="N35" s="82">
        <v>7</v>
      </c>
      <c r="O35" s="28">
        <v>8</v>
      </c>
      <c r="P35" s="29">
        <f t="shared" si="1"/>
        <v>8.4</v>
      </c>
      <c r="Q35" s="24">
        <v>29</v>
      </c>
      <c r="R35" s="25">
        <v>32</v>
      </c>
      <c r="S35" s="26" t="s">
        <v>45</v>
      </c>
      <c r="T35" s="26" t="s">
        <v>46</v>
      </c>
      <c r="U35" s="26"/>
      <c r="V35" s="80">
        <v>8</v>
      </c>
      <c r="W35" s="82">
        <v>8</v>
      </c>
      <c r="X35" s="82">
        <v>8</v>
      </c>
      <c r="Y35" s="82">
        <v>8</v>
      </c>
      <c r="Z35" s="27">
        <f t="shared" si="2"/>
        <v>8</v>
      </c>
      <c r="AA35" s="82">
        <v>8</v>
      </c>
      <c r="AB35" s="82">
        <v>7</v>
      </c>
      <c r="AC35" s="82">
        <v>8</v>
      </c>
      <c r="AD35" s="82">
        <v>8</v>
      </c>
      <c r="AE35" s="29">
        <f t="shared" si="3"/>
        <v>7.8999999999999995</v>
      </c>
      <c r="AF35" s="24">
        <v>29</v>
      </c>
      <c r="AG35" s="25">
        <v>32</v>
      </c>
      <c r="AH35" s="26" t="s">
        <v>45</v>
      </c>
      <c r="AI35" s="26" t="s">
        <v>46</v>
      </c>
      <c r="AJ35" s="26"/>
      <c r="AK35" s="82">
        <v>8</v>
      </c>
      <c r="AL35" s="82">
        <v>8</v>
      </c>
      <c r="AM35" s="82">
        <v>8</v>
      </c>
      <c r="AN35" s="82">
        <v>8</v>
      </c>
      <c r="AO35" s="27">
        <f t="shared" si="4"/>
        <v>8</v>
      </c>
      <c r="AP35" s="82">
        <v>7</v>
      </c>
      <c r="AQ35" s="82">
        <v>8</v>
      </c>
      <c r="AR35" s="82">
        <v>6</v>
      </c>
      <c r="AS35" s="82">
        <v>8</v>
      </c>
      <c r="AT35" s="29">
        <f t="shared" si="5"/>
        <v>7.699999999999999</v>
      </c>
      <c r="AU35" s="24">
        <v>29</v>
      </c>
      <c r="AV35" s="25">
        <v>32</v>
      </c>
      <c r="AW35" s="26" t="s">
        <v>45</v>
      </c>
      <c r="AX35" s="26" t="s">
        <v>46</v>
      </c>
      <c r="AY35" s="82">
        <v>6</v>
      </c>
      <c r="AZ35" s="82">
        <v>6</v>
      </c>
      <c r="BA35" s="82">
        <v>7</v>
      </c>
      <c r="BB35" s="82">
        <v>7</v>
      </c>
      <c r="BC35" s="27">
        <f t="shared" si="6"/>
        <v>6.799999999999999</v>
      </c>
      <c r="BD35" s="27">
        <v>10</v>
      </c>
      <c r="BE35" s="108">
        <f t="shared" si="7"/>
        <v>8.11</v>
      </c>
      <c r="BF35" s="106" t="str">
        <f t="shared" si="8"/>
        <v>Giỏi</v>
      </c>
    </row>
    <row r="36" spans="1:58" ht="14.25">
      <c r="A36" s="24">
        <v>30</v>
      </c>
      <c r="B36" s="25">
        <v>33</v>
      </c>
      <c r="C36" s="26" t="s">
        <v>47</v>
      </c>
      <c r="D36" s="30" t="s">
        <v>77</v>
      </c>
      <c r="E36" s="26"/>
      <c r="F36" s="80">
        <v>8</v>
      </c>
      <c r="G36" s="80">
        <v>7</v>
      </c>
      <c r="H36" s="80">
        <v>7</v>
      </c>
      <c r="I36" s="81">
        <v>6</v>
      </c>
      <c r="J36" s="27">
        <f t="shared" si="0"/>
        <v>6.399999999999999</v>
      </c>
      <c r="K36" s="82">
        <v>8</v>
      </c>
      <c r="L36" s="82">
        <v>6</v>
      </c>
      <c r="M36" s="82">
        <v>7</v>
      </c>
      <c r="N36" s="82">
        <v>8</v>
      </c>
      <c r="O36" s="28">
        <v>7</v>
      </c>
      <c r="P36" s="29">
        <f t="shared" si="1"/>
        <v>7.799999999999999</v>
      </c>
      <c r="Q36" s="24">
        <v>30</v>
      </c>
      <c r="R36" s="25">
        <v>33</v>
      </c>
      <c r="S36" s="26" t="s">
        <v>47</v>
      </c>
      <c r="T36" s="30" t="s">
        <v>77</v>
      </c>
      <c r="U36" s="26"/>
      <c r="V36" s="80">
        <v>6</v>
      </c>
      <c r="W36" s="82">
        <v>9</v>
      </c>
      <c r="X36" s="82">
        <v>8</v>
      </c>
      <c r="Y36" s="82">
        <v>9</v>
      </c>
      <c r="Z36" s="27">
        <f t="shared" si="2"/>
        <v>8.6</v>
      </c>
      <c r="AA36" s="82">
        <v>7</v>
      </c>
      <c r="AB36" s="82">
        <v>8</v>
      </c>
      <c r="AC36" s="82">
        <v>8</v>
      </c>
      <c r="AD36" s="82">
        <v>8</v>
      </c>
      <c r="AE36" s="29">
        <f t="shared" si="3"/>
        <v>7.8999999999999995</v>
      </c>
      <c r="AF36" s="24">
        <v>30</v>
      </c>
      <c r="AG36" s="25">
        <v>33</v>
      </c>
      <c r="AH36" s="26" t="s">
        <v>47</v>
      </c>
      <c r="AI36" s="30" t="s">
        <v>77</v>
      </c>
      <c r="AJ36" s="26"/>
      <c r="AK36" s="82">
        <v>7</v>
      </c>
      <c r="AL36" s="82">
        <v>8</v>
      </c>
      <c r="AM36" s="82">
        <v>8</v>
      </c>
      <c r="AN36" s="82">
        <v>8</v>
      </c>
      <c r="AO36" s="27">
        <f t="shared" si="4"/>
        <v>7.8999999999999995</v>
      </c>
      <c r="AP36" s="82">
        <v>7</v>
      </c>
      <c r="AQ36" s="82">
        <v>6</v>
      </c>
      <c r="AR36" s="82">
        <v>7</v>
      </c>
      <c r="AS36" s="82">
        <v>6</v>
      </c>
      <c r="AT36" s="29">
        <f t="shared" si="5"/>
        <v>6.199999999999999</v>
      </c>
      <c r="AU36" s="24">
        <v>30</v>
      </c>
      <c r="AV36" s="25">
        <v>33</v>
      </c>
      <c r="AW36" s="26" t="s">
        <v>47</v>
      </c>
      <c r="AX36" s="30" t="s">
        <v>77</v>
      </c>
      <c r="AY36" s="82">
        <v>7</v>
      </c>
      <c r="AZ36" s="82">
        <v>6</v>
      </c>
      <c r="BA36" s="82">
        <v>6</v>
      </c>
      <c r="BB36" s="82">
        <v>8</v>
      </c>
      <c r="BC36" s="27">
        <f t="shared" si="6"/>
        <v>7.5</v>
      </c>
      <c r="BD36" s="27">
        <v>9</v>
      </c>
      <c r="BE36" s="108">
        <f t="shared" si="7"/>
        <v>7.61</v>
      </c>
      <c r="BF36" s="106" t="str">
        <f t="shared" si="8"/>
        <v>Khá</v>
      </c>
    </row>
    <row r="37" spans="1:58" ht="12.75">
      <c r="A37" s="24">
        <v>31</v>
      </c>
      <c r="B37" s="25">
        <v>34</v>
      </c>
      <c r="C37" s="26" t="s">
        <v>49</v>
      </c>
      <c r="D37" s="26" t="s">
        <v>48</v>
      </c>
      <c r="E37" s="26"/>
      <c r="F37" s="80">
        <v>8</v>
      </c>
      <c r="G37" s="80">
        <v>7</v>
      </c>
      <c r="H37" s="80">
        <v>7</v>
      </c>
      <c r="I37" s="81">
        <v>7</v>
      </c>
      <c r="J37" s="27">
        <f t="shared" si="0"/>
        <v>7.1</v>
      </c>
      <c r="K37" s="82">
        <v>7</v>
      </c>
      <c r="L37" s="82">
        <v>7</v>
      </c>
      <c r="M37" s="82">
        <v>7</v>
      </c>
      <c r="N37" s="82">
        <v>8</v>
      </c>
      <c r="O37" s="28">
        <v>8</v>
      </c>
      <c r="P37" s="29">
        <f t="shared" si="1"/>
        <v>8.5</v>
      </c>
      <c r="Q37" s="24">
        <v>31</v>
      </c>
      <c r="R37" s="25">
        <v>34</v>
      </c>
      <c r="S37" s="26" t="s">
        <v>49</v>
      </c>
      <c r="T37" s="26" t="s">
        <v>48</v>
      </c>
      <c r="U37" s="26"/>
      <c r="V37" s="80">
        <v>7</v>
      </c>
      <c r="W37" s="82">
        <v>9</v>
      </c>
      <c r="X37" s="82">
        <v>8</v>
      </c>
      <c r="Y37" s="82">
        <v>7</v>
      </c>
      <c r="Z37" s="27">
        <f t="shared" si="2"/>
        <v>7.299999999999999</v>
      </c>
      <c r="AA37" s="82">
        <v>8</v>
      </c>
      <c r="AB37" s="82">
        <v>8</v>
      </c>
      <c r="AC37" s="82">
        <v>7</v>
      </c>
      <c r="AD37" s="82">
        <v>7</v>
      </c>
      <c r="AE37" s="29">
        <f t="shared" si="3"/>
        <v>7.199999999999999</v>
      </c>
      <c r="AF37" s="24">
        <v>31</v>
      </c>
      <c r="AG37" s="25">
        <v>34</v>
      </c>
      <c r="AH37" s="26" t="s">
        <v>49</v>
      </c>
      <c r="AI37" s="26" t="s">
        <v>48</v>
      </c>
      <c r="AJ37" s="26"/>
      <c r="AK37" s="82">
        <v>7</v>
      </c>
      <c r="AL37" s="82">
        <v>8</v>
      </c>
      <c r="AM37" s="82">
        <v>8</v>
      </c>
      <c r="AN37" s="82">
        <v>7</v>
      </c>
      <c r="AO37" s="27">
        <f t="shared" si="4"/>
        <v>7.199999999999999</v>
      </c>
      <c r="AP37" s="82">
        <v>8</v>
      </c>
      <c r="AQ37" s="82">
        <v>8</v>
      </c>
      <c r="AR37" s="82">
        <v>6</v>
      </c>
      <c r="AS37" s="82">
        <v>6</v>
      </c>
      <c r="AT37" s="29">
        <f t="shared" si="5"/>
        <v>6.399999999999999</v>
      </c>
      <c r="AU37" s="24">
        <v>31</v>
      </c>
      <c r="AV37" s="25">
        <v>34</v>
      </c>
      <c r="AW37" s="26" t="s">
        <v>49</v>
      </c>
      <c r="AX37" s="26" t="s">
        <v>48</v>
      </c>
      <c r="AY37" s="82">
        <v>8</v>
      </c>
      <c r="AZ37" s="82">
        <v>6</v>
      </c>
      <c r="BA37" s="82">
        <v>7</v>
      </c>
      <c r="BB37" s="82">
        <v>7</v>
      </c>
      <c r="BC37" s="27">
        <f t="shared" si="6"/>
        <v>7</v>
      </c>
      <c r="BD37" s="27">
        <v>9</v>
      </c>
      <c r="BE37" s="108">
        <f t="shared" si="7"/>
        <v>7.44</v>
      </c>
      <c r="BF37" s="106" t="str">
        <f t="shared" si="8"/>
        <v>Khá</v>
      </c>
    </row>
    <row r="38" spans="1:58" ht="12.75">
      <c r="A38" s="24">
        <v>32</v>
      </c>
      <c r="B38" s="25">
        <v>35</v>
      </c>
      <c r="C38" s="26" t="s">
        <v>50</v>
      </c>
      <c r="D38" s="26" t="s">
        <v>51</v>
      </c>
      <c r="E38" s="26"/>
      <c r="F38" s="80">
        <v>7</v>
      </c>
      <c r="G38" s="80">
        <v>6</v>
      </c>
      <c r="H38" s="80">
        <v>7</v>
      </c>
      <c r="I38" s="81">
        <v>9</v>
      </c>
      <c r="J38" s="27">
        <f t="shared" si="0"/>
        <v>8.3</v>
      </c>
      <c r="K38" s="82">
        <v>7</v>
      </c>
      <c r="L38" s="82">
        <v>7</v>
      </c>
      <c r="M38" s="82">
        <v>8</v>
      </c>
      <c r="N38" s="82">
        <v>7</v>
      </c>
      <c r="O38" s="28">
        <v>7</v>
      </c>
      <c r="P38" s="29">
        <f t="shared" si="1"/>
        <v>7.799999999999999</v>
      </c>
      <c r="Q38" s="24">
        <v>32</v>
      </c>
      <c r="R38" s="25">
        <v>35</v>
      </c>
      <c r="S38" s="26" t="s">
        <v>50</v>
      </c>
      <c r="T38" s="26" t="s">
        <v>51</v>
      </c>
      <c r="U38" s="26"/>
      <c r="V38" s="80">
        <v>6</v>
      </c>
      <c r="W38" s="82">
        <v>9</v>
      </c>
      <c r="X38" s="82">
        <v>8</v>
      </c>
      <c r="Y38" s="82">
        <v>7</v>
      </c>
      <c r="Z38" s="27">
        <f t="shared" si="2"/>
        <v>7.199999999999999</v>
      </c>
      <c r="AA38" s="82">
        <v>7</v>
      </c>
      <c r="AB38" s="82">
        <v>8</v>
      </c>
      <c r="AC38" s="82">
        <v>7</v>
      </c>
      <c r="AD38" s="82">
        <v>7</v>
      </c>
      <c r="AE38" s="29">
        <f t="shared" si="3"/>
        <v>7.1</v>
      </c>
      <c r="AF38" s="24">
        <v>32</v>
      </c>
      <c r="AG38" s="25">
        <v>35</v>
      </c>
      <c r="AH38" s="26" t="s">
        <v>50</v>
      </c>
      <c r="AI38" s="26" t="s">
        <v>51</v>
      </c>
      <c r="AJ38" s="26"/>
      <c r="AK38" s="82">
        <v>7</v>
      </c>
      <c r="AL38" s="82">
        <v>8</v>
      </c>
      <c r="AM38" s="82">
        <v>8</v>
      </c>
      <c r="AN38" s="82">
        <v>7</v>
      </c>
      <c r="AO38" s="27">
        <f t="shared" si="4"/>
        <v>7.199999999999999</v>
      </c>
      <c r="AP38" s="82">
        <v>5</v>
      </c>
      <c r="AQ38" s="82">
        <v>7</v>
      </c>
      <c r="AR38" s="82">
        <v>7</v>
      </c>
      <c r="AS38" s="82">
        <v>6</v>
      </c>
      <c r="AT38" s="29">
        <f t="shared" si="5"/>
        <v>6.1</v>
      </c>
      <c r="AU38" s="24">
        <v>32</v>
      </c>
      <c r="AV38" s="25">
        <v>35</v>
      </c>
      <c r="AW38" s="26" t="s">
        <v>50</v>
      </c>
      <c r="AX38" s="26" t="s">
        <v>51</v>
      </c>
      <c r="AY38" s="82">
        <v>7</v>
      </c>
      <c r="AZ38" s="82">
        <v>5</v>
      </c>
      <c r="BA38" s="82">
        <v>8</v>
      </c>
      <c r="BB38" s="82">
        <v>5</v>
      </c>
      <c r="BC38" s="27">
        <f t="shared" si="6"/>
        <v>5.5</v>
      </c>
      <c r="BD38" s="27">
        <v>10</v>
      </c>
      <c r="BE38" s="108">
        <f t="shared" si="7"/>
        <v>7.31</v>
      </c>
      <c r="BF38" s="106" t="str">
        <f t="shared" si="8"/>
        <v>Khá</v>
      </c>
    </row>
    <row r="39" spans="1:58" ht="12.75">
      <c r="A39" s="24">
        <v>33</v>
      </c>
      <c r="B39" s="25">
        <v>36</v>
      </c>
      <c r="C39" s="26" t="s">
        <v>78</v>
      </c>
      <c r="D39" s="26" t="s">
        <v>52</v>
      </c>
      <c r="E39" s="26"/>
      <c r="F39" s="80">
        <v>6</v>
      </c>
      <c r="G39" s="80">
        <v>6</v>
      </c>
      <c r="H39" s="80">
        <v>6</v>
      </c>
      <c r="I39" s="81">
        <v>6</v>
      </c>
      <c r="J39" s="27">
        <f t="shared" si="0"/>
        <v>5.999999999999999</v>
      </c>
      <c r="K39" s="82">
        <v>7</v>
      </c>
      <c r="L39" s="82">
        <v>8</v>
      </c>
      <c r="M39" s="82">
        <v>8</v>
      </c>
      <c r="N39" s="82">
        <v>7</v>
      </c>
      <c r="O39" s="28">
        <v>9</v>
      </c>
      <c r="P39" s="29">
        <f t="shared" si="1"/>
        <v>9.3</v>
      </c>
      <c r="Q39" s="24">
        <v>33</v>
      </c>
      <c r="R39" s="25">
        <v>36</v>
      </c>
      <c r="S39" s="26" t="s">
        <v>78</v>
      </c>
      <c r="T39" s="26" t="s">
        <v>52</v>
      </c>
      <c r="U39" s="26"/>
      <c r="V39" s="80">
        <v>7</v>
      </c>
      <c r="W39" s="82">
        <v>8</v>
      </c>
      <c r="X39" s="82">
        <v>8</v>
      </c>
      <c r="Y39" s="82">
        <v>9</v>
      </c>
      <c r="Z39" s="27">
        <f t="shared" si="2"/>
        <v>8.6</v>
      </c>
      <c r="AA39" s="82">
        <v>8</v>
      </c>
      <c r="AB39" s="82">
        <v>7</v>
      </c>
      <c r="AC39" s="82">
        <v>8</v>
      </c>
      <c r="AD39" s="82">
        <v>8</v>
      </c>
      <c r="AE39" s="29">
        <f t="shared" si="3"/>
        <v>7.8999999999999995</v>
      </c>
      <c r="AF39" s="24">
        <v>33</v>
      </c>
      <c r="AG39" s="25">
        <v>36</v>
      </c>
      <c r="AH39" s="26" t="s">
        <v>78</v>
      </c>
      <c r="AI39" s="26" t="s">
        <v>52</v>
      </c>
      <c r="AJ39" s="26"/>
      <c r="AK39" s="82">
        <v>7</v>
      </c>
      <c r="AL39" s="82">
        <v>8</v>
      </c>
      <c r="AM39" s="82">
        <v>9</v>
      </c>
      <c r="AN39" s="82">
        <v>7</v>
      </c>
      <c r="AO39" s="27">
        <f t="shared" si="4"/>
        <v>7.299999999999999</v>
      </c>
      <c r="AP39" s="82">
        <v>5</v>
      </c>
      <c r="AQ39" s="82">
        <v>7</v>
      </c>
      <c r="AR39" s="82">
        <v>7</v>
      </c>
      <c r="AS39" s="82">
        <v>8</v>
      </c>
      <c r="AT39" s="29">
        <f t="shared" si="5"/>
        <v>7.5</v>
      </c>
      <c r="AU39" s="24">
        <v>33</v>
      </c>
      <c r="AV39" s="25">
        <v>36</v>
      </c>
      <c r="AW39" s="26" t="s">
        <v>78</v>
      </c>
      <c r="AX39" s="26" t="s">
        <v>52</v>
      </c>
      <c r="AY39" s="82">
        <v>5</v>
      </c>
      <c r="AZ39" s="82">
        <v>7</v>
      </c>
      <c r="BA39" s="82">
        <v>6</v>
      </c>
      <c r="BB39" s="82">
        <v>7</v>
      </c>
      <c r="BC39" s="27">
        <f t="shared" si="6"/>
        <v>6.699999999999999</v>
      </c>
      <c r="BD39" s="27">
        <v>9</v>
      </c>
      <c r="BE39" s="108">
        <f t="shared" si="7"/>
        <v>7.8</v>
      </c>
      <c r="BF39" s="106" t="str">
        <f t="shared" si="8"/>
        <v>Khá</v>
      </c>
    </row>
    <row r="40" spans="1:58" ht="12.75">
      <c r="A40" s="24">
        <v>34</v>
      </c>
      <c r="B40" s="25">
        <v>37</v>
      </c>
      <c r="C40" s="26" t="s">
        <v>9</v>
      </c>
      <c r="D40" s="26" t="s">
        <v>53</v>
      </c>
      <c r="E40" s="26"/>
      <c r="F40" s="80">
        <v>9</v>
      </c>
      <c r="G40" s="80">
        <v>7</v>
      </c>
      <c r="H40" s="80">
        <v>8</v>
      </c>
      <c r="I40" s="81">
        <v>9</v>
      </c>
      <c r="J40" s="27">
        <f t="shared" si="0"/>
        <v>8.7</v>
      </c>
      <c r="K40" s="82">
        <v>7</v>
      </c>
      <c r="L40" s="82">
        <v>7</v>
      </c>
      <c r="M40" s="82">
        <v>7</v>
      </c>
      <c r="N40" s="82">
        <v>7</v>
      </c>
      <c r="O40" s="28">
        <v>8</v>
      </c>
      <c r="P40" s="29">
        <f t="shared" si="1"/>
        <v>8.4</v>
      </c>
      <c r="Q40" s="24">
        <v>34</v>
      </c>
      <c r="R40" s="25">
        <v>37</v>
      </c>
      <c r="S40" s="26" t="s">
        <v>9</v>
      </c>
      <c r="T40" s="26" t="s">
        <v>53</v>
      </c>
      <c r="U40" s="26"/>
      <c r="V40" s="80">
        <v>9</v>
      </c>
      <c r="W40" s="82">
        <v>8</v>
      </c>
      <c r="X40" s="82">
        <v>8</v>
      </c>
      <c r="Y40" s="82">
        <v>10</v>
      </c>
      <c r="Z40" s="27">
        <f t="shared" si="2"/>
        <v>9.5</v>
      </c>
      <c r="AA40" s="82">
        <v>7</v>
      </c>
      <c r="AB40" s="82">
        <v>9</v>
      </c>
      <c r="AC40" s="82">
        <v>9</v>
      </c>
      <c r="AD40" s="82">
        <v>9</v>
      </c>
      <c r="AE40" s="29">
        <f t="shared" si="3"/>
        <v>8.8</v>
      </c>
      <c r="AF40" s="24">
        <v>34</v>
      </c>
      <c r="AG40" s="25">
        <v>37</v>
      </c>
      <c r="AH40" s="26" t="s">
        <v>9</v>
      </c>
      <c r="AI40" s="26" t="s">
        <v>53</v>
      </c>
      <c r="AJ40" s="26"/>
      <c r="AK40" s="82">
        <v>7</v>
      </c>
      <c r="AL40" s="82">
        <v>8</v>
      </c>
      <c r="AM40" s="82">
        <v>9</v>
      </c>
      <c r="AN40" s="82">
        <v>9</v>
      </c>
      <c r="AO40" s="27">
        <f t="shared" si="4"/>
        <v>8.7</v>
      </c>
      <c r="AP40" s="82">
        <v>6</v>
      </c>
      <c r="AQ40" s="82">
        <v>7</v>
      </c>
      <c r="AR40" s="82">
        <v>6</v>
      </c>
      <c r="AS40" s="82">
        <v>8</v>
      </c>
      <c r="AT40" s="29">
        <f t="shared" si="5"/>
        <v>7.5</v>
      </c>
      <c r="AU40" s="24">
        <v>34</v>
      </c>
      <c r="AV40" s="25">
        <v>37</v>
      </c>
      <c r="AW40" s="26" t="s">
        <v>9</v>
      </c>
      <c r="AX40" s="26" t="s">
        <v>53</v>
      </c>
      <c r="AY40" s="82">
        <v>6</v>
      </c>
      <c r="AZ40" s="82">
        <v>7</v>
      </c>
      <c r="BA40" s="82">
        <v>7</v>
      </c>
      <c r="BB40" s="82">
        <v>8</v>
      </c>
      <c r="BC40" s="27">
        <f t="shared" si="6"/>
        <v>7.6</v>
      </c>
      <c r="BD40" s="27">
        <v>10</v>
      </c>
      <c r="BE40" s="108">
        <f t="shared" si="7"/>
        <v>8.58</v>
      </c>
      <c r="BF40" s="106" t="str">
        <f t="shared" si="8"/>
        <v>Giỏi</v>
      </c>
    </row>
    <row r="41" spans="1:58" ht="12.75">
      <c r="A41" s="24">
        <v>35</v>
      </c>
      <c r="B41" s="25">
        <v>38</v>
      </c>
      <c r="C41" s="26" t="s">
        <v>41</v>
      </c>
      <c r="D41" s="26" t="s">
        <v>55</v>
      </c>
      <c r="E41" s="26"/>
      <c r="F41" s="80">
        <v>7</v>
      </c>
      <c r="G41" s="80">
        <v>6</v>
      </c>
      <c r="H41" s="80">
        <v>8</v>
      </c>
      <c r="I41" s="81">
        <v>6</v>
      </c>
      <c r="J41" s="27">
        <f t="shared" si="0"/>
        <v>6.299999999999999</v>
      </c>
      <c r="K41" s="82">
        <v>8</v>
      </c>
      <c r="L41" s="82">
        <v>6</v>
      </c>
      <c r="M41" s="82">
        <v>6</v>
      </c>
      <c r="N41" s="82">
        <v>7</v>
      </c>
      <c r="O41" s="28">
        <v>7</v>
      </c>
      <c r="P41" s="29">
        <f t="shared" si="1"/>
        <v>7.6</v>
      </c>
      <c r="Q41" s="24">
        <v>35</v>
      </c>
      <c r="R41" s="25">
        <v>38</v>
      </c>
      <c r="S41" s="26" t="s">
        <v>41</v>
      </c>
      <c r="T41" s="26" t="s">
        <v>55</v>
      </c>
      <c r="U41" s="26"/>
      <c r="V41" s="80">
        <v>7</v>
      </c>
      <c r="W41" s="82">
        <v>7</v>
      </c>
      <c r="X41" s="82">
        <v>8</v>
      </c>
      <c r="Y41" s="82">
        <v>7</v>
      </c>
      <c r="Z41" s="27">
        <f t="shared" si="2"/>
        <v>7.1</v>
      </c>
      <c r="AA41" s="82">
        <v>7</v>
      </c>
      <c r="AB41" s="82">
        <v>8</v>
      </c>
      <c r="AC41" s="82">
        <v>8</v>
      </c>
      <c r="AD41" s="82">
        <v>8</v>
      </c>
      <c r="AE41" s="29">
        <f t="shared" si="3"/>
        <v>7.8999999999999995</v>
      </c>
      <c r="AF41" s="24">
        <v>35</v>
      </c>
      <c r="AG41" s="25">
        <v>38</v>
      </c>
      <c r="AH41" s="26" t="s">
        <v>41</v>
      </c>
      <c r="AI41" s="26" t="s">
        <v>55</v>
      </c>
      <c r="AJ41" s="26"/>
      <c r="AK41" s="82">
        <v>8</v>
      </c>
      <c r="AL41" s="82">
        <v>8</v>
      </c>
      <c r="AM41" s="82">
        <v>8</v>
      </c>
      <c r="AN41" s="82">
        <v>9</v>
      </c>
      <c r="AO41" s="27">
        <f t="shared" si="4"/>
        <v>8.7</v>
      </c>
      <c r="AP41" s="82">
        <v>6</v>
      </c>
      <c r="AQ41" s="82">
        <v>7</v>
      </c>
      <c r="AR41" s="82">
        <v>8</v>
      </c>
      <c r="AS41" s="82">
        <v>6</v>
      </c>
      <c r="AT41" s="29">
        <f t="shared" si="5"/>
        <v>6.299999999999999</v>
      </c>
      <c r="AU41" s="24">
        <v>35</v>
      </c>
      <c r="AV41" s="25">
        <v>38</v>
      </c>
      <c r="AW41" s="26" t="s">
        <v>41</v>
      </c>
      <c r="AX41" s="26" t="s">
        <v>55</v>
      </c>
      <c r="AY41" s="82">
        <v>8</v>
      </c>
      <c r="AZ41" s="82">
        <v>9</v>
      </c>
      <c r="BA41" s="82">
        <v>8</v>
      </c>
      <c r="BB41" s="82">
        <v>9</v>
      </c>
      <c r="BC41" s="27">
        <f t="shared" si="6"/>
        <v>8.8</v>
      </c>
      <c r="BD41" s="27">
        <v>10</v>
      </c>
      <c r="BE41" s="108">
        <f t="shared" si="7"/>
        <v>7.74</v>
      </c>
      <c r="BF41" s="106" t="str">
        <f t="shared" si="8"/>
        <v>Khá</v>
      </c>
    </row>
    <row r="42" spans="1:58" ht="12.75">
      <c r="A42" s="24">
        <v>36</v>
      </c>
      <c r="B42" s="25">
        <v>39</v>
      </c>
      <c r="C42" s="26" t="s">
        <v>24</v>
      </c>
      <c r="D42" s="26" t="s">
        <v>55</v>
      </c>
      <c r="E42" s="26"/>
      <c r="F42" s="80">
        <v>7</v>
      </c>
      <c r="G42" s="80">
        <v>7</v>
      </c>
      <c r="H42" s="80">
        <v>7</v>
      </c>
      <c r="I42" s="81">
        <v>8</v>
      </c>
      <c r="J42" s="27">
        <f t="shared" si="0"/>
        <v>7.699999999999999</v>
      </c>
      <c r="K42" s="82">
        <v>7</v>
      </c>
      <c r="L42" s="82">
        <v>6</v>
      </c>
      <c r="M42" s="82">
        <v>7</v>
      </c>
      <c r="N42" s="82">
        <v>7</v>
      </c>
      <c r="O42" s="28">
        <v>6</v>
      </c>
      <c r="P42" s="29">
        <f t="shared" si="1"/>
        <v>6.899999999999999</v>
      </c>
      <c r="Q42" s="24">
        <v>36</v>
      </c>
      <c r="R42" s="25">
        <v>39</v>
      </c>
      <c r="S42" s="26" t="s">
        <v>24</v>
      </c>
      <c r="T42" s="26" t="s">
        <v>55</v>
      </c>
      <c r="U42" s="26"/>
      <c r="V42" s="80">
        <v>8</v>
      </c>
      <c r="W42" s="82">
        <v>7</v>
      </c>
      <c r="X42" s="82">
        <v>8</v>
      </c>
      <c r="Y42" s="82">
        <v>8</v>
      </c>
      <c r="Z42" s="27">
        <f t="shared" si="2"/>
        <v>7.8999999999999995</v>
      </c>
      <c r="AA42" s="82">
        <v>8</v>
      </c>
      <c r="AB42" s="82">
        <v>8</v>
      </c>
      <c r="AC42" s="82">
        <v>8</v>
      </c>
      <c r="AD42" s="82">
        <v>8</v>
      </c>
      <c r="AE42" s="29">
        <f t="shared" si="3"/>
        <v>8</v>
      </c>
      <c r="AF42" s="24">
        <v>36</v>
      </c>
      <c r="AG42" s="25">
        <v>39</v>
      </c>
      <c r="AH42" s="26" t="s">
        <v>24</v>
      </c>
      <c r="AI42" s="26" t="s">
        <v>55</v>
      </c>
      <c r="AJ42" s="26"/>
      <c r="AK42" s="82">
        <v>7</v>
      </c>
      <c r="AL42" s="82">
        <v>9</v>
      </c>
      <c r="AM42" s="82">
        <v>9</v>
      </c>
      <c r="AN42" s="82">
        <v>7</v>
      </c>
      <c r="AO42" s="27">
        <f t="shared" si="4"/>
        <v>7.3999999999999995</v>
      </c>
      <c r="AP42" s="82">
        <v>7</v>
      </c>
      <c r="AQ42" s="82">
        <v>8</v>
      </c>
      <c r="AR42" s="82">
        <v>7</v>
      </c>
      <c r="AS42" s="82">
        <v>8</v>
      </c>
      <c r="AT42" s="29">
        <f t="shared" si="5"/>
        <v>7.799999999999999</v>
      </c>
      <c r="AU42" s="24">
        <v>36</v>
      </c>
      <c r="AV42" s="25">
        <v>39</v>
      </c>
      <c r="AW42" s="26" t="s">
        <v>24</v>
      </c>
      <c r="AX42" s="26" t="s">
        <v>55</v>
      </c>
      <c r="AY42" s="82">
        <v>7</v>
      </c>
      <c r="AZ42" s="82">
        <v>8</v>
      </c>
      <c r="BA42" s="82">
        <v>6</v>
      </c>
      <c r="BB42" s="82">
        <v>7</v>
      </c>
      <c r="BC42" s="27">
        <f t="shared" si="6"/>
        <v>7</v>
      </c>
      <c r="BD42" s="27">
        <v>9</v>
      </c>
      <c r="BE42" s="108">
        <f t="shared" si="7"/>
        <v>7.63</v>
      </c>
      <c r="BF42" s="106" t="str">
        <f t="shared" si="8"/>
        <v>Khá</v>
      </c>
    </row>
    <row r="43" spans="1:58" ht="12.75">
      <c r="A43" s="24">
        <v>37</v>
      </c>
      <c r="B43" s="25">
        <v>40</v>
      </c>
      <c r="C43" s="26" t="s">
        <v>10</v>
      </c>
      <c r="D43" s="26" t="s">
        <v>56</v>
      </c>
      <c r="E43" s="26"/>
      <c r="F43" s="80">
        <v>9</v>
      </c>
      <c r="G43" s="80">
        <v>7</v>
      </c>
      <c r="H43" s="80">
        <v>8</v>
      </c>
      <c r="I43" s="81">
        <v>8</v>
      </c>
      <c r="J43" s="27">
        <f t="shared" si="0"/>
        <v>8</v>
      </c>
      <c r="K43" s="82">
        <v>7</v>
      </c>
      <c r="L43" s="82">
        <v>7</v>
      </c>
      <c r="M43" s="82">
        <v>8</v>
      </c>
      <c r="N43" s="82">
        <v>8</v>
      </c>
      <c r="O43" s="28">
        <v>7</v>
      </c>
      <c r="P43" s="29">
        <f t="shared" si="1"/>
        <v>7.8999999999999995</v>
      </c>
      <c r="Q43" s="24">
        <v>37</v>
      </c>
      <c r="R43" s="25">
        <v>40</v>
      </c>
      <c r="S43" s="26" t="s">
        <v>10</v>
      </c>
      <c r="T43" s="26" t="s">
        <v>56</v>
      </c>
      <c r="U43" s="26"/>
      <c r="V43" s="80">
        <v>8</v>
      </c>
      <c r="W43" s="82">
        <v>9</v>
      </c>
      <c r="X43" s="82">
        <v>8</v>
      </c>
      <c r="Y43" s="82">
        <v>8</v>
      </c>
      <c r="Z43" s="27">
        <f t="shared" si="2"/>
        <v>8.1</v>
      </c>
      <c r="AA43" s="82">
        <v>10</v>
      </c>
      <c r="AB43" s="82">
        <v>9</v>
      </c>
      <c r="AC43" s="82">
        <v>9</v>
      </c>
      <c r="AD43" s="82">
        <v>8</v>
      </c>
      <c r="AE43" s="29">
        <f t="shared" si="3"/>
        <v>8.4</v>
      </c>
      <c r="AF43" s="24">
        <v>37</v>
      </c>
      <c r="AG43" s="25">
        <v>40</v>
      </c>
      <c r="AH43" s="26" t="s">
        <v>10</v>
      </c>
      <c r="AI43" s="26" t="s">
        <v>56</v>
      </c>
      <c r="AJ43" s="26"/>
      <c r="AK43" s="82">
        <v>8</v>
      </c>
      <c r="AL43" s="82">
        <v>9</v>
      </c>
      <c r="AM43" s="82">
        <v>8</v>
      </c>
      <c r="AN43" s="82">
        <v>9</v>
      </c>
      <c r="AO43" s="27">
        <f t="shared" si="4"/>
        <v>8.8</v>
      </c>
      <c r="AP43" s="82">
        <v>8</v>
      </c>
      <c r="AQ43" s="82">
        <v>8</v>
      </c>
      <c r="AR43" s="82">
        <v>8</v>
      </c>
      <c r="AS43" s="82">
        <v>8</v>
      </c>
      <c r="AT43" s="29">
        <f t="shared" si="5"/>
        <v>8</v>
      </c>
      <c r="AU43" s="24">
        <v>37</v>
      </c>
      <c r="AV43" s="25">
        <v>40</v>
      </c>
      <c r="AW43" s="26" t="s">
        <v>10</v>
      </c>
      <c r="AX43" s="26" t="s">
        <v>56</v>
      </c>
      <c r="AY43" s="82">
        <v>6</v>
      </c>
      <c r="AZ43" s="82">
        <v>7</v>
      </c>
      <c r="BA43" s="82">
        <v>7</v>
      </c>
      <c r="BB43" s="82">
        <v>8</v>
      </c>
      <c r="BC43" s="27">
        <f t="shared" si="6"/>
        <v>7.6</v>
      </c>
      <c r="BD43" s="27">
        <v>10</v>
      </c>
      <c r="BE43" s="108">
        <f t="shared" si="7"/>
        <v>8.26</v>
      </c>
      <c r="BF43" s="106" t="str">
        <f t="shared" si="8"/>
        <v>Giỏi</v>
      </c>
    </row>
    <row r="44" spans="1:58" ht="12.75">
      <c r="A44" s="24">
        <v>38</v>
      </c>
      <c r="B44" s="25">
        <v>41</v>
      </c>
      <c r="C44" s="26" t="s">
        <v>47</v>
      </c>
      <c r="D44" s="26" t="s">
        <v>57</v>
      </c>
      <c r="E44" s="26"/>
      <c r="F44" s="80">
        <v>8</v>
      </c>
      <c r="G44" s="80">
        <v>6</v>
      </c>
      <c r="H44" s="80">
        <v>6</v>
      </c>
      <c r="I44" s="81">
        <v>7</v>
      </c>
      <c r="J44" s="27">
        <f t="shared" si="0"/>
        <v>6.8999999999999995</v>
      </c>
      <c r="K44" s="82">
        <v>7</v>
      </c>
      <c r="L44" s="82">
        <v>7</v>
      </c>
      <c r="M44" s="82">
        <v>7</v>
      </c>
      <c r="N44" s="82">
        <v>8</v>
      </c>
      <c r="O44" s="28">
        <v>6</v>
      </c>
      <c r="P44" s="29">
        <f t="shared" si="1"/>
        <v>7.1</v>
      </c>
      <c r="Q44" s="24">
        <v>38</v>
      </c>
      <c r="R44" s="25">
        <v>41</v>
      </c>
      <c r="S44" s="26" t="s">
        <v>47</v>
      </c>
      <c r="T44" s="26" t="s">
        <v>57</v>
      </c>
      <c r="U44" s="26"/>
      <c r="V44" s="80">
        <v>8</v>
      </c>
      <c r="W44" s="82">
        <v>9</v>
      </c>
      <c r="X44" s="82">
        <v>8</v>
      </c>
      <c r="Y44" s="82">
        <v>7</v>
      </c>
      <c r="Z44" s="27">
        <f t="shared" si="2"/>
        <v>7.3999999999999995</v>
      </c>
      <c r="AA44" s="82">
        <v>8</v>
      </c>
      <c r="AB44" s="82">
        <v>8</v>
      </c>
      <c r="AC44" s="82">
        <v>8</v>
      </c>
      <c r="AD44" s="82">
        <v>8</v>
      </c>
      <c r="AE44" s="29">
        <f t="shared" si="3"/>
        <v>8</v>
      </c>
      <c r="AF44" s="24">
        <v>38</v>
      </c>
      <c r="AG44" s="25">
        <v>41</v>
      </c>
      <c r="AH44" s="26" t="s">
        <v>47</v>
      </c>
      <c r="AI44" s="26" t="s">
        <v>57</v>
      </c>
      <c r="AJ44" s="26"/>
      <c r="AK44" s="82">
        <v>7</v>
      </c>
      <c r="AL44" s="82">
        <v>8</v>
      </c>
      <c r="AM44" s="82">
        <v>8</v>
      </c>
      <c r="AN44" s="82">
        <v>8</v>
      </c>
      <c r="AO44" s="27">
        <f t="shared" si="4"/>
        <v>7.8999999999999995</v>
      </c>
      <c r="AP44" s="82">
        <v>7</v>
      </c>
      <c r="AQ44" s="82">
        <v>7</v>
      </c>
      <c r="AR44" s="82">
        <v>8</v>
      </c>
      <c r="AS44" s="82">
        <v>5</v>
      </c>
      <c r="AT44" s="29">
        <f t="shared" si="5"/>
        <v>5.699999999999999</v>
      </c>
      <c r="AU44" s="24">
        <v>38</v>
      </c>
      <c r="AV44" s="25">
        <v>41</v>
      </c>
      <c r="AW44" s="26" t="s">
        <v>47</v>
      </c>
      <c r="AX44" s="26" t="s">
        <v>57</v>
      </c>
      <c r="AY44" s="82">
        <v>8</v>
      </c>
      <c r="AZ44" s="82">
        <v>7</v>
      </c>
      <c r="BA44" s="82">
        <v>7</v>
      </c>
      <c r="BB44" s="82">
        <v>7</v>
      </c>
      <c r="BC44" s="27">
        <f t="shared" si="6"/>
        <v>7.1</v>
      </c>
      <c r="BD44" s="27">
        <v>9</v>
      </c>
      <c r="BE44" s="108">
        <f t="shared" si="7"/>
        <v>7.31</v>
      </c>
      <c r="BF44" s="106" t="str">
        <f t="shared" si="8"/>
        <v>Khá</v>
      </c>
    </row>
    <row r="45" spans="1:58" ht="12.75">
      <c r="A45" s="24">
        <v>39</v>
      </c>
      <c r="B45" s="25">
        <v>42</v>
      </c>
      <c r="C45" s="26" t="s">
        <v>23</v>
      </c>
      <c r="D45" s="26" t="s">
        <v>58</v>
      </c>
      <c r="E45" s="26"/>
      <c r="F45" s="80">
        <v>8</v>
      </c>
      <c r="G45" s="80">
        <v>6</v>
      </c>
      <c r="H45" s="80">
        <v>6</v>
      </c>
      <c r="I45" s="81">
        <v>9</v>
      </c>
      <c r="J45" s="27">
        <f t="shared" si="0"/>
        <v>8.3</v>
      </c>
      <c r="K45" s="82">
        <v>8</v>
      </c>
      <c r="L45" s="82">
        <v>7</v>
      </c>
      <c r="M45" s="82">
        <v>8</v>
      </c>
      <c r="N45" s="82">
        <v>7</v>
      </c>
      <c r="O45" s="28">
        <v>9</v>
      </c>
      <c r="P45" s="29">
        <f t="shared" si="1"/>
        <v>9.3</v>
      </c>
      <c r="Q45" s="24">
        <v>39</v>
      </c>
      <c r="R45" s="25">
        <v>42</v>
      </c>
      <c r="S45" s="26" t="s">
        <v>23</v>
      </c>
      <c r="T45" s="26" t="s">
        <v>58</v>
      </c>
      <c r="U45" s="26"/>
      <c r="V45" s="80">
        <v>7</v>
      </c>
      <c r="W45" s="82">
        <v>8</v>
      </c>
      <c r="X45" s="82">
        <v>8</v>
      </c>
      <c r="Y45" s="82">
        <v>9</v>
      </c>
      <c r="Z45" s="27">
        <f t="shared" si="2"/>
        <v>8.6</v>
      </c>
      <c r="AA45" s="82">
        <v>7</v>
      </c>
      <c r="AB45" s="82">
        <v>7</v>
      </c>
      <c r="AC45" s="82">
        <v>9</v>
      </c>
      <c r="AD45" s="82">
        <v>8</v>
      </c>
      <c r="AE45" s="29">
        <f t="shared" si="3"/>
        <v>7.8999999999999995</v>
      </c>
      <c r="AF45" s="24">
        <v>39</v>
      </c>
      <c r="AG45" s="25">
        <v>42</v>
      </c>
      <c r="AH45" s="26" t="s">
        <v>23</v>
      </c>
      <c r="AI45" s="26" t="s">
        <v>58</v>
      </c>
      <c r="AJ45" s="26"/>
      <c r="AK45" s="82">
        <v>8</v>
      </c>
      <c r="AL45" s="82">
        <v>9</v>
      </c>
      <c r="AM45" s="82">
        <v>8</v>
      </c>
      <c r="AN45" s="82">
        <v>6</v>
      </c>
      <c r="AO45" s="27">
        <f t="shared" si="4"/>
        <v>6.699999999999999</v>
      </c>
      <c r="AP45" s="82">
        <v>5</v>
      </c>
      <c r="AQ45" s="82">
        <v>7</v>
      </c>
      <c r="AR45" s="82">
        <v>7</v>
      </c>
      <c r="AS45" s="82">
        <v>7</v>
      </c>
      <c r="AT45" s="29">
        <f t="shared" si="5"/>
        <v>6.799999999999999</v>
      </c>
      <c r="AU45" s="24">
        <v>39</v>
      </c>
      <c r="AV45" s="25">
        <v>42</v>
      </c>
      <c r="AW45" s="26" t="s">
        <v>23</v>
      </c>
      <c r="AX45" s="26" t="s">
        <v>58</v>
      </c>
      <c r="AY45" s="82">
        <v>8</v>
      </c>
      <c r="AZ45" s="82">
        <v>7</v>
      </c>
      <c r="BA45" s="82">
        <v>6</v>
      </c>
      <c r="BB45" s="82">
        <v>8</v>
      </c>
      <c r="BC45" s="27">
        <f t="shared" si="6"/>
        <v>7.699999999999999</v>
      </c>
      <c r="BD45" s="27">
        <v>9</v>
      </c>
      <c r="BE45" s="108">
        <f t="shared" si="7"/>
        <v>8.05</v>
      </c>
      <c r="BF45" s="106" t="str">
        <f t="shared" si="8"/>
        <v>Giỏi</v>
      </c>
    </row>
    <row r="46" spans="1:58" ht="12.75">
      <c r="A46" s="24">
        <v>40</v>
      </c>
      <c r="B46" s="25">
        <v>43</v>
      </c>
      <c r="C46" s="26" t="s">
        <v>59</v>
      </c>
      <c r="D46" s="26" t="s">
        <v>60</v>
      </c>
      <c r="E46" s="26"/>
      <c r="F46" s="80">
        <v>8</v>
      </c>
      <c r="G46" s="80">
        <v>6</v>
      </c>
      <c r="H46" s="80">
        <v>6</v>
      </c>
      <c r="I46" s="81">
        <v>8</v>
      </c>
      <c r="J46" s="27">
        <f t="shared" si="0"/>
        <v>7.6</v>
      </c>
      <c r="K46" s="82">
        <v>7</v>
      </c>
      <c r="L46" s="82">
        <v>7</v>
      </c>
      <c r="M46" s="82">
        <v>7</v>
      </c>
      <c r="N46" s="82">
        <v>7</v>
      </c>
      <c r="O46" s="28">
        <v>6</v>
      </c>
      <c r="P46" s="29">
        <f t="shared" si="1"/>
        <v>7</v>
      </c>
      <c r="Q46" s="24">
        <v>40</v>
      </c>
      <c r="R46" s="25">
        <v>43</v>
      </c>
      <c r="S46" s="26" t="s">
        <v>59</v>
      </c>
      <c r="T46" s="26" t="s">
        <v>60</v>
      </c>
      <c r="U46" s="26"/>
      <c r="V46" s="80">
        <v>6</v>
      </c>
      <c r="W46" s="82">
        <v>8</v>
      </c>
      <c r="X46" s="82">
        <v>8</v>
      </c>
      <c r="Y46" s="82">
        <v>7</v>
      </c>
      <c r="Z46" s="27">
        <f t="shared" si="2"/>
        <v>7.1</v>
      </c>
      <c r="AA46" s="82">
        <v>7</v>
      </c>
      <c r="AB46" s="82">
        <v>7</v>
      </c>
      <c r="AC46" s="82">
        <v>7</v>
      </c>
      <c r="AD46" s="82">
        <v>7</v>
      </c>
      <c r="AE46" s="29">
        <f t="shared" si="3"/>
        <v>7</v>
      </c>
      <c r="AF46" s="24">
        <v>40</v>
      </c>
      <c r="AG46" s="25">
        <v>43</v>
      </c>
      <c r="AH46" s="26" t="s">
        <v>59</v>
      </c>
      <c r="AI46" s="26" t="s">
        <v>60</v>
      </c>
      <c r="AJ46" s="26"/>
      <c r="AK46" s="82">
        <v>7</v>
      </c>
      <c r="AL46" s="82">
        <v>8</v>
      </c>
      <c r="AM46" s="82">
        <v>8</v>
      </c>
      <c r="AN46" s="82">
        <v>7</v>
      </c>
      <c r="AO46" s="27">
        <f t="shared" si="4"/>
        <v>7.199999999999999</v>
      </c>
      <c r="AP46" s="82">
        <v>6</v>
      </c>
      <c r="AQ46" s="82">
        <v>6</v>
      </c>
      <c r="AR46" s="82">
        <v>7</v>
      </c>
      <c r="AS46" s="82">
        <v>7</v>
      </c>
      <c r="AT46" s="29">
        <f t="shared" si="5"/>
        <v>6.799999999999999</v>
      </c>
      <c r="AU46" s="24">
        <v>40</v>
      </c>
      <c r="AV46" s="25">
        <v>43</v>
      </c>
      <c r="AW46" s="26" t="s">
        <v>59</v>
      </c>
      <c r="AX46" s="26" t="s">
        <v>60</v>
      </c>
      <c r="AY46" s="82">
        <v>6</v>
      </c>
      <c r="AZ46" s="82">
        <v>7</v>
      </c>
      <c r="BA46" s="82">
        <v>5</v>
      </c>
      <c r="BB46" s="82">
        <v>8</v>
      </c>
      <c r="BC46" s="27">
        <f t="shared" si="6"/>
        <v>7.3999999999999995</v>
      </c>
      <c r="BD46" s="27">
        <v>10</v>
      </c>
      <c r="BE46" s="108">
        <f t="shared" si="7"/>
        <v>7.39</v>
      </c>
      <c r="BF46" s="106" t="str">
        <f t="shared" si="8"/>
        <v>Khá</v>
      </c>
    </row>
    <row r="47" spans="1:58" ht="12.75">
      <c r="A47" s="24">
        <v>41</v>
      </c>
      <c r="B47" s="25">
        <v>44</v>
      </c>
      <c r="C47" s="26" t="s">
        <v>61</v>
      </c>
      <c r="D47" s="26" t="s">
        <v>62</v>
      </c>
      <c r="E47" s="26"/>
      <c r="F47" s="80">
        <v>9</v>
      </c>
      <c r="G47" s="80">
        <v>6</v>
      </c>
      <c r="H47" s="80">
        <v>6</v>
      </c>
      <c r="I47" s="81">
        <v>8</v>
      </c>
      <c r="J47" s="27">
        <f t="shared" si="0"/>
        <v>7.699999999999999</v>
      </c>
      <c r="K47" s="82">
        <v>8</v>
      </c>
      <c r="L47" s="82">
        <v>7</v>
      </c>
      <c r="M47" s="82">
        <v>7</v>
      </c>
      <c r="N47" s="82">
        <v>8</v>
      </c>
      <c r="O47" s="28">
        <v>8</v>
      </c>
      <c r="P47" s="29">
        <f t="shared" si="1"/>
        <v>8.6</v>
      </c>
      <c r="Q47" s="24">
        <v>41</v>
      </c>
      <c r="R47" s="25">
        <v>44</v>
      </c>
      <c r="S47" s="26" t="s">
        <v>61</v>
      </c>
      <c r="T47" s="26" t="s">
        <v>62</v>
      </c>
      <c r="U47" s="26"/>
      <c r="V47" s="80">
        <v>8</v>
      </c>
      <c r="W47" s="82">
        <v>9</v>
      </c>
      <c r="X47" s="82">
        <v>8</v>
      </c>
      <c r="Y47" s="82">
        <v>8</v>
      </c>
      <c r="Z47" s="27">
        <f t="shared" si="2"/>
        <v>8.1</v>
      </c>
      <c r="AA47" s="82">
        <v>8</v>
      </c>
      <c r="AB47" s="82">
        <v>7</v>
      </c>
      <c r="AC47" s="82">
        <v>8</v>
      </c>
      <c r="AD47" s="82">
        <v>8</v>
      </c>
      <c r="AE47" s="29">
        <f t="shared" si="3"/>
        <v>7.8999999999999995</v>
      </c>
      <c r="AF47" s="24">
        <v>41</v>
      </c>
      <c r="AG47" s="25">
        <v>44</v>
      </c>
      <c r="AH47" s="26" t="s">
        <v>61</v>
      </c>
      <c r="AI47" s="26" t="s">
        <v>62</v>
      </c>
      <c r="AJ47" s="26"/>
      <c r="AK47" s="82">
        <v>8</v>
      </c>
      <c r="AL47" s="82">
        <v>8</v>
      </c>
      <c r="AM47" s="82">
        <v>9</v>
      </c>
      <c r="AN47" s="82">
        <v>8</v>
      </c>
      <c r="AO47" s="27">
        <f t="shared" si="4"/>
        <v>8.1</v>
      </c>
      <c r="AP47" s="82">
        <v>7</v>
      </c>
      <c r="AQ47" s="82">
        <v>7</v>
      </c>
      <c r="AR47" s="82">
        <v>8</v>
      </c>
      <c r="AS47" s="82">
        <v>7</v>
      </c>
      <c r="AT47" s="29">
        <f t="shared" si="5"/>
        <v>7.1</v>
      </c>
      <c r="AU47" s="24">
        <v>41</v>
      </c>
      <c r="AV47" s="25">
        <v>44</v>
      </c>
      <c r="AW47" s="26" t="s">
        <v>61</v>
      </c>
      <c r="AX47" s="26" t="s">
        <v>62</v>
      </c>
      <c r="AY47" s="82">
        <v>7</v>
      </c>
      <c r="AZ47" s="82">
        <v>6</v>
      </c>
      <c r="BA47" s="82">
        <v>8</v>
      </c>
      <c r="BB47" s="82">
        <v>8</v>
      </c>
      <c r="BC47" s="27">
        <f t="shared" si="6"/>
        <v>7.699999999999999</v>
      </c>
      <c r="BD47" s="27">
        <v>9</v>
      </c>
      <c r="BE47" s="108">
        <f t="shared" si="7"/>
        <v>8.01</v>
      </c>
      <c r="BF47" s="106" t="str">
        <f t="shared" si="8"/>
        <v>Giỏi</v>
      </c>
    </row>
    <row r="48" spans="1:58" ht="12.75">
      <c r="A48" s="24">
        <v>42</v>
      </c>
      <c r="B48" s="25">
        <v>45</v>
      </c>
      <c r="C48" s="26" t="s">
        <v>47</v>
      </c>
      <c r="D48" s="26" t="s">
        <v>62</v>
      </c>
      <c r="E48" s="26"/>
      <c r="F48" s="80">
        <v>8</v>
      </c>
      <c r="G48" s="80">
        <v>8</v>
      </c>
      <c r="H48" s="80">
        <v>7</v>
      </c>
      <c r="I48" s="81">
        <v>7</v>
      </c>
      <c r="J48" s="27">
        <f t="shared" si="0"/>
        <v>7.199999999999999</v>
      </c>
      <c r="K48" s="82">
        <v>7</v>
      </c>
      <c r="L48" s="82">
        <v>7</v>
      </c>
      <c r="M48" s="82">
        <v>8</v>
      </c>
      <c r="N48" s="82">
        <v>7</v>
      </c>
      <c r="O48" s="28">
        <v>7</v>
      </c>
      <c r="P48" s="29">
        <f t="shared" si="1"/>
        <v>7.799999999999999</v>
      </c>
      <c r="Q48" s="24">
        <v>42</v>
      </c>
      <c r="R48" s="25">
        <v>45</v>
      </c>
      <c r="S48" s="26" t="s">
        <v>47</v>
      </c>
      <c r="T48" s="26" t="s">
        <v>62</v>
      </c>
      <c r="U48" s="26"/>
      <c r="V48" s="80">
        <v>7</v>
      </c>
      <c r="W48" s="82">
        <v>9</v>
      </c>
      <c r="X48" s="82">
        <v>8</v>
      </c>
      <c r="Y48" s="82">
        <v>6</v>
      </c>
      <c r="Z48" s="27">
        <f t="shared" si="2"/>
        <v>6.6</v>
      </c>
      <c r="AA48" s="82">
        <v>7</v>
      </c>
      <c r="AB48" s="82">
        <v>8</v>
      </c>
      <c r="AC48" s="82">
        <v>8</v>
      </c>
      <c r="AD48" s="82">
        <v>7</v>
      </c>
      <c r="AE48" s="29">
        <f t="shared" si="3"/>
        <v>7.199999999999999</v>
      </c>
      <c r="AF48" s="24">
        <v>42</v>
      </c>
      <c r="AG48" s="25">
        <v>45</v>
      </c>
      <c r="AH48" s="26" t="s">
        <v>47</v>
      </c>
      <c r="AI48" s="26" t="s">
        <v>62</v>
      </c>
      <c r="AJ48" s="26"/>
      <c r="AK48" s="82">
        <v>9</v>
      </c>
      <c r="AL48" s="82">
        <v>8</v>
      </c>
      <c r="AM48" s="82">
        <v>8</v>
      </c>
      <c r="AN48" s="82">
        <v>10</v>
      </c>
      <c r="AO48" s="27">
        <f t="shared" si="4"/>
        <v>9.5</v>
      </c>
      <c r="AP48" s="82">
        <v>7</v>
      </c>
      <c r="AQ48" s="82">
        <v>7</v>
      </c>
      <c r="AR48" s="82">
        <v>8</v>
      </c>
      <c r="AS48" s="82">
        <v>7</v>
      </c>
      <c r="AT48" s="29">
        <f t="shared" si="5"/>
        <v>7.1</v>
      </c>
      <c r="AU48" s="24">
        <v>42</v>
      </c>
      <c r="AV48" s="25">
        <v>45</v>
      </c>
      <c r="AW48" s="26" t="s">
        <v>47</v>
      </c>
      <c r="AX48" s="26" t="s">
        <v>62</v>
      </c>
      <c r="AY48" s="82">
        <v>6</v>
      </c>
      <c r="AZ48" s="82">
        <v>7</v>
      </c>
      <c r="BA48" s="82">
        <v>7</v>
      </c>
      <c r="BB48" s="90">
        <v>3</v>
      </c>
      <c r="BC48" s="97">
        <f t="shared" si="6"/>
        <v>4.1</v>
      </c>
      <c r="BD48" s="27">
        <v>10</v>
      </c>
      <c r="BE48" s="108">
        <f t="shared" si="7"/>
        <v>7.35</v>
      </c>
      <c r="BF48" s="106" t="str">
        <f t="shared" si="8"/>
        <v>Khá</v>
      </c>
    </row>
    <row r="49" spans="1:58" ht="12.75">
      <c r="A49" s="24">
        <v>43</v>
      </c>
      <c r="B49" s="25">
        <v>46</v>
      </c>
      <c r="C49" s="26" t="s">
        <v>10</v>
      </c>
      <c r="D49" s="26" t="s">
        <v>62</v>
      </c>
      <c r="E49" s="26"/>
      <c r="F49" s="80">
        <v>8</v>
      </c>
      <c r="G49" s="80">
        <v>6</v>
      </c>
      <c r="H49" s="80">
        <v>7</v>
      </c>
      <c r="I49" s="81">
        <v>9</v>
      </c>
      <c r="J49" s="27">
        <f t="shared" si="0"/>
        <v>8.4</v>
      </c>
      <c r="K49" s="82">
        <v>8</v>
      </c>
      <c r="L49" s="82">
        <v>7</v>
      </c>
      <c r="M49" s="82">
        <v>8</v>
      </c>
      <c r="N49" s="82">
        <v>7</v>
      </c>
      <c r="O49" s="28">
        <v>7</v>
      </c>
      <c r="P49" s="29">
        <f t="shared" si="1"/>
        <v>7.8999999999999995</v>
      </c>
      <c r="Q49" s="24">
        <v>43</v>
      </c>
      <c r="R49" s="25">
        <v>46</v>
      </c>
      <c r="S49" s="26" t="s">
        <v>10</v>
      </c>
      <c r="T49" s="26" t="s">
        <v>62</v>
      </c>
      <c r="U49" s="26"/>
      <c r="V49" s="80">
        <v>8</v>
      </c>
      <c r="W49" s="82">
        <v>8</v>
      </c>
      <c r="X49" s="82">
        <v>8</v>
      </c>
      <c r="Y49" s="82">
        <v>7</v>
      </c>
      <c r="Z49" s="27">
        <f t="shared" si="2"/>
        <v>7.299999999999999</v>
      </c>
      <c r="AA49" s="82">
        <v>8</v>
      </c>
      <c r="AB49" s="82">
        <v>9</v>
      </c>
      <c r="AC49" s="82">
        <v>8</v>
      </c>
      <c r="AD49" s="82">
        <v>8</v>
      </c>
      <c r="AE49" s="29">
        <f t="shared" si="3"/>
        <v>8.1</v>
      </c>
      <c r="AF49" s="24">
        <v>43</v>
      </c>
      <c r="AG49" s="25">
        <v>46</v>
      </c>
      <c r="AH49" s="26" t="s">
        <v>10</v>
      </c>
      <c r="AI49" s="26" t="s">
        <v>62</v>
      </c>
      <c r="AJ49" s="26"/>
      <c r="AK49" s="82">
        <v>7</v>
      </c>
      <c r="AL49" s="82">
        <v>8</v>
      </c>
      <c r="AM49" s="82">
        <v>8</v>
      </c>
      <c r="AN49" s="82">
        <v>7</v>
      </c>
      <c r="AO49" s="27">
        <f t="shared" si="4"/>
        <v>7.199999999999999</v>
      </c>
      <c r="AP49" s="82">
        <v>5</v>
      </c>
      <c r="AQ49" s="82">
        <v>7</v>
      </c>
      <c r="AR49" s="82">
        <v>6</v>
      </c>
      <c r="AS49" s="82">
        <v>5</v>
      </c>
      <c r="AT49" s="29">
        <f t="shared" si="5"/>
        <v>5.3</v>
      </c>
      <c r="AU49" s="24">
        <v>43</v>
      </c>
      <c r="AV49" s="25">
        <v>46</v>
      </c>
      <c r="AW49" s="26" t="s">
        <v>10</v>
      </c>
      <c r="AX49" s="26" t="s">
        <v>62</v>
      </c>
      <c r="AY49" s="82">
        <v>7</v>
      </c>
      <c r="AZ49" s="82">
        <v>7</v>
      </c>
      <c r="BA49" s="82">
        <v>7</v>
      </c>
      <c r="BB49" s="82">
        <v>7</v>
      </c>
      <c r="BC49" s="27">
        <f t="shared" si="6"/>
        <v>7</v>
      </c>
      <c r="BD49" s="27">
        <v>9</v>
      </c>
      <c r="BE49" s="108">
        <f t="shared" si="7"/>
        <v>7.48</v>
      </c>
      <c r="BF49" s="106" t="str">
        <f t="shared" si="8"/>
        <v>Khá</v>
      </c>
    </row>
    <row r="50" spans="1:58" ht="12.75">
      <c r="A50" s="24">
        <v>44</v>
      </c>
      <c r="B50" s="25">
        <v>47</v>
      </c>
      <c r="C50" s="26" t="s">
        <v>63</v>
      </c>
      <c r="D50" s="26" t="s">
        <v>62</v>
      </c>
      <c r="E50" s="26"/>
      <c r="F50" s="80">
        <v>8</v>
      </c>
      <c r="G50" s="80">
        <v>7</v>
      </c>
      <c r="H50" s="80">
        <v>8</v>
      </c>
      <c r="I50" s="81">
        <v>7</v>
      </c>
      <c r="J50" s="27">
        <f t="shared" si="0"/>
        <v>7.199999999999999</v>
      </c>
      <c r="K50" s="82">
        <v>7</v>
      </c>
      <c r="L50" s="82">
        <v>8</v>
      </c>
      <c r="M50" s="82">
        <v>7</v>
      </c>
      <c r="N50" s="82">
        <v>7</v>
      </c>
      <c r="O50" s="28">
        <v>8</v>
      </c>
      <c r="P50" s="29">
        <f t="shared" si="1"/>
        <v>8.5</v>
      </c>
      <c r="Q50" s="24">
        <v>44</v>
      </c>
      <c r="R50" s="25">
        <v>47</v>
      </c>
      <c r="S50" s="26" t="s">
        <v>63</v>
      </c>
      <c r="T50" s="26" t="s">
        <v>62</v>
      </c>
      <c r="U50" s="26"/>
      <c r="V50" s="80">
        <v>8</v>
      </c>
      <c r="W50" s="82">
        <v>9</v>
      </c>
      <c r="X50" s="82">
        <v>8</v>
      </c>
      <c r="Y50" s="82">
        <v>10</v>
      </c>
      <c r="Z50" s="27">
        <f t="shared" si="2"/>
        <v>9.5</v>
      </c>
      <c r="AA50" s="82">
        <v>9</v>
      </c>
      <c r="AB50" s="82">
        <v>9</v>
      </c>
      <c r="AC50" s="82">
        <v>9</v>
      </c>
      <c r="AD50" s="82">
        <v>9</v>
      </c>
      <c r="AE50" s="29">
        <f t="shared" si="3"/>
        <v>9</v>
      </c>
      <c r="AF50" s="24">
        <v>44</v>
      </c>
      <c r="AG50" s="25">
        <v>47</v>
      </c>
      <c r="AH50" s="26" t="s">
        <v>63</v>
      </c>
      <c r="AI50" s="26" t="s">
        <v>62</v>
      </c>
      <c r="AJ50" s="26"/>
      <c r="AK50" s="82">
        <v>8</v>
      </c>
      <c r="AL50" s="82">
        <v>9</v>
      </c>
      <c r="AM50" s="82">
        <v>9</v>
      </c>
      <c r="AN50" s="82">
        <v>8</v>
      </c>
      <c r="AO50" s="27">
        <f t="shared" si="4"/>
        <v>8.2</v>
      </c>
      <c r="AP50" s="82">
        <v>7</v>
      </c>
      <c r="AQ50" s="82">
        <v>8</v>
      </c>
      <c r="AR50" s="82">
        <v>7</v>
      </c>
      <c r="AS50" s="82">
        <v>6</v>
      </c>
      <c r="AT50" s="29">
        <f t="shared" si="5"/>
        <v>6.399999999999999</v>
      </c>
      <c r="AU50" s="24">
        <v>44</v>
      </c>
      <c r="AV50" s="25">
        <v>47</v>
      </c>
      <c r="AW50" s="26" t="s">
        <v>63</v>
      </c>
      <c r="AX50" s="26" t="s">
        <v>62</v>
      </c>
      <c r="AY50" s="82">
        <v>7</v>
      </c>
      <c r="AZ50" s="82">
        <v>9</v>
      </c>
      <c r="BA50" s="82">
        <v>8</v>
      </c>
      <c r="BB50" s="82">
        <v>6</v>
      </c>
      <c r="BC50" s="27">
        <f t="shared" si="6"/>
        <v>6.6</v>
      </c>
      <c r="BD50" s="27">
        <v>10</v>
      </c>
      <c r="BE50" s="108">
        <f t="shared" si="7"/>
        <v>8.11</v>
      </c>
      <c r="BF50" s="106" t="str">
        <f t="shared" si="8"/>
        <v>Giỏi</v>
      </c>
    </row>
    <row r="51" spans="1:58" ht="12.75">
      <c r="A51" s="24">
        <v>45</v>
      </c>
      <c r="B51" s="25">
        <v>48</v>
      </c>
      <c r="C51" s="26" t="s">
        <v>65</v>
      </c>
      <c r="D51" s="26" t="s">
        <v>64</v>
      </c>
      <c r="E51" s="26"/>
      <c r="F51" s="80">
        <v>8</v>
      </c>
      <c r="G51" s="80">
        <v>7</v>
      </c>
      <c r="H51" s="80">
        <v>8</v>
      </c>
      <c r="I51" s="81">
        <v>7</v>
      </c>
      <c r="J51" s="27">
        <f t="shared" si="0"/>
        <v>7.199999999999999</v>
      </c>
      <c r="K51" s="82">
        <v>7</v>
      </c>
      <c r="L51" s="82">
        <v>8</v>
      </c>
      <c r="M51" s="82">
        <v>8</v>
      </c>
      <c r="N51" s="82">
        <v>7</v>
      </c>
      <c r="O51" s="28">
        <v>9</v>
      </c>
      <c r="P51" s="29">
        <f t="shared" si="1"/>
        <v>9.3</v>
      </c>
      <c r="Q51" s="24">
        <v>45</v>
      </c>
      <c r="R51" s="25">
        <v>48</v>
      </c>
      <c r="S51" s="26" t="s">
        <v>65</v>
      </c>
      <c r="T51" s="26" t="s">
        <v>64</v>
      </c>
      <c r="U51" s="26"/>
      <c r="V51" s="80">
        <v>8</v>
      </c>
      <c r="W51" s="82">
        <v>7</v>
      </c>
      <c r="X51" s="82">
        <v>8</v>
      </c>
      <c r="Y51" s="82">
        <v>8</v>
      </c>
      <c r="Z51" s="27">
        <f t="shared" si="2"/>
        <v>7.8999999999999995</v>
      </c>
      <c r="AA51" s="82">
        <v>8</v>
      </c>
      <c r="AB51" s="82">
        <v>8</v>
      </c>
      <c r="AC51" s="82">
        <v>8</v>
      </c>
      <c r="AD51" s="82">
        <v>8</v>
      </c>
      <c r="AE51" s="29">
        <f t="shared" si="3"/>
        <v>8</v>
      </c>
      <c r="AF51" s="24">
        <v>45</v>
      </c>
      <c r="AG51" s="25">
        <v>48</v>
      </c>
      <c r="AH51" s="26" t="s">
        <v>65</v>
      </c>
      <c r="AI51" s="26" t="s">
        <v>64</v>
      </c>
      <c r="AJ51" s="26"/>
      <c r="AK51" s="82">
        <v>8</v>
      </c>
      <c r="AL51" s="82">
        <v>8</v>
      </c>
      <c r="AM51" s="82">
        <v>8</v>
      </c>
      <c r="AN51" s="82">
        <v>7</v>
      </c>
      <c r="AO51" s="27">
        <f t="shared" si="4"/>
        <v>7.299999999999999</v>
      </c>
      <c r="AP51" s="82">
        <v>8</v>
      </c>
      <c r="AQ51" s="82">
        <v>8</v>
      </c>
      <c r="AR51" s="82">
        <v>7</v>
      </c>
      <c r="AS51" s="82">
        <v>6</v>
      </c>
      <c r="AT51" s="29">
        <f t="shared" si="5"/>
        <v>6.499999999999999</v>
      </c>
      <c r="AU51" s="24">
        <v>45</v>
      </c>
      <c r="AV51" s="25">
        <v>48</v>
      </c>
      <c r="AW51" s="26" t="s">
        <v>65</v>
      </c>
      <c r="AX51" s="26" t="s">
        <v>64</v>
      </c>
      <c r="AY51" s="82">
        <v>8</v>
      </c>
      <c r="AZ51" s="82">
        <v>8</v>
      </c>
      <c r="BA51" s="82">
        <v>8</v>
      </c>
      <c r="BB51" s="82">
        <v>8</v>
      </c>
      <c r="BC51" s="27">
        <f t="shared" si="6"/>
        <v>8</v>
      </c>
      <c r="BD51" s="27">
        <v>10</v>
      </c>
      <c r="BE51" s="108">
        <f t="shared" si="7"/>
        <v>8</v>
      </c>
      <c r="BF51" s="106" t="str">
        <f t="shared" si="8"/>
        <v>Giỏi</v>
      </c>
    </row>
    <row r="52" spans="1:58" ht="12.75">
      <c r="A52" s="24">
        <v>46</v>
      </c>
      <c r="B52" s="25">
        <v>49</v>
      </c>
      <c r="C52" s="26" t="s">
        <v>10</v>
      </c>
      <c r="D52" s="26" t="s">
        <v>66</v>
      </c>
      <c r="E52" s="26"/>
      <c r="F52" s="80">
        <v>8</v>
      </c>
      <c r="G52" s="80">
        <v>7</v>
      </c>
      <c r="H52" s="80">
        <v>8</v>
      </c>
      <c r="I52" s="81">
        <v>6</v>
      </c>
      <c r="J52" s="27">
        <f t="shared" si="0"/>
        <v>6.499999999999999</v>
      </c>
      <c r="K52" s="82">
        <v>8</v>
      </c>
      <c r="L52" s="82">
        <v>7</v>
      </c>
      <c r="M52" s="82">
        <v>7</v>
      </c>
      <c r="N52" s="82">
        <v>7</v>
      </c>
      <c r="O52" s="28">
        <v>6</v>
      </c>
      <c r="P52" s="29">
        <f t="shared" si="1"/>
        <v>7.1</v>
      </c>
      <c r="Q52" s="24">
        <v>46</v>
      </c>
      <c r="R52" s="25">
        <v>49</v>
      </c>
      <c r="S52" s="26" t="s">
        <v>10</v>
      </c>
      <c r="T52" s="26" t="s">
        <v>66</v>
      </c>
      <c r="U52" s="26"/>
      <c r="V52" s="80">
        <v>6</v>
      </c>
      <c r="W52" s="82">
        <v>7</v>
      </c>
      <c r="X52" s="82">
        <v>8</v>
      </c>
      <c r="Y52" s="82">
        <v>8</v>
      </c>
      <c r="Z52" s="27">
        <f t="shared" si="2"/>
        <v>7.699999999999999</v>
      </c>
      <c r="AA52" s="82">
        <v>9</v>
      </c>
      <c r="AB52" s="82">
        <v>10</v>
      </c>
      <c r="AC52" s="82">
        <v>9</v>
      </c>
      <c r="AD52" s="82">
        <v>8</v>
      </c>
      <c r="AE52" s="29">
        <f t="shared" si="3"/>
        <v>8.4</v>
      </c>
      <c r="AF52" s="24">
        <v>46</v>
      </c>
      <c r="AG52" s="25">
        <v>49</v>
      </c>
      <c r="AH52" s="26" t="s">
        <v>10</v>
      </c>
      <c r="AI52" s="26" t="s">
        <v>66</v>
      </c>
      <c r="AJ52" s="26"/>
      <c r="AK52" s="82">
        <v>7</v>
      </c>
      <c r="AL52" s="82">
        <v>8</v>
      </c>
      <c r="AM52" s="82">
        <v>8</v>
      </c>
      <c r="AN52" s="82">
        <v>7</v>
      </c>
      <c r="AO52" s="27">
        <f t="shared" si="4"/>
        <v>7.199999999999999</v>
      </c>
      <c r="AP52" s="82">
        <v>6</v>
      </c>
      <c r="AQ52" s="82">
        <v>8</v>
      </c>
      <c r="AR52" s="82">
        <v>7</v>
      </c>
      <c r="AS52" s="82">
        <v>6</v>
      </c>
      <c r="AT52" s="29">
        <f t="shared" si="5"/>
        <v>6.299999999999999</v>
      </c>
      <c r="AU52" s="24">
        <v>46</v>
      </c>
      <c r="AV52" s="25">
        <v>49</v>
      </c>
      <c r="AW52" s="26" t="s">
        <v>10</v>
      </c>
      <c r="AX52" s="26" t="s">
        <v>66</v>
      </c>
      <c r="AY52" s="82">
        <v>7</v>
      </c>
      <c r="AZ52" s="82">
        <v>6</v>
      </c>
      <c r="BA52" s="82">
        <v>7</v>
      </c>
      <c r="BB52" s="82">
        <v>5</v>
      </c>
      <c r="BC52" s="27">
        <f t="shared" si="6"/>
        <v>5.5</v>
      </c>
      <c r="BD52" s="27">
        <v>10</v>
      </c>
      <c r="BE52" s="108">
        <f t="shared" si="7"/>
        <v>7.22</v>
      </c>
      <c r="BF52" s="106" t="str">
        <f t="shared" si="8"/>
        <v>Khá</v>
      </c>
    </row>
    <row r="53" spans="1:58" ht="12.75">
      <c r="A53" s="24">
        <v>47</v>
      </c>
      <c r="B53" s="25">
        <v>50</v>
      </c>
      <c r="C53" s="26" t="s">
        <v>10</v>
      </c>
      <c r="D53" s="26" t="s">
        <v>67</v>
      </c>
      <c r="E53" s="26"/>
      <c r="F53" s="80">
        <v>7</v>
      </c>
      <c r="G53" s="80">
        <v>6</v>
      </c>
      <c r="H53" s="80">
        <v>7</v>
      </c>
      <c r="I53" s="81">
        <v>8</v>
      </c>
      <c r="J53" s="27">
        <f t="shared" si="0"/>
        <v>7.6</v>
      </c>
      <c r="K53" s="82">
        <v>7</v>
      </c>
      <c r="L53" s="82">
        <v>7</v>
      </c>
      <c r="M53" s="82">
        <v>8</v>
      </c>
      <c r="N53" s="82">
        <v>7</v>
      </c>
      <c r="O53" s="28">
        <v>9</v>
      </c>
      <c r="P53" s="29">
        <f t="shared" si="1"/>
        <v>9.2</v>
      </c>
      <c r="Q53" s="24">
        <v>47</v>
      </c>
      <c r="R53" s="25">
        <v>50</v>
      </c>
      <c r="S53" s="26" t="s">
        <v>10</v>
      </c>
      <c r="T53" s="26" t="s">
        <v>67</v>
      </c>
      <c r="U53" s="26"/>
      <c r="V53" s="80">
        <v>7</v>
      </c>
      <c r="W53" s="82">
        <v>9</v>
      </c>
      <c r="X53" s="82">
        <v>8</v>
      </c>
      <c r="Y53" s="82">
        <v>9</v>
      </c>
      <c r="Z53" s="27">
        <f t="shared" si="2"/>
        <v>8.7</v>
      </c>
      <c r="AA53" s="82">
        <v>8</v>
      </c>
      <c r="AB53" s="82">
        <v>8</v>
      </c>
      <c r="AC53" s="82">
        <v>7</v>
      </c>
      <c r="AD53" s="82">
        <v>8</v>
      </c>
      <c r="AE53" s="29">
        <f t="shared" si="3"/>
        <v>7.8999999999999995</v>
      </c>
      <c r="AF53" s="24">
        <v>47</v>
      </c>
      <c r="AG53" s="25">
        <v>50</v>
      </c>
      <c r="AH53" s="26" t="s">
        <v>10</v>
      </c>
      <c r="AI53" s="26" t="s">
        <v>67</v>
      </c>
      <c r="AJ53" s="26"/>
      <c r="AK53" s="82">
        <v>7</v>
      </c>
      <c r="AL53" s="82">
        <v>9</v>
      </c>
      <c r="AM53" s="82">
        <v>8</v>
      </c>
      <c r="AN53" s="82">
        <v>10</v>
      </c>
      <c r="AO53" s="27">
        <f t="shared" si="4"/>
        <v>9.4</v>
      </c>
      <c r="AP53" s="82">
        <v>7</v>
      </c>
      <c r="AQ53" s="82">
        <v>7</v>
      </c>
      <c r="AR53" s="82">
        <v>6</v>
      </c>
      <c r="AS53" s="82">
        <v>7</v>
      </c>
      <c r="AT53" s="29">
        <f t="shared" si="5"/>
        <v>6.8999999999999995</v>
      </c>
      <c r="AU53" s="24">
        <v>47</v>
      </c>
      <c r="AV53" s="25">
        <v>50</v>
      </c>
      <c r="AW53" s="26" t="s">
        <v>10</v>
      </c>
      <c r="AX53" s="26" t="s">
        <v>67</v>
      </c>
      <c r="AY53" s="82">
        <v>6</v>
      </c>
      <c r="AZ53" s="82">
        <v>7</v>
      </c>
      <c r="BA53" s="82">
        <v>7</v>
      </c>
      <c r="BB53" s="82">
        <v>7</v>
      </c>
      <c r="BC53" s="27">
        <f t="shared" si="6"/>
        <v>6.8999999999999995</v>
      </c>
      <c r="BD53" s="27">
        <v>10</v>
      </c>
      <c r="BE53" s="108">
        <f t="shared" si="7"/>
        <v>8.29</v>
      </c>
      <c r="BF53" s="106" t="str">
        <f t="shared" si="8"/>
        <v>Giỏi</v>
      </c>
    </row>
    <row r="54" spans="1:58" ht="12.75">
      <c r="A54" s="24">
        <v>48</v>
      </c>
      <c r="B54" s="25">
        <v>51</v>
      </c>
      <c r="C54" s="26" t="s">
        <v>9</v>
      </c>
      <c r="D54" s="26" t="s">
        <v>67</v>
      </c>
      <c r="E54" s="26"/>
      <c r="F54" s="80">
        <v>7</v>
      </c>
      <c r="G54" s="80">
        <v>6</v>
      </c>
      <c r="H54" s="80">
        <v>8</v>
      </c>
      <c r="I54" s="81">
        <v>8</v>
      </c>
      <c r="J54" s="27">
        <f t="shared" si="0"/>
        <v>7.699999999999999</v>
      </c>
      <c r="K54" s="82">
        <v>8</v>
      </c>
      <c r="L54" s="82">
        <v>6</v>
      </c>
      <c r="M54" s="82">
        <v>7</v>
      </c>
      <c r="N54" s="82">
        <v>7</v>
      </c>
      <c r="O54" s="28">
        <v>8</v>
      </c>
      <c r="P54" s="29">
        <f t="shared" si="1"/>
        <v>8.4</v>
      </c>
      <c r="Q54" s="24">
        <v>48</v>
      </c>
      <c r="R54" s="25">
        <v>51</v>
      </c>
      <c r="S54" s="26" t="s">
        <v>9</v>
      </c>
      <c r="T54" s="26" t="s">
        <v>67</v>
      </c>
      <c r="U54" s="26"/>
      <c r="V54" s="80">
        <v>8</v>
      </c>
      <c r="W54" s="82">
        <v>8</v>
      </c>
      <c r="X54" s="82">
        <v>8</v>
      </c>
      <c r="Y54" s="82">
        <v>10</v>
      </c>
      <c r="Z54" s="27">
        <f t="shared" si="2"/>
        <v>9.4</v>
      </c>
      <c r="AA54" s="82">
        <v>7</v>
      </c>
      <c r="AB54" s="82">
        <v>7</v>
      </c>
      <c r="AC54" s="82">
        <v>8</v>
      </c>
      <c r="AD54" s="82">
        <v>8</v>
      </c>
      <c r="AE54" s="29">
        <f t="shared" si="3"/>
        <v>7.799999999999999</v>
      </c>
      <c r="AF54" s="24">
        <v>48</v>
      </c>
      <c r="AG54" s="25">
        <v>51</v>
      </c>
      <c r="AH54" s="26" t="s">
        <v>9</v>
      </c>
      <c r="AI54" s="26" t="s">
        <v>67</v>
      </c>
      <c r="AJ54" s="26"/>
      <c r="AK54" s="82">
        <v>7</v>
      </c>
      <c r="AL54" s="82">
        <v>8</v>
      </c>
      <c r="AM54" s="82">
        <v>8</v>
      </c>
      <c r="AN54" s="82">
        <v>8</v>
      </c>
      <c r="AO54" s="27">
        <f t="shared" si="4"/>
        <v>7.8999999999999995</v>
      </c>
      <c r="AP54" s="82">
        <v>7</v>
      </c>
      <c r="AQ54" s="82">
        <v>7</v>
      </c>
      <c r="AR54" s="82">
        <v>6</v>
      </c>
      <c r="AS54" s="82">
        <v>7</v>
      </c>
      <c r="AT54" s="29">
        <f t="shared" si="5"/>
        <v>6.8999999999999995</v>
      </c>
      <c r="AU54" s="24">
        <v>48</v>
      </c>
      <c r="AV54" s="25">
        <v>51</v>
      </c>
      <c r="AW54" s="26" t="s">
        <v>9</v>
      </c>
      <c r="AX54" s="26" t="s">
        <v>67</v>
      </c>
      <c r="AY54" s="82">
        <v>7</v>
      </c>
      <c r="AZ54" s="82">
        <v>7</v>
      </c>
      <c r="BA54" s="82">
        <v>7</v>
      </c>
      <c r="BB54" s="82">
        <v>5</v>
      </c>
      <c r="BC54" s="27">
        <f t="shared" si="6"/>
        <v>5.6</v>
      </c>
      <c r="BD54" s="27">
        <v>9</v>
      </c>
      <c r="BE54" s="108">
        <f t="shared" si="7"/>
        <v>7.81</v>
      </c>
      <c r="BF54" s="106" t="str">
        <f t="shared" si="8"/>
        <v>Khá</v>
      </c>
    </row>
    <row r="55" spans="1:58" ht="12.75">
      <c r="A55" s="24">
        <v>49</v>
      </c>
      <c r="B55" s="25">
        <v>52</v>
      </c>
      <c r="C55" s="26" t="s">
        <v>41</v>
      </c>
      <c r="D55" s="26" t="s">
        <v>67</v>
      </c>
      <c r="E55" s="26"/>
      <c r="F55" s="80">
        <v>7</v>
      </c>
      <c r="G55" s="80">
        <v>6</v>
      </c>
      <c r="H55" s="80">
        <v>6</v>
      </c>
      <c r="I55" s="81">
        <v>7</v>
      </c>
      <c r="J55" s="27">
        <f t="shared" si="0"/>
        <v>6.799999999999999</v>
      </c>
      <c r="K55" s="82">
        <v>8</v>
      </c>
      <c r="L55" s="82">
        <v>7</v>
      </c>
      <c r="M55" s="82">
        <v>8</v>
      </c>
      <c r="N55" s="82">
        <v>7</v>
      </c>
      <c r="O55" s="31">
        <v>6</v>
      </c>
      <c r="P55" s="29">
        <f t="shared" si="1"/>
        <v>7.199999999999999</v>
      </c>
      <c r="Q55" s="24">
        <v>49</v>
      </c>
      <c r="R55" s="25">
        <v>52</v>
      </c>
      <c r="S55" s="26" t="s">
        <v>41</v>
      </c>
      <c r="T55" s="26" t="s">
        <v>67</v>
      </c>
      <c r="U55" s="26"/>
      <c r="V55" s="80">
        <v>8</v>
      </c>
      <c r="W55" s="82">
        <v>8</v>
      </c>
      <c r="X55" s="82">
        <v>8</v>
      </c>
      <c r="Y55" s="82">
        <v>7</v>
      </c>
      <c r="Z55" s="27">
        <f t="shared" si="2"/>
        <v>7.299999999999999</v>
      </c>
      <c r="AA55" s="82">
        <v>7</v>
      </c>
      <c r="AB55" s="82">
        <v>8</v>
      </c>
      <c r="AC55" s="82">
        <v>8</v>
      </c>
      <c r="AD55" s="82">
        <v>8</v>
      </c>
      <c r="AE55" s="29">
        <f t="shared" si="3"/>
        <v>7.8999999999999995</v>
      </c>
      <c r="AF55" s="24">
        <v>49</v>
      </c>
      <c r="AG55" s="25">
        <v>52</v>
      </c>
      <c r="AH55" s="26" t="s">
        <v>41</v>
      </c>
      <c r="AI55" s="26" t="s">
        <v>67</v>
      </c>
      <c r="AJ55" s="26"/>
      <c r="AK55" s="82">
        <v>7</v>
      </c>
      <c r="AL55" s="82">
        <v>8</v>
      </c>
      <c r="AM55" s="82">
        <v>9</v>
      </c>
      <c r="AN55" s="82">
        <v>8</v>
      </c>
      <c r="AO55" s="27">
        <f t="shared" si="4"/>
        <v>8</v>
      </c>
      <c r="AP55" s="82">
        <v>6</v>
      </c>
      <c r="AQ55" s="82">
        <v>4</v>
      </c>
      <c r="AR55" s="82">
        <v>7</v>
      </c>
      <c r="AS55" s="82">
        <v>6</v>
      </c>
      <c r="AT55" s="29">
        <f t="shared" si="5"/>
        <v>5.8999999999999995</v>
      </c>
      <c r="AU55" s="24">
        <v>49</v>
      </c>
      <c r="AV55" s="25">
        <v>52</v>
      </c>
      <c r="AW55" s="26" t="s">
        <v>41</v>
      </c>
      <c r="AX55" s="26" t="s">
        <v>67</v>
      </c>
      <c r="AY55" s="82">
        <v>6</v>
      </c>
      <c r="AZ55" s="82">
        <v>7</v>
      </c>
      <c r="BA55" s="82">
        <v>7</v>
      </c>
      <c r="BB55" s="82">
        <v>7</v>
      </c>
      <c r="BC55" s="27">
        <f t="shared" si="6"/>
        <v>6.8999999999999995</v>
      </c>
      <c r="BD55" s="27">
        <v>9</v>
      </c>
      <c r="BE55" s="108">
        <f t="shared" si="7"/>
        <v>7.3</v>
      </c>
      <c r="BF55" s="106" t="str">
        <f t="shared" si="8"/>
        <v>Khá</v>
      </c>
    </row>
    <row r="56" spans="1:58" ht="13.5" thickBot="1">
      <c r="A56" s="32">
        <v>50</v>
      </c>
      <c r="B56" s="33">
        <v>53</v>
      </c>
      <c r="C56" s="34" t="s">
        <v>68</v>
      </c>
      <c r="D56" s="34" t="s">
        <v>69</v>
      </c>
      <c r="E56" s="34"/>
      <c r="F56" s="84">
        <v>7</v>
      </c>
      <c r="G56" s="84">
        <v>6</v>
      </c>
      <c r="H56" s="84">
        <v>8</v>
      </c>
      <c r="I56" s="85">
        <v>8</v>
      </c>
      <c r="J56" s="35">
        <f t="shared" si="0"/>
        <v>7.699999999999999</v>
      </c>
      <c r="K56" s="86">
        <v>8</v>
      </c>
      <c r="L56" s="86">
        <v>7</v>
      </c>
      <c r="M56" s="86">
        <v>7</v>
      </c>
      <c r="N56" s="86">
        <v>7</v>
      </c>
      <c r="O56" s="36">
        <v>8</v>
      </c>
      <c r="P56" s="37">
        <f t="shared" si="1"/>
        <v>8.5</v>
      </c>
      <c r="Q56" s="32">
        <v>50</v>
      </c>
      <c r="R56" s="33">
        <v>53</v>
      </c>
      <c r="S56" s="34" t="s">
        <v>68</v>
      </c>
      <c r="T56" s="34" t="s">
        <v>69</v>
      </c>
      <c r="U56" s="34"/>
      <c r="V56" s="84">
        <v>7</v>
      </c>
      <c r="W56" s="86">
        <v>9</v>
      </c>
      <c r="X56" s="86">
        <v>8</v>
      </c>
      <c r="Y56" s="86">
        <v>8</v>
      </c>
      <c r="Z56" s="35">
        <f t="shared" si="2"/>
        <v>8</v>
      </c>
      <c r="AA56" s="85">
        <v>7</v>
      </c>
      <c r="AB56" s="85">
        <v>8</v>
      </c>
      <c r="AC56" s="85">
        <v>8</v>
      </c>
      <c r="AD56" s="85">
        <v>8</v>
      </c>
      <c r="AE56" s="37">
        <f t="shared" si="3"/>
        <v>7.8999999999999995</v>
      </c>
      <c r="AF56" s="32">
        <v>50</v>
      </c>
      <c r="AG56" s="33">
        <v>53</v>
      </c>
      <c r="AH56" s="34" t="s">
        <v>68</v>
      </c>
      <c r="AI56" s="34" t="s">
        <v>69</v>
      </c>
      <c r="AJ56" s="34"/>
      <c r="AK56" s="89">
        <v>7</v>
      </c>
      <c r="AL56" s="89">
        <v>8</v>
      </c>
      <c r="AM56" s="89">
        <v>8</v>
      </c>
      <c r="AN56" s="89">
        <v>7</v>
      </c>
      <c r="AO56" s="35">
        <f t="shared" si="4"/>
        <v>7.199999999999999</v>
      </c>
      <c r="AP56" s="89">
        <v>5</v>
      </c>
      <c r="AQ56" s="89">
        <v>7</v>
      </c>
      <c r="AR56" s="89">
        <v>8</v>
      </c>
      <c r="AS56" s="89">
        <v>8</v>
      </c>
      <c r="AT56" s="37">
        <f t="shared" si="5"/>
        <v>7.6</v>
      </c>
      <c r="AU56" s="32">
        <v>50</v>
      </c>
      <c r="AV56" s="33">
        <v>53</v>
      </c>
      <c r="AW56" s="34" t="s">
        <v>68</v>
      </c>
      <c r="AX56" s="34" t="s">
        <v>69</v>
      </c>
      <c r="AY56" s="85">
        <v>6</v>
      </c>
      <c r="AZ56" s="85">
        <v>8</v>
      </c>
      <c r="BA56" s="85">
        <v>7</v>
      </c>
      <c r="BB56" s="89">
        <v>6</v>
      </c>
      <c r="BC56" s="35">
        <f t="shared" si="6"/>
        <v>6.299999999999999</v>
      </c>
      <c r="BD56" s="35">
        <v>9</v>
      </c>
      <c r="BE56" s="109">
        <f t="shared" si="7"/>
        <v>7.75</v>
      </c>
      <c r="BF56" s="107" t="str">
        <f t="shared" si="8"/>
        <v>Khá</v>
      </c>
    </row>
    <row r="57" ht="13.5" thickTop="1"/>
  </sheetData>
  <mergeCells count="29">
    <mergeCell ref="V5:Z5"/>
    <mergeCell ref="AY5:BC5"/>
    <mergeCell ref="BF5:BF6"/>
    <mergeCell ref="BE5:BE6"/>
    <mergeCell ref="BD5:BD6"/>
    <mergeCell ref="AU5:AU6"/>
    <mergeCell ref="AV5:AV6"/>
    <mergeCell ref="AW5:AW6"/>
    <mergeCell ref="AX5:AX6"/>
    <mergeCell ref="AA5:AE5"/>
    <mergeCell ref="E5:E6"/>
    <mergeCell ref="F5:J5"/>
    <mergeCell ref="K5:P5"/>
    <mergeCell ref="Q5:Q6"/>
    <mergeCell ref="R5:R6"/>
    <mergeCell ref="S5:S6"/>
    <mergeCell ref="T5:T6"/>
    <mergeCell ref="U5:U6"/>
    <mergeCell ref="A5:A6"/>
    <mergeCell ref="B5:B6"/>
    <mergeCell ref="C5:C6"/>
    <mergeCell ref="D5:D6"/>
    <mergeCell ref="AJ5:AJ6"/>
    <mergeCell ref="AK5:AO5"/>
    <mergeCell ref="AP5:AT5"/>
    <mergeCell ref="AF5:AF6"/>
    <mergeCell ref="AG5:AG6"/>
    <mergeCell ref="AH5:AH6"/>
    <mergeCell ref="AI5:AI6"/>
  </mergeCells>
  <conditionalFormatting sqref="AN7:AO56 Y7:Z56 I7:J56 O7:P56 AS7:AT56 AD7:AE56">
    <cfRule type="cellIs" priority="1" dxfId="0" operator="between" stopIfTrue="1">
      <formula>0</formula>
      <formula>3.5</formula>
    </cfRule>
  </conditionalFormatting>
  <conditionalFormatting sqref="BC7:BC56 BB7:BB47 BB49:BB56">
    <cfRule type="expression" priority="2" dxfId="0" stopIfTrue="1">
      <formula>"&lt;3.5"</formula>
    </cfRule>
  </conditionalFormatting>
  <conditionalFormatting sqref="BB48">
    <cfRule type="expression" priority="3" dxfId="0" stopIfTrue="1">
      <formula>"&lt;2.5"</formula>
    </cfRule>
  </conditionalFormatting>
  <printOptions/>
  <pageMargins left="0.75" right="0.75" top="0.49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M7" sqref="M7"/>
    </sheetView>
  </sheetViews>
  <sheetFormatPr defaultColWidth="9.140625" defaultRowHeight="12.75"/>
  <cols>
    <col min="1" max="1" width="5.28125" style="0" customWidth="1"/>
    <col min="2" max="2" width="6.28125" style="0" customWidth="1"/>
    <col min="3" max="3" width="12.00390625" style="0" customWidth="1"/>
    <col min="5" max="12" width="8.7109375" style="0" customWidth="1"/>
    <col min="13" max="13" width="8.140625" style="0" customWidth="1"/>
    <col min="14" max="14" width="7.8515625" style="0" customWidth="1"/>
    <col min="15" max="15" width="8.7109375" style="0" customWidth="1"/>
  </cols>
  <sheetData>
    <row r="1" spans="1:15" ht="14.25">
      <c r="A1" s="38" t="s">
        <v>0</v>
      </c>
      <c r="B1" s="38"/>
      <c r="C1" s="38"/>
      <c r="D1" s="38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4.25">
      <c r="A2" s="40" t="s">
        <v>100</v>
      </c>
      <c r="B2" s="40"/>
      <c r="C2" s="40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4.25">
      <c r="A3" s="41" t="s">
        <v>109</v>
      </c>
      <c r="B3" s="42"/>
      <c r="C3" s="42"/>
      <c r="D3" s="43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2.75">
      <c r="A4" s="44" t="s">
        <v>76</v>
      </c>
      <c r="B4" s="44"/>
      <c r="C4" s="44"/>
      <c r="D4" s="45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12.75">
      <c r="A5" s="142" t="s">
        <v>79</v>
      </c>
      <c r="B5" s="142" t="s">
        <v>80</v>
      </c>
      <c r="C5" s="142" t="s">
        <v>81</v>
      </c>
      <c r="D5" s="142" t="s">
        <v>1</v>
      </c>
      <c r="E5" s="47" t="s">
        <v>102</v>
      </c>
      <c r="F5" s="47" t="s">
        <v>103</v>
      </c>
      <c r="G5" s="47" t="s">
        <v>104</v>
      </c>
      <c r="H5" s="47" t="s">
        <v>105</v>
      </c>
      <c r="I5" s="47" t="s">
        <v>106</v>
      </c>
      <c r="J5" s="48" t="s">
        <v>107</v>
      </c>
      <c r="K5" s="47" t="s">
        <v>108</v>
      </c>
      <c r="L5" s="47" t="s">
        <v>96</v>
      </c>
      <c r="M5" s="136" t="s">
        <v>101</v>
      </c>
      <c r="N5" s="47" t="s">
        <v>110</v>
      </c>
      <c r="O5" s="138" t="s">
        <v>86</v>
      </c>
    </row>
    <row r="6" spans="1:15" ht="12.75" customHeight="1">
      <c r="A6" s="143"/>
      <c r="B6" s="143"/>
      <c r="C6" s="143"/>
      <c r="D6" s="143"/>
      <c r="E6" s="49" t="s">
        <v>82</v>
      </c>
      <c r="F6" s="49" t="s">
        <v>83</v>
      </c>
      <c r="G6" s="49" t="s">
        <v>82</v>
      </c>
      <c r="H6" s="49" t="s">
        <v>82</v>
      </c>
      <c r="I6" s="49" t="s">
        <v>82</v>
      </c>
      <c r="J6" s="49" t="s">
        <v>82</v>
      </c>
      <c r="K6" s="49" t="s">
        <v>82</v>
      </c>
      <c r="L6" s="76">
        <v>2</v>
      </c>
      <c r="M6" s="137"/>
      <c r="N6" s="49"/>
      <c r="O6" s="139"/>
    </row>
    <row r="7" spans="1:15" ht="12.75">
      <c r="A7" s="50">
        <v>1</v>
      </c>
      <c r="B7" s="51">
        <v>1</v>
      </c>
      <c r="C7" s="52" t="s">
        <v>3</v>
      </c>
      <c r="D7" s="52" t="s">
        <v>4</v>
      </c>
      <c r="E7" s="21">
        <f>'BDK10A-K7-L1'!J7</f>
        <v>6.1</v>
      </c>
      <c r="F7" s="22">
        <f>'BDK10A-K7-L1'!P7</f>
        <v>7.699999999999999</v>
      </c>
      <c r="G7" s="21">
        <f>'BDK10A-K7-L1'!Z7</f>
        <v>7.199999999999999</v>
      </c>
      <c r="H7" s="101">
        <f>'BDK10A-K7-L1'!AE7</f>
        <v>6.6</v>
      </c>
      <c r="I7" s="98">
        <f>'BDK10A-K7-L1'!AO7</f>
        <v>5.8</v>
      </c>
      <c r="J7" s="22">
        <f>'BDK10A-K7-L1'!AT7</f>
        <v>2.4</v>
      </c>
      <c r="K7" s="22">
        <f>'BDK10A-K7-L1'!BC7</f>
        <v>5.3</v>
      </c>
      <c r="L7" s="22">
        <f>'BDK10A-K7-L1'!BD7</f>
        <v>9</v>
      </c>
      <c r="M7" s="22">
        <f>(SUM(E7*3+F7*4+G7*3+H7*3+I7*3+J7*3+K7*3+L7*2))</f>
        <v>148.99999999999997</v>
      </c>
      <c r="N7" s="91">
        <f>M7/24</f>
        <v>6.208333333333332</v>
      </c>
      <c r="O7" s="94" t="str">
        <f>IF(N7&gt;=9,"Xuất sắc",IF(AND(N7&gt;=8,N7&lt;9),"Giỏi",IF(AND(N7&gt;=7,N7&lt;8),"Khá",IF(AND(N7&gt;=6,N7&lt;7),"TB Khá",IF(AND(N7&gt;=5,N7&lt;6),"TBình",IF(AND(N7&gt;=4,N7&lt;5),"Yếu","kém"))))))</f>
        <v>TB Khá</v>
      </c>
    </row>
    <row r="8" spans="1:15" ht="12.75">
      <c r="A8" s="53">
        <v>2</v>
      </c>
      <c r="B8" s="54">
        <v>2</v>
      </c>
      <c r="C8" s="55" t="s">
        <v>5</v>
      </c>
      <c r="D8" s="55" t="s">
        <v>6</v>
      </c>
      <c r="E8" s="27">
        <f>'BDK10A-K7-L1'!J8</f>
        <v>6.399999999999999</v>
      </c>
      <c r="F8" s="28">
        <f>'BDK10A-K7-L1'!P8</f>
        <v>9.2</v>
      </c>
      <c r="G8" s="27">
        <f>'BDK10A-K7-L1'!Z8</f>
        <v>7.3999999999999995</v>
      </c>
      <c r="H8" s="102">
        <f>'BDK10A-K7-L1'!AE8</f>
        <v>6.6</v>
      </c>
      <c r="I8" s="99">
        <f>'BDK10A-K7-L1'!AO8</f>
        <v>8.2</v>
      </c>
      <c r="J8" s="28">
        <f>'BDK10A-K7-L1'!AT8</f>
        <v>4.3999999999999995</v>
      </c>
      <c r="K8" s="28">
        <f>'BDK10A-K7-L1'!BC8</f>
        <v>5.9</v>
      </c>
      <c r="L8" s="28">
        <f>'BDK10A-K7-L1'!BD8</f>
        <v>10</v>
      </c>
      <c r="M8" s="28">
        <f aca="true" t="shared" si="0" ref="M8:M56">(SUM(E8*3+F8*4+G8*3+H8*3+I8*3+J8*3+K8*3+L8*2))</f>
        <v>173.5</v>
      </c>
      <c r="N8" s="92">
        <f aca="true" t="shared" si="1" ref="N8:N56">M8/24</f>
        <v>7.229166666666667</v>
      </c>
      <c r="O8" s="95" t="str">
        <f aca="true" t="shared" si="2" ref="O8:O56">IF(N8&gt;=9,"Xuất sắc",IF(AND(N8&gt;=8,N8&lt;9),"Giỏi",IF(AND(N8&gt;=7,N8&lt;8),"Khá",IF(AND(N8&gt;=6,N8&lt;7),"TB Khá",IF(AND(N8&gt;=5,N8&lt;6),"TBình",IF(AND(N8&gt;=4,N8&lt;5),"Yếu","kém"))))))</f>
        <v>Khá</v>
      </c>
    </row>
    <row r="9" spans="1:15" ht="12.75">
      <c r="A9" s="53">
        <v>3</v>
      </c>
      <c r="B9" s="54">
        <v>3</v>
      </c>
      <c r="C9" s="55" t="s">
        <v>7</v>
      </c>
      <c r="D9" s="55" t="s">
        <v>8</v>
      </c>
      <c r="E9" s="27">
        <f>'BDK10A-K7-L1'!J9</f>
        <v>7</v>
      </c>
      <c r="F9" s="28">
        <f>'BDK10A-K7-L1'!P9</f>
        <v>7.299999999999999</v>
      </c>
      <c r="G9" s="27">
        <f>'BDK10A-K7-L1'!Z9</f>
        <v>7.8999999999999995</v>
      </c>
      <c r="H9" s="102">
        <f>'BDK10A-K7-L1'!AE9</f>
        <v>8.1</v>
      </c>
      <c r="I9" s="99">
        <f>'BDK10A-K7-L1'!AO9</f>
        <v>7.199999999999999</v>
      </c>
      <c r="J9" s="28">
        <f>'BDK10A-K7-L1'!AT9</f>
        <v>7</v>
      </c>
      <c r="K9" s="28">
        <f>'BDK10A-K7-L1'!BC9</f>
        <v>5.4</v>
      </c>
      <c r="L9" s="28">
        <f>'BDK10A-K7-L1'!BD9</f>
        <v>10</v>
      </c>
      <c r="M9" s="28">
        <f t="shared" si="0"/>
        <v>177</v>
      </c>
      <c r="N9" s="92">
        <f t="shared" si="1"/>
        <v>7.375</v>
      </c>
      <c r="O9" s="95" t="str">
        <f t="shared" si="2"/>
        <v>Khá</v>
      </c>
    </row>
    <row r="10" spans="1:15" ht="12.75">
      <c r="A10" s="53">
        <v>4</v>
      </c>
      <c r="B10" s="54">
        <v>4</v>
      </c>
      <c r="C10" s="55" t="s">
        <v>9</v>
      </c>
      <c r="D10" s="55" t="s">
        <v>8</v>
      </c>
      <c r="E10" s="27">
        <f>'BDK10A-K7-L1'!J10</f>
        <v>7.699999999999999</v>
      </c>
      <c r="F10" s="28">
        <f>'BDK10A-K7-L1'!P10</f>
        <v>8.6</v>
      </c>
      <c r="G10" s="27">
        <f>'BDK10A-K7-L1'!Z10</f>
        <v>9.3</v>
      </c>
      <c r="H10" s="102">
        <f>'BDK10A-K7-L1'!AE10</f>
        <v>8.1</v>
      </c>
      <c r="I10" s="99">
        <f>'BDK10A-K7-L1'!AO10</f>
        <v>8.1</v>
      </c>
      <c r="J10" s="28">
        <f>'BDK10A-K7-L1'!AT10</f>
        <v>5.699999999999999</v>
      </c>
      <c r="K10" s="28">
        <f>'BDK10A-K7-L1'!BC10</f>
        <v>6.799999999999999</v>
      </c>
      <c r="L10" s="28">
        <f>'BDK10A-K7-L1'!BD10</f>
        <v>10</v>
      </c>
      <c r="M10" s="28">
        <f t="shared" si="0"/>
        <v>191.5</v>
      </c>
      <c r="N10" s="92">
        <f t="shared" si="1"/>
        <v>7.979166666666667</v>
      </c>
      <c r="O10" s="95" t="str">
        <f t="shared" si="2"/>
        <v>Khá</v>
      </c>
    </row>
    <row r="11" spans="1:15" ht="12.75">
      <c r="A11" s="53">
        <v>5</v>
      </c>
      <c r="B11" s="54">
        <v>6</v>
      </c>
      <c r="C11" s="55" t="s">
        <v>10</v>
      </c>
      <c r="D11" s="55" t="s">
        <v>11</v>
      </c>
      <c r="E11" s="27">
        <f>'BDK10A-K7-L1'!J11</f>
        <v>7</v>
      </c>
      <c r="F11" s="28">
        <f>'BDK10A-K7-L1'!P11</f>
        <v>7.8999999999999995</v>
      </c>
      <c r="G11" s="27">
        <f>'BDK10A-K7-L1'!Z11</f>
        <v>7.1</v>
      </c>
      <c r="H11" s="102">
        <f>'BDK10A-K7-L1'!AE11</f>
        <v>8</v>
      </c>
      <c r="I11" s="99">
        <f>'BDK10A-K7-L1'!AO11</f>
        <v>7.299999999999999</v>
      </c>
      <c r="J11" s="28">
        <f>'BDK10A-K7-L1'!AT11</f>
        <v>5.6</v>
      </c>
      <c r="K11" s="28">
        <f>'BDK10A-K7-L1'!BC11</f>
        <v>6.8999999999999995</v>
      </c>
      <c r="L11" s="28">
        <f>'BDK10A-K7-L1'!BD11</f>
        <v>9</v>
      </c>
      <c r="M11" s="28">
        <f t="shared" si="0"/>
        <v>175.29999999999995</v>
      </c>
      <c r="N11" s="92">
        <f t="shared" si="1"/>
        <v>7.3041666666666645</v>
      </c>
      <c r="O11" s="95" t="str">
        <f t="shared" si="2"/>
        <v>Khá</v>
      </c>
    </row>
    <row r="12" spans="1:15" ht="12.75">
      <c r="A12" s="53">
        <v>6</v>
      </c>
      <c r="B12" s="54">
        <v>7</v>
      </c>
      <c r="C12" s="55" t="s">
        <v>12</v>
      </c>
      <c r="D12" s="55" t="s">
        <v>11</v>
      </c>
      <c r="E12" s="27">
        <f>'BDK10A-K7-L1'!J12</f>
        <v>7.8999999999999995</v>
      </c>
      <c r="F12" s="28">
        <f>'BDK10A-K7-L1'!P12</f>
        <v>7.8999999999999995</v>
      </c>
      <c r="G12" s="27">
        <f>'BDK10A-K7-L1'!Z12</f>
        <v>9.5</v>
      </c>
      <c r="H12" s="102">
        <f>'BDK10A-K7-L1'!AE12</f>
        <v>9.7</v>
      </c>
      <c r="I12" s="99">
        <f>'BDK10A-K7-L1'!AO12</f>
        <v>8.1</v>
      </c>
      <c r="J12" s="28">
        <f>'BDK10A-K7-L1'!AT12</f>
        <v>6.299999999999999</v>
      </c>
      <c r="K12" s="28">
        <f>'BDK10A-K7-L1'!BC12</f>
        <v>7.1</v>
      </c>
      <c r="L12" s="28">
        <f>'BDK10A-K7-L1'!BD12</f>
        <v>10</v>
      </c>
      <c r="M12" s="28">
        <f t="shared" si="0"/>
        <v>197.39999999999998</v>
      </c>
      <c r="N12" s="92">
        <f t="shared" si="1"/>
        <v>8.225</v>
      </c>
      <c r="O12" s="95" t="str">
        <f t="shared" si="2"/>
        <v>Giỏi</v>
      </c>
    </row>
    <row r="13" spans="1:15" ht="12.75">
      <c r="A13" s="53">
        <v>7</v>
      </c>
      <c r="B13" s="54">
        <v>8</v>
      </c>
      <c r="C13" s="55" t="s">
        <v>13</v>
      </c>
      <c r="D13" s="55" t="s">
        <v>14</v>
      </c>
      <c r="E13" s="27">
        <f>'BDK10A-K7-L1'!J13</f>
        <v>8.5</v>
      </c>
      <c r="F13" s="28">
        <f>'BDK10A-K7-L1'!P13</f>
        <v>8.5</v>
      </c>
      <c r="G13" s="27">
        <f>'BDK10A-K7-L1'!Z13</f>
        <v>9.3</v>
      </c>
      <c r="H13" s="102">
        <f>'BDK10A-K7-L1'!AE13</f>
        <v>8.8</v>
      </c>
      <c r="I13" s="99">
        <f>'BDK10A-K7-L1'!AO13</f>
        <v>8.8</v>
      </c>
      <c r="J13" s="28">
        <f>'BDK10A-K7-L1'!AT13</f>
        <v>8.7</v>
      </c>
      <c r="K13" s="28">
        <f>'BDK10A-K7-L1'!BC13</f>
        <v>7</v>
      </c>
      <c r="L13" s="28">
        <f>'BDK10A-K7-L1'!BD13</f>
        <v>10</v>
      </c>
      <c r="M13" s="28">
        <f t="shared" si="0"/>
        <v>207.3</v>
      </c>
      <c r="N13" s="92">
        <f t="shared" si="1"/>
        <v>8.637500000000001</v>
      </c>
      <c r="O13" s="95" t="str">
        <f t="shared" si="2"/>
        <v>Giỏi</v>
      </c>
    </row>
    <row r="14" spans="1:15" ht="12.75">
      <c r="A14" s="53">
        <v>8</v>
      </c>
      <c r="B14" s="54">
        <v>9</v>
      </c>
      <c r="C14" s="55" t="s">
        <v>15</v>
      </c>
      <c r="D14" s="55" t="s">
        <v>14</v>
      </c>
      <c r="E14" s="27">
        <f>'BDK10A-K7-L1'!J14</f>
        <v>7</v>
      </c>
      <c r="F14" s="28">
        <f>'BDK10A-K7-L1'!P14</f>
        <v>7.699999999999999</v>
      </c>
      <c r="G14" s="27">
        <f>'BDK10A-K7-L1'!Z14</f>
        <v>7.8999999999999995</v>
      </c>
      <c r="H14" s="102">
        <f>'BDK10A-K7-L1'!AE14</f>
        <v>7.199999999999999</v>
      </c>
      <c r="I14" s="99">
        <f>'BDK10A-K7-L1'!AO14</f>
        <v>8</v>
      </c>
      <c r="J14" s="28">
        <f>'BDK10A-K7-L1'!AT14</f>
        <v>5.999999999999999</v>
      </c>
      <c r="K14" s="28">
        <f>'BDK10A-K7-L1'!BC14</f>
        <v>6.399999999999999</v>
      </c>
      <c r="L14" s="28">
        <f>'BDK10A-K7-L1'!BD14</f>
        <v>10</v>
      </c>
      <c r="M14" s="28">
        <f t="shared" si="0"/>
        <v>178.29999999999998</v>
      </c>
      <c r="N14" s="92">
        <f t="shared" si="1"/>
        <v>7.429166666666666</v>
      </c>
      <c r="O14" s="95" t="str">
        <f t="shared" si="2"/>
        <v>Khá</v>
      </c>
    </row>
    <row r="15" spans="1:15" ht="12.75">
      <c r="A15" s="53">
        <v>9</v>
      </c>
      <c r="B15" s="54">
        <v>10</v>
      </c>
      <c r="C15" s="55" t="s">
        <v>9</v>
      </c>
      <c r="D15" s="55" t="s">
        <v>16</v>
      </c>
      <c r="E15" s="27">
        <f>'BDK10A-K7-L1'!J15</f>
        <v>8</v>
      </c>
      <c r="F15" s="28">
        <f>'BDK10A-K7-L1'!P15</f>
        <v>8.5</v>
      </c>
      <c r="G15" s="27">
        <f>'BDK10A-K7-L1'!Z15</f>
        <v>9.5</v>
      </c>
      <c r="H15" s="102">
        <f>'BDK10A-K7-L1'!AE15</f>
        <v>9</v>
      </c>
      <c r="I15" s="99">
        <f>'BDK10A-K7-L1'!AO15</f>
        <v>8.7</v>
      </c>
      <c r="J15" s="28">
        <f>'BDK10A-K7-L1'!AT15</f>
        <v>7.1</v>
      </c>
      <c r="K15" s="28">
        <f>'BDK10A-K7-L1'!BC15</f>
        <v>7.799999999999999</v>
      </c>
      <c r="L15" s="28">
        <f>'BDK10A-K7-L1'!BD15</f>
        <v>10</v>
      </c>
      <c r="M15" s="28">
        <f t="shared" si="0"/>
        <v>204.29999999999998</v>
      </c>
      <c r="N15" s="92">
        <f t="shared" si="1"/>
        <v>8.5125</v>
      </c>
      <c r="O15" s="95" t="str">
        <f t="shared" si="2"/>
        <v>Giỏi</v>
      </c>
    </row>
    <row r="16" spans="1:15" ht="12.75">
      <c r="A16" s="53">
        <v>10</v>
      </c>
      <c r="B16" s="54">
        <v>11</v>
      </c>
      <c r="C16" s="55" t="s">
        <v>10</v>
      </c>
      <c r="D16" s="55" t="s">
        <v>16</v>
      </c>
      <c r="E16" s="27">
        <f>'BDK10A-K7-L1'!J16</f>
        <v>9.4</v>
      </c>
      <c r="F16" s="28">
        <f>'BDK10A-K7-L1'!P16</f>
        <v>7.8999999999999995</v>
      </c>
      <c r="G16" s="27">
        <f>'BDK10A-K7-L1'!Z16</f>
        <v>8.6</v>
      </c>
      <c r="H16" s="102">
        <f>'BDK10A-K7-L1'!AE16</f>
        <v>8.1</v>
      </c>
      <c r="I16" s="99">
        <f>'BDK10A-K7-L1'!AO16</f>
        <v>8</v>
      </c>
      <c r="J16" s="28">
        <f>'BDK10A-K7-L1'!AT16</f>
        <v>7.1</v>
      </c>
      <c r="K16" s="28">
        <f>'BDK10A-K7-L1'!BC16</f>
        <v>7</v>
      </c>
      <c r="L16" s="28">
        <f>'BDK10A-K7-L1'!BD16</f>
        <v>10</v>
      </c>
      <c r="M16" s="28">
        <f t="shared" si="0"/>
        <v>196.2</v>
      </c>
      <c r="N16" s="92">
        <f t="shared" si="1"/>
        <v>8.174999999999999</v>
      </c>
      <c r="O16" s="95" t="str">
        <f t="shared" si="2"/>
        <v>Giỏi</v>
      </c>
    </row>
    <row r="17" spans="1:15" ht="12.75">
      <c r="A17" s="53">
        <v>11</v>
      </c>
      <c r="B17" s="54">
        <v>12</v>
      </c>
      <c r="C17" s="55" t="s">
        <v>17</v>
      </c>
      <c r="D17" s="55" t="s">
        <v>16</v>
      </c>
      <c r="E17" s="27">
        <f>'BDK10A-K7-L1'!J17</f>
        <v>7.799999999999999</v>
      </c>
      <c r="F17" s="28">
        <f>'BDK10A-K7-L1'!P17</f>
        <v>8.6</v>
      </c>
      <c r="G17" s="27">
        <f>'BDK10A-K7-L1'!Z17</f>
        <v>7.799999999999999</v>
      </c>
      <c r="H17" s="102">
        <f>'BDK10A-K7-L1'!AE17</f>
        <v>8.1</v>
      </c>
      <c r="I17" s="99">
        <f>'BDK10A-K7-L1'!AO17</f>
        <v>8.1</v>
      </c>
      <c r="J17" s="28">
        <f>'BDK10A-K7-L1'!AT17</f>
        <v>5.9</v>
      </c>
      <c r="K17" s="28">
        <f>'BDK10A-K7-L1'!BC17</f>
        <v>7.8999999999999995</v>
      </c>
      <c r="L17" s="28">
        <f>'BDK10A-K7-L1'!BD17</f>
        <v>9</v>
      </c>
      <c r="M17" s="28">
        <f t="shared" si="0"/>
        <v>189.2</v>
      </c>
      <c r="N17" s="92">
        <f t="shared" si="1"/>
        <v>7.883333333333333</v>
      </c>
      <c r="O17" s="95" t="str">
        <f t="shared" si="2"/>
        <v>Khá</v>
      </c>
    </row>
    <row r="18" spans="1:15" ht="12.75">
      <c r="A18" s="53">
        <v>12</v>
      </c>
      <c r="B18" s="54">
        <v>13</v>
      </c>
      <c r="C18" s="55" t="s">
        <v>18</v>
      </c>
      <c r="D18" s="55" t="s">
        <v>19</v>
      </c>
      <c r="E18" s="27">
        <f>'BDK10A-K7-L1'!J18</f>
        <v>6.8999999999999995</v>
      </c>
      <c r="F18" s="28">
        <f>'BDK10A-K7-L1'!P18</f>
        <v>7.8999999999999995</v>
      </c>
      <c r="G18" s="27">
        <f>'BDK10A-K7-L1'!Z18</f>
        <v>7.799999999999999</v>
      </c>
      <c r="H18" s="102">
        <f>'BDK10A-K7-L1'!AE18</f>
        <v>7.1</v>
      </c>
      <c r="I18" s="99">
        <f>'BDK10A-K7-L1'!AO18</f>
        <v>8.1</v>
      </c>
      <c r="J18" s="28">
        <f>'BDK10A-K7-L1'!AT18</f>
        <v>6.799999999999999</v>
      </c>
      <c r="K18" s="28">
        <f>'BDK10A-K7-L1'!BC18</f>
        <v>5.3</v>
      </c>
      <c r="L18" s="28">
        <f>'BDK10A-K7-L1'!BD18</f>
        <v>9</v>
      </c>
      <c r="M18" s="28">
        <f t="shared" si="0"/>
        <v>175.6</v>
      </c>
      <c r="N18" s="92">
        <f t="shared" si="1"/>
        <v>7.316666666666666</v>
      </c>
      <c r="O18" s="95" t="str">
        <f t="shared" si="2"/>
        <v>Khá</v>
      </c>
    </row>
    <row r="19" spans="1:15" ht="12.75">
      <c r="A19" s="53">
        <v>13</v>
      </c>
      <c r="B19" s="54">
        <v>14</v>
      </c>
      <c r="C19" s="55" t="s">
        <v>20</v>
      </c>
      <c r="D19" s="55" t="s">
        <v>21</v>
      </c>
      <c r="E19" s="27">
        <f>'BDK10A-K7-L1'!J19</f>
        <v>6.799999999999999</v>
      </c>
      <c r="F19" s="28">
        <f>'BDK10A-K7-L1'!P19</f>
        <v>6.899999999999999</v>
      </c>
      <c r="G19" s="27">
        <f>'BDK10A-K7-L1'!Z19</f>
        <v>7.199999999999999</v>
      </c>
      <c r="H19" s="102">
        <f>'BDK10A-K7-L1'!AE19</f>
        <v>6.399999999999999</v>
      </c>
      <c r="I19" s="99">
        <f>'BDK10A-K7-L1'!AO19</f>
        <v>7.3999999999999995</v>
      </c>
      <c r="J19" s="28">
        <f>'BDK10A-K7-L1'!AT19</f>
        <v>5.4</v>
      </c>
      <c r="K19" s="28">
        <f>'BDK10A-K7-L1'!BC19</f>
        <v>5.3</v>
      </c>
      <c r="L19" s="28">
        <f>'BDK10A-K7-L1'!BD19</f>
        <v>9</v>
      </c>
      <c r="M19" s="28">
        <f t="shared" si="0"/>
        <v>161.1</v>
      </c>
      <c r="N19" s="92">
        <f t="shared" si="1"/>
        <v>6.7124999999999995</v>
      </c>
      <c r="O19" s="95" t="str">
        <f t="shared" si="2"/>
        <v>TB Khá</v>
      </c>
    </row>
    <row r="20" spans="1:15" ht="12.75">
      <c r="A20" s="53">
        <v>14</v>
      </c>
      <c r="B20" s="54">
        <v>15</v>
      </c>
      <c r="C20" s="55" t="s">
        <v>10</v>
      </c>
      <c r="D20" s="55" t="s">
        <v>22</v>
      </c>
      <c r="E20" s="27">
        <f>'BDK10A-K7-L1'!J20</f>
        <v>6.8999999999999995</v>
      </c>
      <c r="F20" s="28">
        <f>'BDK10A-K7-L1'!P20</f>
        <v>7.699999999999999</v>
      </c>
      <c r="G20" s="27">
        <f>'BDK10A-K7-L1'!Z20</f>
        <v>7.199999999999999</v>
      </c>
      <c r="H20" s="102">
        <f>'BDK10A-K7-L1'!AE20</f>
        <v>7.8999999999999995</v>
      </c>
      <c r="I20" s="99">
        <f>'BDK10A-K7-L1'!AO20</f>
        <v>7.199999999999999</v>
      </c>
      <c r="J20" s="28">
        <f>'BDK10A-K7-L1'!AT20</f>
        <v>6.8999999999999995</v>
      </c>
      <c r="K20" s="28">
        <f>'BDK10A-K7-L1'!BC20</f>
        <v>6.1</v>
      </c>
      <c r="L20" s="28">
        <f>'BDK10A-K7-L1'!BD20</f>
        <v>10</v>
      </c>
      <c r="M20" s="28">
        <f t="shared" si="0"/>
        <v>177.39999999999998</v>
      </c>
      <c r="N20" s="92">
        <f t="shared" si="1"/>
        <v>7.391666666666666</v>
      </c>
      <c r="O20" s="95" t="str">
        <f t="shared" si="2"/>
        <v>Khá</v>
      </c>
    </row>
    <row r="21" spans="1:15" ht="12.75">
      <c r="A21" s="53">
        <v>15</v>
      </c>
      <c r="B21" s="54">
        <v>17</v>
      </c>
      <c r="C21" s="55" t="s">
        <v>24</v>
      </c>
      <c r="D21" s="55" t="s">
        <v>25</v>
      </c>
      <c r="E21" s="27">
        <f>'BDK10A-K7-L1'!J21</f>
        <v>7.799999999999999</v>
      </c>
      <c r="F21" s="28">
        <f>'BDK10A-K7-L1'!P21</f>
        <v>7.8999999999999995</v>
      </c>
      <c r="G21" s="27">
        <f>'BDK10A-K7-L1'!Z21</f>
        <v>8.8</v>
      </c>
      <c r="H21" s="102">
        <f>'BDK10A-K7-L1'!AE21</f>
        <v>8.6</v>
      </c>
      <c r="I21" s="99">
        <f>'BDK10A-K7-L1'!AO21</f>
        <v>8.8</v>
      </c>
      <c r="J21" s="28">
        <f>'BDK10A-K7-L1'!AT21</f>
        <v>7.6</v>
      </c>
      <c r="K21" s="28">
        <f>'BDK10A-K7-L1'!BC21</f>
        <v>6.799999999999999</v>
      </c>
      <c r="L21" s="28">
        <f>'BDK10A-K7-L1'!BD21</f>
        <v>10</v>
      </c>
      <c r="M21" s="28">
        <f t="shared" si="0"/>
        <v>196.79999999999998</v>
      </c>
      <c r="N21" s="92">
        <f t="shared" si="1"/>
        <v>8.2</v>
      </c>
      <c r="O21" s="95" t="str">
        <f t="shared" si="2"/>
        <v>Giỏi</v>
      </c>
    </row>
    <row r="22" spans="1:15" ht="12.75">
      <c r="A22" s="53">
        <v>16</v>
      </c>
      <c r="B22" s="54">
        <v>18</v>
      </c>
      <c r="C22" s="55" t="s">
        <v>27</v>
      </c>
      <c r="D22" s="55" t="s">
        <v>26</v>
      </c>
      <c r="E22" s="27">
        <f>'BDK10A-K7-L1'!J22</f>
        <v>8.6</v>
      </c>
      <c r="F22" s="28">
        <f>'BDK10A-K7-L1'!P22</f>
        <v>8.4</v>
      </c>
      <c r="G22" s="27">
        <f>'BDK10A-K7-L1'!Z22</f>
        <v>9.4</v>
      </c>
      <c r="H22" s="102">
        <f>'BDK10A-K7-L1'!AE22</f>
        <v>7.299999999999999</v>
      </c>
      <c r="I22" s="99">
        <f>'BDK10A-K7-L1'!AO22</f>
        <v>8</v>
      </c>
      <c r="J22" s="28">
        <f>'BDK10A-K7-L1'!AT22</f>
        <v>4.6</v>
      </c>
      <c r="K22" s="28">
        <f>'BDK10A-K7-L1'!BC22</f>
        <v>6.199999999999999</v>
      </c>
      <c r="L22" s="28">
        <f>'BDK10A-K7-L1'!BD22</f>
        <v>10</v>
      </c>
      <c r="M22" s="28">
        <f t="shared" si="0"/>
        <v>185.9</v>
      </c>
      <c r="N22" s="92">
        <f t="shared" si="1"/>
        <v>7.745833333333334</v>
      </c>
      <c r="O22" s="95" t="str">
        <f t="shared" si="2"/>
        <v>Khá</v>
      </c>
    </row>
    <row r="23" spans="1:15" ht="12.75">
      <c r="A23" s="53">
        <v>17</v>
      </c>
      <c r="B23" s="54">
        <v>19</v>
      </c>
      <c r="C23" s="55" t="s">
        <v>28</v>
      </c>
      <c r="D23" s="55" t="s">
        <v>26</v>
      </c>
      <c r="E23" s="27">
        <f>'BDK10A-K7-L1'!J23</f>
        <v>7.6</v>
      </c>
      <c r="F23" s="28">
        <f>'BDK10A-K7-L1'!P23</f>
        <v>8.6</v>
      </c>
      <c r="G23" s="27">
        <f>'BDK10A-K7-L1'!Z23</f>
        <v>7.299999999999999</v>
      </c>
      <c r="H23" s="102">
        <f>'BDK10A-K7-L1'!AE23</f>
        <v>8</v>
      </c>
      <c r="I23" s="99">
        <f>'BDK10A-K7-L1'!AO23</f>
        <v>8.8</v>
      </c>
      <c r="J23" s="28">
        <f>'BDK10A-K7-L1'!AT23</f>
        <v>6.199999999999999</v>
      </c>
      <c r="K23" s="28">
        <f>'BDK10A-K7-L1'!BC23</f>
        <v>6.8999999999999995</v>
      </c>
      <c r="L23" s="28">
        <f>'BDK10A-K7-L1'!BD23</f>
        <v>10</v>
      </c>
      <c r="M23" s="28">
        <f t="shared" si="0"/>
        <v>188.79999999999998</v>
      </c>
      <c r="N23" s="92">
        <f t="shared" si="1"/>
        <v>7.866666666666666</v>
      </c>
      <c r="O23" s="95" t="str">
        <f t="shared" si="2"/>
        <v>Khá</v>
      </c>
    </row>
    <row r="24" spans="1:15" ht="12.75">
      <c r="A24" s="53">
        <v>18</v>
      </c>
      <c r="B24" s="54">
        <v>20</v>
      </c>
      <c r="C24" s="55" t="s">
        <v>29</v>
      </c>
      <c r="D24" s="55" t="s">
        <v>30</v>
      </c>
      <c r="E24" s="27">
        <f>'BDK10A-K7-L1'!J24</f>
        <v>6.1</v>
      </c>
      <c r="F24" s="28">
        <f>'BDK10A-K7-L1'!P24</f>
        <v>7.799999999999999</v>
      </c>
      <c r="G24" s="27">
        <f>'BDK10A-K7-L1'!Z24</f>
        <v>7.199999999999999</v>
      </c>
      <c r="H24" s="102">
        <f>'BDK10A-K7-L1'!AE24</f>
        <v>7.799999999999999</v>
      </c>
      <c r="I24" s="99">
        <f>'BDK10A-K7-L1'!AO24</f>
        <v>7.199999999999999</v>
      </c>
      <c r="J24" s="28">
        <f>'BDK10A-K7-L1'!AT24</f>
        <v>3.6999999999999993</v>
      </c>
      <c r="K24" s="28">
        <f>'BDK10A-K7-L1'!BC24</f>
        <v>5.4</v>
      </c>
      <c r="L24" s="28">
        <f>'BDK10A-K7-L1'!BD24</f>
        <v>9</v>
      </c>
      <c r="M24" s="28">
        <f t="shared" si="0"/>
        <v>161.39999999999998</v>
      </c>
      <c r="N24" s="92">
        <f t="shared" si="1"/>
        <v>6.724999999999999</v>
      </c>
      <c r="O24" s="95" t="str">
        <f t="shared" si="2"/>
        <v>TB Khá</v>
      </c>
    </row>
    <row r="25" spans="1:15" ht="12.75">
      <c r="A25" s="53">
        <v>19</v>
      </c>
      <c r="B25" s="54">
        <v>21</v>
      </c>
      <c r="C25" s="55" t="s">
        <v>9</v>
      </c>
      <c r="D25" s="55" t="s">
        <v>31</v>
      </c>
      <c r="E25" s="27">
        <f>'BDK10A-K7-L1'!J25</f>
        <v>7</v>
      </c>
      <c r="F25" s="28">
        <f>'BDK10A-K7-L1'!P25</f>
        <v>8.5</v>
      </c>
      <c r="G25" s="27">
        <f>'BDK10A-K7-L1'!Z25</f>
        <v>7.199999999999999</v>
      </c>
      <c r="H25" s="102">
        <f>'BDK10A-K7-L1'!AE25</f>
        <v>6.499999999999999</v>
      </c>
      <c r="I25" s="99">
        <f>'BDK10A-K7-L1'!AO25</f>
        <v>7.799999999999999</v>
      </c>
      <c r="J25" s="28">
        <f>'BDK10A-K7-L1'!AT25</f>
        <v>6.199999999999999</v>
      </c>
      <c r="K25" s="28">
        <f>'BDK10A-K7-L1'!BC25</f>
        <v>5.6</v>
      </c>
      <c r="L25" s="28">
        <f>'BDK10A-K7-L1'!BD25</f>
        <v>10</v>
      </c>
      <c r="M25" s="28">
        <f t="shared" si="0"/>
        <v>174.89999999999998</v>
      </c>
      <c r="N25" s="92">
        <f t="shared" si="1"/>
        <v>7.287499999999999</v>
      </c>
      <c r="O25" s="95" t="str">
        <f t="shared" si="2"/>
        <v>Khá</v>
      </c>
    </row>
    <row r="26" spans="1:15" ht="12.75">
      <c r="A26" s="53">
        <v>20</v>
      </c>
      <c r="B26" s="54">
        <v>22</v>
      </c>
      <c r="C26" s="55" t="s">
        <v>32</v>
      </c>
      <c r="D26" s="55" t="s">
        <v>33</v>
      </c>
      <c r="E26" s="27">
        <f>'BDK10A-K7-L1'!J26</f>
        <v>7.8999999999999995</v>
      </c>
      <c r="F26" s="28">
        <f>'BDK10A-K7-L1'!P26</f>
        <v>9.3</v>
      </c>
      <c r="G26" s="27">
        <f>'BDK10A-K7-L1'!Z26</f>
        <v>8.7</v>
      </c>
      <c r="H26" s="102">
        <f>'BDK10A-K7-L1'!AE26</f>
        <v>8.2</v>
      </c>
      <c r="I26" s="99">
        <f>'BDK10A-K7-L1'!AO26</f>
        <v>8</v>
      </c>
      <c r="J26" s="28">
        <f>'BDK10A-K7-L1'!AT26</f>
        <v>7.199999999999999</v>
      </c>
      <c r="K26" s="28">
        <f>'BDK10A-K7-L1'!BC26</f>
        <v>7.199999999999999</v>
      </c>
      <c r="L26" s="28">
        <f>'BDK10A-K7-L1'!BD26</f>
        <v>10</v>
      </c>
      <c r="M26" s="28">
        <f t="shared" si="0"/>
        <v>198.79999999999998</v>
      </c>
      <c r="N26" s="92">
        <f t="shared" si="1"/>
        <v>8.283333333333333</v>
      </c>
      <c r="O26" s="95" t="str">
        <f t="shared" si="2"/>
        <v>Giỏi</v>
      </c>
    </row>
    <row r="27" spans="1:15" ht="12.75">
      <c r="A27" s="53">
        <v>21</v>
      </c>
      <c r="B27" s="54">
        <v>23</v>
      </c>
      <c r="C27" s="55" t="s">
        <v>34</v>
      </c>
      <c r="D27" s="55" t="s">
        <v>35</v>
      </c>
      <c r="E27" s="27">
        <f>'BDK10A-K7-L1'!J27</f>
        <v>8.899999999999999</v>
      </c>
      <c r="F27" s="28">
        <f>'BDK10A-K7-L1'!P27</f>
        <v>9.4</v>
      </c>
      <c r="G27" s="27">
        <f>'BDK10A-K7-L1'!Z27</f>
        <v>9.5</v>
      </c>
      <c r="H27" s="102">
        <f>'BDK10A-K7-L1'!AE27</f>
        <v>8.2</v>
      </c>
      <c r="I27" s="99">
        <f>'BDK10A-K7-L1'!AO27</f>
        <v>8</v>
      </c>
      <c r="J27" s="28">
        <f>'BDK10A-K7-L1'!AT27</f>
        <v>7.699999999999999</v>
      </c>
      <c r="K27" s="28">
        <f>'BDK10A-K7-L1'!BC27</f>
        <v>7.699999999999999</v>
      </c>
      <c r="L27" s="28">
        <f>'BDK10A-K7-L1'!BD27</f>
        <v>10</v>
      </c>
      <c r="M27" s="28">
        <f t="shared" si="0"/>
        <v>207.59999999999997</v>
      </c>
      <c r="N27" s="92">
        <f t="shared" si="1"/>
        <v>8.649999999999999</v>
      </c>
      <c r="O27" s="95" t="str">
        <f t="shared" si="2"/>
        <v>Giỏi</v>
      </c>
    </row>
    <row r="28" spans="1:15" ht="12.75">
      <c r="A28" s="53">
        <v>22</v>
      </c>
      <c r="B28" s="54">
        <v>24</v>
      </c>
      <c r="C28" s="55" t="s">
        <v>36</v>
      </c>
      <c r="D28" s="55" t="s">
        <v>37</v>
      </c>
      <c r="E28" s="27">
        <f>'BDK10A-K7-L1'!J28</f>
        <v>7.799999999999999</v>
      </c>
      <c r="F28" s="28">
        <f>'BDK10A-K7-L1'!P28</f>
        <v>7.1</v>
      </c>
      <c r="G28" s="27">
        <f>'BDK10A-K7-L1'!Z28</f>
        <v>7.3999999999999995</v>
      </c>
      <c r="H28" s="102">
        <f>'BDK10A-K7-L1'!AE28</f>
        <v>8.8</v>
      </c>
      <c r="I28" s="99">
        <f>'BDK10A-K7-L1'!AO28</f>
        <v>7.199999999999999</v>
      </c>
      <c r="J28" s="28">
        <f>'BDK10A-K7-L1'!AT28</f>
        <v>5.999999999999999</v>
      </c>
      <c r="K28" s="28">
        <f>'BDK10A-K7-L1'!BC28</f>
        <v>5.4</v>
      </c>
      <c r="L28" s="28">
        <f>'BDK10A-K7-L1'!BD28</f>
        <v>10</v>
      </c>
      <c r="M28" s="28">
        <f t="shared" si="0"/>
        <v>176.2</v>
      </c>
      <c r="N28" s="92">
        <f t="shared" si="1"/>
        <v>7.341666666666666</v>
      </c>
      <c r="O28" s="95" t="str">
        <f t="shared" si="2"/>
        <v>Khá</v>
      </c>
    </row>
    <row r="29" spans="1:15" ht="12.75">
      <c r="A29" s="53">
        <v>23</v>
      </c>
      <c r="B29" s="54">
        <v>25</v>
      </c>
      <c r="C29" s="55" t="s">
        <v>38</v>
      </c>
      <c r="D29" s="55" t="s">
        <v>30</v>
      </c>
      <c r="E29" s="27">
        <f>'BDK10A-K7-L1'!J29</f>
        <v>5.999999999999999</v>
      </c>
      <c r="F29" s="28">
        <f>'BDK10A-K7-L1'!P29</f>
        <v>7.799999999999999</v>
      </c>
      <c r="G29" s="27">
        <f>'BDK10A-K7-L1'!Z29</f>
        <v>7.1</v>
      </c>
      <c r="H29" s="102">
        <f>'BDK10A-K7-L1'!AE29</f>
        <v>7.1</v>
      </c>
      <c r="I29" s="99">
        <f>'BDK10A-K7-L1'!AO29</f>
        <v>7.8999999999999995</v>
      </c>
      <c r="J29" s="28">
        <f>'BDK10A-K7-L1'!AT29</f>
        <v>6.299999999999999</v>
      </c>
      <c r="K29" s="28">
        <f>'BDK10A-K7-L1'!BC29</f>
        <v>6.6</v>
      </c>
      <c r="L29" s="28">
        <f>'BDK10A-K7-L1'!BD29</f>
        <v>10</v>
      </c>
      <c r="M29" s="28">
        <f t="shared" si="0"/>
        <v>174.2</v>
      </c>
      <c r="N29" s="92">
        <f t="shared" si="1"/>
        <v>7.258333333333333</v>
      </c>
      <c r="O29" s="95" t="str">
        <f t="shared" si="2"/>
        <v>Khá</v>
      </c>
    </row>
    <row r="30" spans="1:15" ht="12.75">
      <c r="A30" s="53">
        <v>24</v>
      </c>
      <c r="B30" s="54">
        <v>26</v>
      </c>
      <c r="C30" s="55" t="s">
        <v>39</v>
      </c>
      <c r="D30" s="55" t="s">
        <v>40</v>
      </c>
      <c r="E30" s="27">
        <f>'BDK10A-K7-L1'!J30</f>
        <v>8.6</v>
      </c>
      <c r="F30" s="28">
        <f>'BDK10A-K7-L1'!P30</f>
        <v>7.199999999999999</v>
      </c>
      <c r="G30" s="27">
        <f>'BDK10A-K7-L1'!Z30</f>
        <v>7.1</v>
      </c>
      <c r="H30" s="102">
        <f>'BDK10A-K7-L1'!AE30</f>
        <v>7.199999999999999</v>
      </c>
      <c r="I30" s="99">
        <f>'BDK10A-K7-L1'!AO30</f>
        <v>7.299999999999999</v>
      </c>
      <c r="J30" s="28">
        <f>'BDK10A-K7-L1'!AT30</f>
        <v>6.299999999999999</v>
      </c>
      <c r="K30" s="28">
        <f>'BDK10A-K7-L1'!BC30</f>
        <v>5.4</v>
      </c>
      <c r="L30" s="28">
        <f>'BDK10A-K7-L1'!BD30</f>
        <v>10</v>
      </c>
      <c r="M30" s="28">
        <f t="shared" si="0"/>
        <v>174.5</v>
      </c>
      <c r="N30" s="92">
        <f t="shared" si="1"/>
        <v>7.270833333333333</v>
      </c>
      <c r="O30" s="95" t="str">
        <f t="shared" si="2"/>
        <v>Khá</v>
      </c>
    </row>
    <row r="31" spans="1:15" ht="12.75">
      <c r="A31" s="53">
        <v>25</v>
      </c>
      <c r="B31" s="54">
        <v>27</v>
      </c>
      <c r="C31" s="55" t="s">
        <v>41</v>
      </c>
      <c r="D31" s="55" t="s">
        <v>42</v>
      </c>
      <c r="E31" s="27">
        <f>'BDK10A-K7-L1'!J31</f>
        <v>7.799999999999999</v>
      </c>
      <c r="F31" s="28">
        <f>'BDK10A-K7-L1'!P31</f>
        <v>8.4</v>
      </c>
      <c r="G31" s="27">
        <f>'BDK10A-K7-L1'!Z31</f>
        <v>9.4</v>
      </c>
      <c r="H31" s="102">
        <f>'BDK10A-K7-L1'!AE31</f>
        <v>7.8999999999999995</v>
      </c>
      <c r="I31" s="99">
        <f>'BDK10A-K7-L1'!AO31</f>
        <v>7.8999999999999995</v>
      </c>
      <c r="J31" s="28">
        <f>'BDK10A-K7-L1'!AT31</f>
        <v>6.8999999999999995</v>
      </c>
      <c r="K31" s="28">
        <f>'BDK10A-K7-L1'!BC31</f>
        <v>6.8999999999999995</v>
      </c>
      <c r="L31" s="28">
        <f>'BDK10A-K7-L1'!BD31</f>
        <v>9</v>
      </c>
      <c r="M31" s="28">
        <f t="shared" si="0"/>
        <v>191.99999999999997</v>
      </c>
      <c r="N31" s="92">
        <f t="shared" si="1"/>
        <v>7.999999999999999</v>
      </c>
      <c r="O31" s="95" t="str">
        <f t="shared" si="2"/>
        <v>Giỏi</v>
      </c>
    </row>
    <row r="32" spans="1:15" ht="12.75">
      <c r="A32" s="53">
        <v>26</v>
      </c>
      <c r="B32" s="54">
        <v>28</v>
      </c>
      <c r="C32" s="55" t="s">
        <v>36</v>
      </c>
      <c r="D32" s="55" t="s">
        <v>42</v>
      </c>
      <c r="E32" s="27">
        <f>'BDK10A-K7-L1'!J32</f>
        <v>7.1</v>
      </c>
      <c r="F32" s="28">
        <f>'BDK10A-K7-L1'!P32</f>
        <v>7.699999999999999</v>
      </c>
      <c r="G32" s="27">
        <f>'BDK10A-K7-L1'!Z32</f>
        <v>6.6</v>
      </c>
      <c r="H32" s="102">
        <f>'BDK10A-K7-L1'!AE32</f>
        <v>7.1</v>
      </c>
      <c r="I32" s="99">
        <f>'BDK10A-K7-L1'!AO32</f>
        <v>7.299999999999999</v>
      </c>
      <c r="J32" s="28">
        <f>'BDK10A-K7-L1'!AT32</f>
        <v>5.999999999999999</v>
      </c>
      <c r="K32" s="28">
        <f>'BDK10A-K7-L1'!BC32</f>
        <v>6.1</v>
      </c>
      <c r="L32" s="28">
        <f>'BDK10A-K7-L1'!BD32</f>
        <v>10</v>
      </c>
      <c r="M32" s="28">
        <f t="shared" si="0"/>
        <v>171.39999999999998</v>
      </c>
      <c r="N32" s="92">
        <f t="shared" si="1"/>
        <v>7.141666666666666</v>
      </c>
      <c r="O32" s="95" t="str">
        <f t="shared" si="2"/>
        <v>Khá</v>
      </c>
    </row>
    <row r="33" spans="1:15" ht="12.75">
      <c r="A33" s="53">
        <v>27</v>
      </c>
      <c r="B33" s="54">
        <v>29</v>
      </c>
      <c r="C33" s="55" t="s">
        <v>43</v>
      </c>
      <c r="D33" s="55" t="s">
        <v>42</v>
      </c>
      <c r="E33" s="27">
        <f>'BDK10A-K7-L1'!J33</f>
        <v>9.5</v>
      </c>
      <c r="F33" s="28">
        <f>'BDK10A-K7-L1'!P33</f>
        <v>9.2</v>
      </c>
      <c r="G33" s="27">
        <f>'BDK10A-K7-L1'!Z33</f>
        <v>8.8</v>
      </c>
      <c r="H33" s="102">
        <f>'BDK10A-K7-L1'!AE33</f>
        <v>8</v>
      </c>
      <c r="I33" s="99">
        <f>'BDK10A-K7-L1'!AO33</f>
        <v>8.7</v>
      </c>
      <c r="J33" s="28">
        <f>'BDK10A-K7-L1'!AT33</f>
        <v>7.5</v>
      </c>
      <c r="K33" s="28">
        <f>'BDK10A-K7-L1'!BC33</f>
        <v>7.5</v>
      </c>
      <c r="L33" s="28">
        <f>'BDK10A-K7-L1'!BD33</f>
        <v>10</v>
      </c>
      <c r="M33" s="28">
        <f t="shared" si="0"/>
        <v>206.8</v>
      </c>
      <c r="N33" s="92">
        <f t="shared" si="1"/>
        <v>8.616666666666667</v>
      </c>
      <c r="O33" s="95" t="str">
        <f t="shared" si="2"/>
        <v>Giỏi</v>
      </c>
    </row>
    <row r="34" spans="1:15" ht="12.75">
      <c r="A34" s="53">
        <v>28</v>
      </c>
      <c r="B34" s="54">
        <v>31</v>
      </c>
      <c r="C34" s="55" t="s">
        <v>17</v>
      </c>
      <c r="D34" s="55" t="s">
        <v>44</v>
      </c>
      <c r="E34" s="27">
        <f>'BDK10A-K7-L1'!J34</f>
        <v>7.799999999999999</v>
      </c>
      <c r="F34" s="28">
        <f>'BDK10A-K7-L1'!P34</f>
        <v>8.5</v>
      </c>
      <c r="G34" s="27">
        <f>'BDK10A-K7-L1'!Z34</f>
        <v>7.199999999999999</v>
      </c>
      <c r="H34" s="102">
        <f>'BDK10A-K7-L1'!AE34</f>
        <v>7.8999999999999995</v>
      </c>
      <c r="I34" s="99">
        <f>'BDK10A-K7-L1'!AO34</f>
        <v>8</v>
      </c>
      <c r="J34" s="28">
        <f>'BDK10A-K7-L1'!AT34</f>
        <v>5.699999999999999</v>
      </c>
      <c r="K34" s="28">
        <f>'BDK10A-K7-L1'!BC34</f>
        <v>6.8999999999999995</v>
      </c>
      <c r="L34" s="28">
        <f>'BDK10A-K7-L1'!BD34</f>
        <v>9</v>
      </c>
      <c r="M34" s="28">
        <f t="shared" si="0"/>
        <v>182.5</v>
      </c>
      <c r="N34" s="92">
        <f t="shared" si="1"/>
        <v>7.604166666666667</v>
      </c>
      <c r="O34" s="95" t="str">
        <f t="shared" si="2"/>
        <v>Khá</v>
      </c>
    </row>
    <row r="35" spans="1:15" ht="12.75">
      <c r="A35" s="53">
        <v>29</v>
      </c>
      <c r="B35" s="54">
        <v>32</v>
      </c>
      <c r="C35" s="55" t="s">
        <v>45</v>
      </c>
      <c r="D35" s="55" t="s">
        <v>46</v>
      </c>
      <c r="E35" s="27">
        <f>'BDK10A-K7-L1'!J35</f>
        <v>8.6</v>
      </c>
      <c r="F35" s="28">
        <f>'BDK10A-K7-L1'!P35</f>
        <v>8.4</v>
      </c>
      <c r="G35" s="27">
        <f>'BDK10A-K7-L1'!Z35</f>
        <v>8</v>
      </c>
      <c r="H35" s="102">
        <f>'BDK10A-K7-L1'!AE35</f>
        <v>7.8999999999999995</v>
      </c>
      <c r="I35" s="99">
        <f>'BDK10A-K7-L1'!AO35</f>
        <v>8</v>
      </c>
      <c r="J35" s="28">
        <f>'BDK10A-K7-L1'!AT35</f>
        <v>7.699999999999999</v>
      </c>
      <c r="K35" s="28">
        <f>'BDK10A-K7-L1'!BC35</f>
        <v>6.799999999999999</v>
      </c>
      <c r="L35" s="28">
        <f>'BDK10A-K7-L1'!BD35</f>
        <v>10</v>
      </c>
      <c r="M35" s="28">
        <f t="shared" si="0"/>
        <v>194.60000000000002</v>
      </c>
      <c r="N35" s="92">
        <f t="shared" si="1"/>
        <v>8.108333333333334</v>
      </c>
      <c r="O35" s="95" t="str">
        <f t="shared" si="2"/>
        <v>Giỏi</v>
      </c>
    </row>
    <row r="36" spans="1:15" ht="14.25">
      <c r="A36" s="53">
        <v>30</v>
      </c>
      <c r="B36" s="54">
        <v>33</v>
      </c>
      <c r="C36" s="55" t="s">
        <v>47</v>
      </c>
      <c r="D36" s="56" t="s">
        <v>77</v>
      </c>
      <c r="E36" s="27">
        <f>'BDK10A-K7-L1'!J36</f>
        <v>6.399999999999999</v>
      </c>
      <c r="F36" s="28">
        <f>'BDK10A-K7-L1'!P36</f>
        <v>7.799999999999999</v>
      </c>
      <c r="G36" s="27">
        <f>'BDK10A-K7-L1'!Z36</f>
        <v>8.6</v>
      </c>
      <c r="H36" s="102">
        <f>'BDK10A-K7-L1'!AE36</f>
        <v>7.8999999999999995</v>
      </c>
      <c r="I36" s="99">
        <f>'BDK10A-K7-L1'!AO36</f>
        <v>7.8999999999999995</v>
      </c>
      <c r="J36" s="28">
        <f>'BDK10A-K7-L1'!AT36</f>
        <v>6.199999999999999</v>
      </c>
      <c r="K36" s="28">
        <f>'BDK10A-K7-L1'!BC36</f>
        <v>7.5</v>
      </c>
      <c r="L36" s="28">
        <f>'BDK10A-K7-L1'!BD36</f>
        <v>9</v>
      </c>
      <c r="M36" s="28">
        <f t="shared" si="0"/>
        <v>182.7</v>
      </c>
      <c r="N36" s="92">
        <f t="shared" si="1"/>
        <v>7.6125</v>
      </c>
      <c r="O36" s="95" t="str">
        <f t="shared" si="2"/>
        <v>Khá</v>
      </c>
    </row>
    <row r="37" spans="1:15" ht="12.75">
      <c r="A37" s="53">
        <v>31</v>
      </c>
      <c r="B37" s="54">
        <v>34</v>
      </c>
      <c r="C37" s="55" t="s">
        <v>49</v>
      </c>
      <c r="D37" s="55" t="s">
        <v>48</v>
      </c>
      <c r="E37" s="27">
        <f>'BDK10A-K7-L1'!J37</f>
        <v>7.1</v>
      </c>
      <c r="F37" s="28">
        <f>'BDK10A-K7-L1'!P37</f>
        <v>8.5</v>
      </c>
      <c r="G37" s="27">
        <f>'BDK10A-K7-L1'!Z37</f>
        <v>7.299999999999999</v>
      </c>
      <c r="H37" s="102">
        <f>'BDK10A-K7-L1'!AE37</f>
        <v>7.199999999999999</v>
      </c>
      <c r="I37" s="99">
        <f>'BDK10A-K7-L1'!AO37</f>
        <v>7.199999999999999</v>
      </c>
      <c r="J37" s="28">
        <f>'BDK10A-K7-L1'!AT37</f>
        <v>6.399999999999999</v>
      </c>
      <c r="K37" s="28">
        <f>'BDK10A-K7-L1'!BC37</f>
        <v>7</v>
      </c>
      <c r="L37" s="28">
        <f>'BDK10A-K7-L1'!BD37</f>
        <v>9</v>
      </c>
      <c r="M37" s="28">
        <f t="shared" si="0"/>
        <v>178.59999999999997</v>
      </c>
      <c r="N37" s="92">
        <f t="shared" si="1"/>
        <v>7.4416666666666655</v>
      </c>
      <c r="O37" s="95" t="str">
        <f t="shared" si="2"/>
        <v>Khá</v>
      </c>
    </row>
    <row r="38" spans="1:15" ht="12.75">
      <c r="A38" s="53">
        <v>32</v>
      </c>
      <c r="B38" s="54">
        <v>35</v>
      </c>
      <c r="C38" s="55" t="s">
        <v>50</v>
      </c>
      <c r="D38" s="55" t="s">
        <v>51</v>
      </c>
      <c r="E38" s="27">
        <f>'BDK10A-K7-L1'!J38</f>
        <v>8.3</v>
      </c>
      <c r="F38" s="28">
        <f>'BDK10A-K7-L1'!P38</f>
        <v>7.799999999999999</v>
      </c>
      <c r="G38" s="27">
        <f>'BDK10A-K7-L1'!Z38</f>
        <v>7.199999999999999</v>
      </c>
      <c r="H38" s="102">
        <f>'BDK10A-K7-L1'!AE38</f>
        <v>7.1</v>
      </c>
      <c r="I38" s="99">
        <f>'BDK10A-K7-L1'!AO38</f>
        <v>7.199999999999999</v>
      </c>
      <c r="J38" s="28">
        <f>'BDK10A-K7-L1'!AT38</f>
        <v>6.1</v>
      </c>
      <c r="K38" s="28">
        <f>'BDK10A-K7-L1'!BC38</f>
        <v>5.5</v>
      </c>
      <c r="L38" s="28">
        <f>'BDK10A-K7-L1'!BD38</f>
        <v>10</v>
      </c>
      <c r="M38" s="28">
        <f t="shared" si="0"/>
        <v>175.39999999999998</v>
      </c>
      <c r="N38" s="92">
        <f t="shared" si="1"/>
        <v>7.308333333333333</v>
      </c>
      <c r="O38" s="95" t="str">
        <f t="shared" si="2"/>
        <v>Khá</v>
      </c>
    </row>
    <row r="39" spans="1:15" ht="12.75">
      <c r="A39" s="53">
        <v>33</v>
      </c>
      <c r="B39" s="54">
        <v>36</v>
      </c>
      <c r="C39" s="55" t="s">
        <v>54</v>
      </c>
      <c r="D39" s="55" t="s">
        <v>52</v>
      </c>
      <c r="E39" s="27">
        <f>'BDK10A-K7-L1'!J39</f>
        <v>5.999999999999999</v>
      </c>
      <c r="F39" s="28">
        <f>'BDK10A-K7-L1'!P39</f>
        <v>9.3</v>
      </c>
      <c r="G39" s="27">
        <f>'BDK10A-K7-L1'!Z39</f>
        <v>8.6</v>
      </c>
      <c r="H39" s="102">
        <f>'BDK10A-K7-L1'!AE39</f>
        <v>7.8999999999999995</v>
      </c>
      <c r="I39" s="99">
        <f>'BDK10A-K7-L1'!AO39</f>
        <v>7.299999999999999</v>
      </c>
      <c r="J39" s="28">
        <f>'BDK10A-K7-L1'!AT39</f>
        <v>7.5</v>
      </c>
      <c r="K39" s="28">
        <f>'BDK10A-K7-L1'!BC39</f>
        <v>6.699999999999999</v>
      </c>
      <c r="L39" s="28">
        <f>'BDK10A-K7-L1'!BD39</f>
        <v>9</v>
      </c>
      <c r="M39" s="28">
        <f t="shared" si="0"/>
        <v>187.2</v>
      </c>
      <c r="N39" s="92">
        <f t="shared" si="1"/>
        <v>7.8</v>
      </c>
      <c r="O39" s="95" t="str">
        <f t="shared" si="2"/>
        <v>Khá</v>
      </c>
    </row>
    <row r="40" spans="1:15" ht="12.75">
      <c r="A40" s="53">
        <v>34</v>
      </c>
      <c r="B40" s="54">
        <v>37</v>
      </c>
      <c r="C40" s="55" t="s">
        <v>9</v>
      </c>
      <c r="D40" s="55" t="s">
        <v>53</v>
      </c>
      <c r="E40" s="27">
        <f>'BDK10A-K7-L1'!J40</f>
        <v>8.7</v>
      </c>
      <c r="F40" s="28">
        <f>'BDK10A-K7-L1'!P40</f>
        <v>8.4</v>
      </c>
      <c r="G40" s="27">
        <f>'BDK10A-K7-L1'!Z40</f>
        <v>9.5</v>
      </c>
      <c r="H40" s="102">
        <f>'BDK10A-K7-L1'!AE40</f>
        <v>8.8</v>
      </c>
      <c r="I40" s="99">
        <f>'BDK10A-K7-L1'!AO40</f>
        <v>8.7</v>
      </c>
      <c r="J40" s="28">
        <f>'BDK10A-K7-L1'!AT40</f>
        <v>7.5</v>
      </c>
      <c r="K40" s="28">
        <f>'BDK10A-K7-L1'!BC40</f>
        <v>7.6</v>
      </c>
      <c r="L40" s="28">
        <f>'BDK10A-K7-L1'!BD40</f>
        <v>10</v>
      </c>
      <c r="M40" s="28">
        <f t="shared" si="0"/>
        <v>206</v>
      </c>
      <c r="N40" s="92">
        <f t="shared" si="1"/>
        <v>8.583333333333334</v>
      </c>
      <c r="O40" s="95" t="str">
        <f t="shared" si="2"/>
        <v>Giỏi</v>
      </c>
    </row>
    <row r="41" spans="1:15" ht="12.75">
      <c r="A41" s="53">
        <v>35</v>
      </c>
      <c r="B41" s="54">
        <v>38</v>
      </c>
      <c r="C41" s="55" t="s">
        <v>41</v>
      </c>
      <c r="D41" s="55" t="s">
        <v>55</v>
      </c>
      <c r="E41" s="27">
        <f>'BDK10A-K7-L1'!J41</f>
        <v>6.299999999999999</v>
      </c>
      <c r="F41" s="28">
        <f>'BDK10A-K7-L1'!P41</f>
        <v>7.6</v>
      </c>
      <c r="G41" s="27">
        <f>'BDK10A-K7-L1'!Z41</f>
        <v>7.1</v>
      </c>
      <c r="H41" s="102">
        <f>'BDK10A-K7-L1'!AE41</f>
        <v>7.8999999999999995</v>
      </c>
      <c r="I41" s="99">
        <f>'BDK10A-K7-L1'!AO41</f>
        <v>8.7</v>
      </c>
      <c r="J41" s="28">
        <f>'BDK10A-K7-L1'!AT41</f>
        <v>6.299999999999999</v>
      </c>
      <c r="K41" s="28">
        <f>'BDK10A-K7-L1'!BC41</f>
        <v>8.8</v>
      </c>
      <c r="L41" s="28">
        <f>'BDK10A-K7-L1'!BD41</f>
        <v>10</v>
      </c>
      <c r="M41" s="28">
        <f t="shared" si="0"/>
        <v>185.7</v>
      </c>
      <c r="N41" s="92">
        <f t="shared" si="1"/>
        <v>7.7375</v>
      </c>
      <c r="O41" s="95" t="str">
        <f t="shared" si="2"/>
        <v>Khá</v>
      </c>
    </row>
    <row r="42" spans="1:15" ht="12.75">
      <c r="A42" s="53">
        <v>36</v>
      </c>
      <c r="B42" s="54">
        <v>39</v>
      </c>
      <c r="C42" s="55" t="s">
        <v>24</v>
      </c>
      <c r="D42" s="55" t="s">
        <v>55</v>
      </c>
      <c r="E42" s="27">
        <f>'BDK10A-K7-L1'!J42</f>
        <v>7.699999999999999</v>
      </c>
      <c r="F42" s="28">
        <f>'BDK10A-K7-L1'!P42</f>
        <v>6.899999999999999</v>
      </c>
      <c r="G42" s="27">
        <f>'BDK10A-K7-L1'!Z42</f>
        <v>7.8999999999999995</v>
      </c>
      <c r="H42" s="102">
        <f>'BDK10A-K7-L1'!AE42</f>
        <v>8</v>
      </c>
      <c r="I42" s="99">
        <f>'BDK10A-K7-L1'!AO42</f>
        <v>7.3999999999999995</v>
      </c>
      <c r="J42" s="28">
        <f>'BDK10A-K7-L1'!AT42</f>
        <v>7.799999999999999</v>
      </c>
      <c r="K42" s="28">
        <f>'BDK10A-K7-L1'!BC42</f>
        <v>7</v>
      </c>
      <c r="L42" s="28">
        <f>'BDK10A-K7-L1'!BD42</f>
        <v>9</v>
      </c>
      <c r="M42" s="28">
        <f t="shared" si="0"/>
        <v>183</v>
      </c>
      <c r="N42" s="92">
        <f t="shared" si="1"/>
        <v>7.625</v>
      </c>
      <c r="O42" s="95" t="str">
        <f t="shared" si="2"/>
        <v>Khá</v>
      </c>
    </row>
    <row r="43" spans="1:15" ht="12.75">
      <c r="A43" s="53">
        <v>37</v>
      </c>
      <c r="B43" s="54">
        <v>40</v>
      </c>
      <c r="C43" s="55" t="s">
        <v>10</v>
      </c>
      <c r="D43" s="55" t="s">
        <v>56</v>
      </c>
      <c r="E43" s="27">
        <f>'BDK10A-K7-L1'!J43</f>
        <v>8</v>
      </c>
      <c r="F43" s="28">
        <f>'BDK10A-K7-L1'!P43</f>
        <v>7.8999999999999995</v>
      </c>
      <c r="G43" s="27">
        <f>'BDK10A-K7-L1'!Z43</f>
        <v>8.1</v>
      </c>
      <c r="H43" s="102">
        <f>'BDK10A-K7-L1'!AE43</f>
        <v>8.4</v>
      </c>
      <c r="I43" s="99">
        <f>'BDK10A-K7-L1'!AO43</f>
        <v>8.8</v>
      </c>
      <c r="J43" s="28">
        <f>'BDK10A-K7-L1'!AT43</f>
        <v>8</v>
      </c>
      <c r="K43" s="28">
        <f>'BDK10A-K7-L1'!BC43</f>
        <v>7.6</v>
      </c>
      <c r="L43" s="28">
        <f>'BDK10A-K7-L1'!BD43</f>
        <v>10</v>
      </c>
      <c r="M43" s="28">
        <f t="shared" si="0"/>
        <v>198.3</v>
      </c>
      <c r="N43" s="92">
        <f t="shared" si="1"/>
        <v>8.262500000000001</v>
      </c>
      <c r="O43" s="95" t="str">
        <f t="shared" si="2"/>
        <v>Giỏi</v>
      </c>
    </row>
    <row r="44" spans="1:15" ht="12.75">
      <c r="A44" s="53">
        <v>38</v>
      </c>
      <c r="B44" s="54">
        <v>41</v>
      </c>
      <c r="C44" s="55" t="s">
        <v>47</v>
      </c>
      <c r="D44" s="55" t="s">
        <v>57</v>
      </c>
      <c r="E44" s="27">
        <f>'BDK10A-K7-L1'!J44</f>
        <v>6.8999999999999995</v>
      </c>
      <c r="F44" s="28">
        <f>'BDK10A-K7-L1'!P44</f>
        <v>7.1</v>
      </c>
      <c r="G44" s="27">
        <f>'BDK10A-K7-L1'!Z44</f>
        <v>7.3999999999999995</v>
      </c>
      <c r="H44" s="102">
        <f>'BDK10A-K7-L1'!AE44</f>
        <v>8</v>
      </c>
      <c r="I44" s="99">
        <f>'BDK10A-K7-L1'!AO44</f>
        <v>7.8999999999999995</v>
      </c>
      <c r="J44" s="28">
        <f>'BDK10A-K7-L1'!AT44</f>
        <v>5.699999999999999</v>
      </c>
      <c r="K44" s="28">
        <f>'BDK10A-K7-L1'!BC44</f>
        <v>7.1</v>
      </c>
      <c r="L44" s="28">
        <f>'BDK10A-K7-L1'!BD44</f>
        <v>9</v>
      </c>
      <c r="M44" s="28">
        <f t="shared" si="0"/>
        <v>175.39999999999998</v>
      </c>
      <c r="N44" s="92">
        <f t="shared" si="1"/>
        <v>7.308333333333333</v>
      </c>
      <c r="O44" s="95" t="str">
        <f t="shared" si="2"/>
        <v>Khá</v>
      </c>
    </row>
    <row r="45" spans="1:15" ht="12.75">
      <c r="A45" s="53">
        <v>39</v>
      </c>
      <c r="B45" s="54">
        <v>42</v>
      </c>
      <c r="C45" s="55" t="s">
        <v>23</v>
      </c>
      <c r="D45" s="55" t="s">
        <v>58</v>
      </c>
      <c r="E45" s="27">
        <f>'BDK10A-K7-L1'!J45</f>
        <v>8.3</v>
      </c>
      <c r="F45" s="28">
        <f>'BDK10A-K7-L1'!P45</f>
        <v>9.3</v>
      </c>
      <c r="G45" s="27">
        <f>'BDK10A-K7-L1'!Z45</f>
        <v>8.6</v>
      </c>
      <c r="H45" s="102">
        <f>'BDK10A-K7-L1'!AE45</f>
        <v>7.8999999999999995</v>
      </c>
      <c r="I45" s="99">
        <f>'BDK10A-K7-L1'!AO45</f>
        <v>6.699999999999999</v>
      </c>
      <c r="J45" s="28">
        <f>'BDK10A-K7-L1'!AT45</f>
        <v>6.799999999999999</v>
      </c>
      <c r="K45" s="28">
        <f>'BDK10A-K7-L1'!BC45</f>
        <v>7.699999999999999</v>
      </c>
      <c r="L45" s="28">
        <f>'BDK10A-K7-L1'!BD45</f>
        <v>9</v>
      </c>
      <c r="M45" s="28">
        <f t="shared" si="0"/>
        <v>193.20000000000002</v>
      </c>
      <c r="N45" s="92">
        <f t="shared" si="1"/>
        <v>8.05</v>
      </c>
      <c r="O45" s="95" t="str">
        <f t="shared" si="2"/>
        <v>Giỏi</v>
      </c>
    </row>
    <row r="46" spans="1:15" ht="12.75">
      <c r="A46" s="53">
        <v>40</v>
      </c>
      <c r="B46" s="54">
        <v>43</v>
      </c>
      <c r="C46" s="55" t="s">
        <v>59</v>
      </c>
      <c r="D46" s="55" t="s">
        <v>60</v>
      </c>
      <c r="E46" s="27">
        <f>'BDK10A-K7-L1'!J46</f>
        <v>7.6</v>
      </c>
      <c r="F46" s="28">
        <f>'BDK10A-K7-L1'!P46</f>
        <v>7</v>
      </c>
      <c r="G46" s="27">
        <f>'BDK10A-K7-L1'!Z46</f>
        <v>7.1</v>
      </c>
      <c r="H46" s="102">
        <f>'BDK10A-K7-L1'!AE46</f>
        <v>7</v>
      </c>
      <c r="I46" s="99">
        <f>'BDK10A-K7-L1'!AO46</f>
        <v>7.199999999999999</v>
      </c>
      <c r="J46" s="28">
        <f>'BDK10A-K7-L1'!AT46</f>
        <v>6.799999999999999</v>
      </c>
      <c r="K46" s="28">
        <f>'BDK10A-K7-L1'!BC46</f>
        <v>7.3999999999999995</v>
      </c>
      <c r="L46" s="28">
        <f>'BDK10A-K7-L1'!BD46</f>
        <v>10</v>
      </c>
      <c r="M46" s="28">
        <f t="shared" si="0"/>
        <v>177.29999999999998</v>
      </c>
      <c r="N46" s="92">
        <f t="shared" si="1"/>
        <v>7.387499999999999</v>
      </c>
      <c r="O46" s="95" t="str">
        <f t="shared" si="2"/>
        <v>Khá</v>
      </c>
    </row>
    <row r="47" spans="1:15" ht="12.75">
      <c r="A47" s="53">
        <v>41</v>
      </c>
      <c r="B47" s="54">
        <v>44</v>
      </c>
      <c r="C47" s="55" t="s">
        <v>61</v>
      </c>
      <c r="D47" s="55" t="s">
        <v>62</v>
      </c>
      <c r="E47" s="27">
        <f>'BDK10A-K7-L1'!J47</f>
        <v>7.699999999999999</v>
      </c>
      <c r="F47" s="28">
        <f>'BDK10A-K7-L1'!P47</f>
        <v>8.6</v>
      </c>
      <c r="G47" s="27">
        <f>'BDK10A-K7-L1'!Z47</f>
        <v>8.1</v>
      </c>
      <c r="H47" s="102">
        <f>'BDK10A-K7-L1'!AE47</f>
        <v>7.8999999999999995</v>
      </c>
      <c r="I47" s="99">
        <f>'BDK10A-K7-L1'!AO47</f>
        <v>8.1</v>
      </c>
      <c r="J47" s="28">
        <f>'BDK10A-K7-L1'!AT47</f>
        <v>7.1</v>
      </c>
      <c r="K47" s="28">
        <f>'BDK10A-K7-L1'!BC47</f>
        <v>7.699999999999999</v>
      </c>
      <c r="L47" s="28">
        <f>'BDK10A-K7-L1'!BD47</f>
        <v>9</v>
      </c>
      <c r="M47" s="28">
        <f t="shared" si="0"/>
        <v>192.20000000000002</v>
      </c>
      <c r="N47" s="92">
        <f t="shared" si="1"/>
        <v>8.008333333333335</v>
      </c>
      <c r="O47" s="95" t="str">
        <f t="shared" si="2"/>
        <v>Giỏi</v>
      </c>
    </row>
    <row r="48" spans="1:15" ht="12.75">
      <c r="A48" s="53">
        <v>42</v>
      </c>
      <c r="B48" s="54">
        <v>45</v>
      </c>
      <c r="C48" s="55" t="s">
        <v>47</v>
      </c>
      <c r="D48" s="55" t="s">
        <v>62</v>
      </c>
      <c r="E48" s="27">
        <f>'BDK10A-K7-L1'!J48</f>
        <v>7.199999999999999</v>
      </c>
      <c r="F48" s="28">
        <f>'BDK10A-K7-L1'!P48</f>
        <v>7.799999999999999</v>
      </c>
      <c r="G48" s="27">
        <f>'BDK10A-K7-L1'!Z48</f>
        <v>6.6</v>
      </c>
      <c r="H48" s="102">
        <f>'BDK10A-K7-L1'!AE48</f>
        <v>7.199999999999999</v>
      </c>
      <c r="I48" s="99">
        <f>'BDK10A-K7-L1'!AO48</f>
        <v>9.5</v>
      </c>
      <c r="J48" s="28">
        <f>'BDK10A-K7-L1'!AT48</f>
        <v>7.1</v>
      </c>
      <c r="K48" s="28">
        <f>'BDK10A-K7-L1'!BC48</f>
        <v>4.1</v>
      </c>
      <c r="L48" s="28">
        <f>'BDK10A-K7-L1'!BD48</f>
        <v>10</v>
      </c>
      <c r="M48" s="28">
        <f t="shared" si="0"/>
        <v>176.3</v>
      </c>
      <c r="N48" s="92">
        <f t="shared" si="1"/>
        <v>7.345833333333334</v>
      </c>
      <c r="O48" s="95" t="str">
        <f t="shared" si="2"/>
        <v>Khá</v>
      </c>
    </row>
    <row r="49" spans="1:15" ht="12.75">
      <c r="A49" s="53">
        <v>43</v>
      </c>
      <c r="B49" s="54">
        <v>46</v>
      </c>
      <c r="C49" s="55" t="s">
        <v>10</v>
      </c>
      <c r="D49" s="55" t="s">
        <v>62</v>
      </c>
      <c r="E49" s="27">
        <f>'BDK10A-K7-L1'!J49</f>
        <v>8.4</v>
      </c>
      <c r="F49" s="28">
        <f>'BDK10A-K7-L1'!P49</f>
        <v>7.8999999999999995</v>
      </c>
      <c r="G49" s="27">
        <f>'BDK10A-K7-L1'!Z49</f>
        <v>7.299999999999999</v>
      </c>
      <c r="H49" s="102">
        <f>'BDK10A-K7-L1'!AE49</f>
        <v>8.1</v>
      </c>
      <c r="I49" s="99">
        <f>'BDK10A-K7-L1'!AO49</f>
        <v>7.199999999999999</v>
      </c>
      <c r="J49" s="28">
        <f>'BDK10A-K7-L1'!AT49</f>
        <v>5.3</v>
      </c>
      <c r="K49" s="28">
        <f>'BDK10A-K7-L1'!BC49</f>
        <v>7</v>
      </c>
      <c r="L49" s="28">
        <f>'BDK10A-K7-L1'!BD49</f>
        <v>9</v>
      </c>
      <c r="M49" s="28">
        <f t="shared" si="0"/>
        <v>179.49999999999997</v>
      </c>
      <c r="N49" s="92">
        <f t="shared" si="1"/>
        <v>7.479166666666665</v>
      </c>
      <c r="O49" s="95" t="str">
        <f t="shared" si="2"/>
        <v>Khá</v>
      </c>
    </row>
    <row r="50" spans="1:15" ht="12.75">
      <c r="A50" s="53">
        <v>44</v>
      </c>
      <c r="B50" s="54">
        <v>47</v>
      </c>
      <c r="C50" s="55" t="s">
        <v>63</v>
      </c>
      <c r="D50" s="55" t="s">
        <v>62</v>
      </c>
      <c r="E50" s="27">
        <f>'BDK10A-K7-L1'!J50</f>
        <v>7.199999999999999</v>
      </c>
      <c r="F50" s="28">
        <f>'BDK10A-K7-L1'!P50</f>
        <v>8.5</v>
      </c>
      <c r="G50" s="27">
        <f>'BDK10A-K7-L1'!Z50</f>
        <v>9.5</v>
      </c>
      <c r="H50" s="102">
        <f>'BDK10A-K7-L1'!AE50</f>
        <v>9</v>
      </c>
      <c r="I50" s="99">
        <f>'BDK10A-K7-L1'!AO50</f>
        <v>8.2</v>
      </c>
      <c r="J50" s="28">
        <f>'BDK10A-K7-L1'!AT50</f>
        <v>6.399999999999999</v>
      </c>
      <c r="K50" s="28">
        <f>'BDK10A-K7-L1'!BC50</f>
        <v>6.6</v>
      </c>
      <c r="L50" s="28">
        <f>'BDK10A-K7-L1'!BD50</f>
        <v>10</v>
      </c>
      <c r="M50" s="28">
        <f t="shared" si="0"/>
        <v>194.7</v>
      </c>
      <c r="N50" s="92">
        <f t="shared" si="1"/>
        <v>8.112499999999999</v>
      </c>
      <c r="O50" s="95" t="str">
        <f t="shared" si="2"/>
        <v>Giỏi</v>
      </c>
    </row>
    <row r="51" spans="1:15" ht="12.75">
      <c r="A51" s="53">
        <v>45</v>
      </c>
      <c r="B51" s="54">
        <v>48</v>
      </c>
      <c r="C51" s="55" t="s">
        <v>65</v>
      </c>
      <c r="D51" s="55" t="s">
        <v>64</v>
      </c>
      <c r="E51" s="27">
        <f>'BDK10A-K7-L1'!J51</f>
        <v>7.199999999999999</v>
      </c>
      <c r="F51" s="28">
        <f>'BDK10A-K7-L1'!P51</f>
        <v>9.3</v>
      </c>
      <c r="G51" s="27">
        <f>'BDK10A-K7-L1'!Z51</f>
        <v>7.8999999999999995</v>
      </c>
      <c r="H51" s="102">
        <f>'BDK10A-K7-L1'!AE51</f>
        <v>8</v>
      </c>
      <c r="I51" s="99">
        <f>'BDK10A-K7-L1'!AO51</f>
        <v>7.299999999999999</v>
      </c>
      <c r="J51" s="28">
        <f>'BDK10A-K7-L1'!AT51</f>
        <v>6.499999999999999</v>
      </c>
      <c r="K51" s="28">
        <f>'BDK10A-K7-L1'!BC51</f>
        <v>8</v>
      </c>
      <c r="L51" s="28">
        <f>'BDK10A-K7-L1'!BD51</f>
        <v>10</v>
      </c>
      <c r="M51" s="28">
        <f t="shared" si="0"/>
        <v>191.9</v>
      </c>
      <c r="N51" s="92">
        <f t="shared" si="1"/>
        <v>7.995833333333334</v>
      </c>
      <c r="O51" s="95" t="str">
        <f>'BDK10A-K7-L1'!BF51</f>
        <v>Giỏi</v>
      </c>
    </row>
    <row r="52" spans="1:15" ht="12.75">
      <c r="A52" s="53">
        <v>46</v>
      </c>
      <c r="B52" s="54">
        <v>49</v>
      </c>
      <c r="C52" s="55" t="s">
        <v>10</v>
      </c>
      <c r="D52" s="55" t="s">
        <v>66</v>
      </c>
      <c r="E52" s="27">
        <f>'BDK10A-K7-L1'!J52</f>
        <v>6.499999999999999</v>
      </c>
      <c r="F52" s="28">
        <f>'BDK10A-K7-L1'!P52</f>
        <v>7.1</v>
      </c>
      <c r="G52" s="27">
        <f>'BDK10A-K7-L1'!Z52</f>
        <v>7.699999999999999</v>
      </c>
      <c r="H52" s="102">
        <f>'BDK10A-K7-L1'!AE52</f>
        <v>8.4</v>
      </c>
      <c r="I52" s="99">
        <f>'BDK10A-K7-L1'!AO52</f>
        <v>7.199999999999999</v>
      </c>
      <c r="J52" s="28">
        <f>'BDK10A-K7-L1'!AT52</f>
        <v>6.299999999999999</v>
      </c>
      <c r="K52" s="28">
        <f>'BDK10A-K7-L1'!BC52</f>
        <v>5.5</v>
      </c>
      <c r="L52" s="28">
        <f>'BDK10A-K7-L1'!BD52</f>
        <v>10</v>
      </c>
      <c r="M52" s="28">
        <f t="shared" si="0"/>
        <v>173.2</v>
      </c>
      <c r="N52" s="92">
        <f t="shared" si="1"/>
        <v>7.216666666666666</v>
      </c>
      <c r="O52" s="95" t="str">
        <f t="shared" si="2"/>
        <v>Khá</v>
      </c>
    </row>
    <row r="53" spans="1:15" ht="12.75">
      <c r="A53" s="53">
        <v>47</v>
      </c>
      <c r="B53" s="54">
        <v>50</v>
      </c>
      <c r="C53" s="55" t="s">
        <v>10</v>
      </c>
      <c r="D53" s="55" t="s">
        <v>67</v>
      </c>
      <c r="E53" s="27">
        <f>'BDK10A-K7-L1'!J53</f>
        <v>7.6</v>
      </c>
      <c r="F53" s="28">
        <f>'BDK10A-K7-L1'!P53</f>
        <v>9.2</v>
      </c>
      <c r="G53" s="27">
        <f>'BDK10A-K7-L1'!Z53</f>
        <v>8.7</v>
      </c>
      <c r="H53" s="102">
        <f>'BDK10A-K7-L1'!AE53</f>
        <v>7.8999999999999995</v>
      </c>
      <c r="I53" s="99">
        <f>'BDK10A-K7-L1'!AO53</f>
        <v>9.4</v>
      </c>
      <c r="J53" s="28">
        <f>'BDK10A-K7-L1'!AT53</f>
        <v>6.8999999999999995</v>
      </c>
      <c r="K53" s="28">
        <f>'BDK10A-K7-L1'!BC53</f>
        <v>6.8999999999999995</v>
      </c>
      <c r="L53" s="28">
        <f>'BDK10A-K7-L1'!BD53</f>
        <v>10</v>
      </c>
      <c r="M53" s="28">
        <f t="shared" si="0"/>
        <v>198.99999999999997</v>
      </c>
      <c r="N53" s="92">
        <f t="shared" si="1"/>
        <v>8.291666666666666</v>
      </c>
      <c r="O53" s="95" t="str">
        <f t="shared" si="2"/>
        <v>Giỏi</v>
      </c>
    </row>
    <row r="54" spans="1:15" ht="12.75">
      <c r="A54" s="53">
        <v>48</v>
      </c>
      <c r="B54" s="54">
        <v>51</v>
      </c>
      <c r="C54" s="55" t="s">
        <v>9</v>
      </c>
      <c r="D54" s="55" t="s">
        <v>67</v>
      </c>
      <c r="E54" s="27">
        <f>'BDK10A-K7-L1'!J54</f>
        <v>7.699999999999999</v>
      </c>
      <c r="F54" s="28">
        <f>'BDK10A-K7-L1'!P54</f>
        <v>8.4</v>
      </c>
      <c r="G54" s="27">
        <f>'BDK10A-K7-L1'!Z54</f>
        <v>9.4</v>
      </c>
      <c r="H54" s="102">
        <f>'BDK10A-K7-L1'!AE54</f>
        <v>7.799999999999999</v>
      </c>
      <c r="I54" s="99">
        <f>'BDK10A-K7-L1'!AO54</f>
        <v>7.8999999999999995</v>
      </c>
      <c r="J54" s="28">
        <f>'BDK10A-K7-L1'!AT54</f>
        <v>6.8999999999999995</v>
      </c>
      <c r="K54" s="28">
        <f>'BDK10A-K7-L1'!BC54</f>
        <v>5.6</v>
      </c>
      <c r="L54" s="28">
        <f>'BDK10A-K7-L1'!BD54</f>
        <v>9</v>
      </c>
      <c r="M54" s="28">
        <f t="shared" si="0"/>
        <v>187.5</v>
      </c>
      <c r="N54" s="92">
        <f t="shared" si="1"/>
        <v>7.8125</v>
      </c>
      <c r="O54" s="95" t="str">
        <f t="shared" si="2"/>
        <v>Khá</v>
      </c>
    </row>
    <row r="55" spans="1:15" ht="12.75">
      <c r="A55" s="53">
        <v>49</v>
      </c>
      <c r="B55" s="54">
        <v>52</v>
      </c>
      <c r="C55" s="55" t="s">
        <v>41</v>
      </c>
      <c r="D55" s="55" t="s">
        <v>67</v>
      </c>
      <c r="E55" s="27">
        <f>'BDK10A-K7-L1'!J55</f>
        <v>6.799999999999999</v>
      </c>
      <c r="F55" s="28">
        <f>'BDK10A-K7-L1'!P55</f>
        <v>7.199999999999999</v>
      </c>
      <c r="G55" s="27">
        <f>'BDK10A-K7-L1'!Z55</f>
        <v>7.299999999999999</v>
      </c>
      <c r="H55" s="102">
        <f>'BDK10A-K7-L1'!AE55</f>
        <v>7.8999999999999995</v>
      </c>
      <c r="I55" s="99">
        <f>'BDK10A-K7-L1'!AO55</f>
        <v>8</v>
      </c>
      <c r="J55" s="28">
        <f>'BDK10A-K7-L1'!AT55</f>
        <v>5.8999999999999995</v>
      </c>
      <c r="K55" s="28">
        <f>'BDK10A-K7-L1'!BC55</f>
        <v>6.8999999999999995</v>
      </c>
      <c r="L55" s="28">
        <f>'BDK10A-K7-L1'!BD55</f>
        <v>9</v>
      </c>
      <c r="M55" s="28">
        <f t="shared" si="0"/>
        <v>175.2</v>
      </c>
      <c r="N55" s="92">
        <f t="shared" si="1"/>
        <v>7.3</v>
      </c>
      <c r="O55" s="95" t="str">
        <f t="shared" si="2"/>
        <v>Khá</v>
      </c>
    </row>
    <row r="56" spans="1:15" ht="12.75">
      <c r="A56" s="57">
        <v>50</v>
      </c>
      <c r="B56" s="58">
        <v>53</v>
      </c>
      <c r="C56" s="59" t="s">
        <v>68</v>
      </c>
      <c r="D56" s="59" t="s">
        <v>69</v>
      </c>
      <c r="E56" s="60">
        <f>'BDK10A-K7-L1'!J56</f>
        <v>7.699999999999999</v>
      </c>
      <c r="F56" s="61">
        <f>'BDK10A-K7-L1'!P56</f>
        <v>8.5</v>
      </c>
      <c r="G56" s="60">
        <f>'BDK10A-K7-L1'!Z56</f>
        <v>8</v>
      </c>
      <c r="H56" s="103">
        <f>'BDK10A-K7-L1'!AE56</f>
        <v>7.8999999999999995</v>
      </c>
      <c r="I56" s="100">
        <f>'BDK10A-K7-L1'!AO56</f>
        <v>7.199999999999999</v>
      </c>
      <c r="J56" s="61">
        <f>'BDK10A-K7-L1'!AT56</f>
        <v>7.6</v>
      </c>
      <c r="K56" s="61">
        <f>'BDK10A-K7-L1'!BC56</f>
        <v>6.299999999999999</v>
      </c>
      <c r="L56" s="61">
        <f>'BDK10A-K7-L1'!BD56</f>
        <v>9</v>
      </c>
      <c r="M56" s="61">
        <f t="shared" si="0"/>
        <v>186.1</v>
      </c>
      <c r="N56" s="93">
        <f t="shared" si="1"/>
        <v>7.754166666666666</v>
      </c>
      <c r="O56" s="96" t="str">
        <f t="shared" si="2"/>
        <v>Khá</v>
      </c>
    </row>
    <row r="57" spans="1:15" ht="18">
      <c r="A57" s="62"/>
      <c r="B57" s="63"/>
      <c r="C57" s="39"/>
      <c r="D57" s="39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>
      <c r="A58" s="65"/>
      <c r="B58" s="65"/>
      <c r="C58" s="66"/>
      <c r="D58" s="67"/>
      <c r="E58" s="67"/>
      <c r="F58" s="68"/>
      <c r="G58" s="67"/>
      <c r="H58" s="68"/>
      <c r="I58" s="140"/>
      <c r="J58" s="140"/>
      <c r="K58" s="68"/>
      <c r="L58" s="68"/>
      <c r="M58" s="68"/>
      <c r="N58" s="68"/>
      <c r="O58" s="68"/>
    </row>
    <row r="59" spans="1:15" ht="18">
      <c r="A59" s="62"/>
      <c r="B59" s="63"/>
      <c r="C59" s="39"/>
      <c r="D59" s="39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7.25">
      <c r="A60" s="69"/>
      <c r="B60" s="141" t="s">
        <v>84</v>
      </c>
      <c r="C60" s="141"/>
      <c r="D60" s="71"/>
      <c r="E60" s="71"/>
      <c r="F60" s="71"/>
      <c r="G60" s="71"/>
      <c r="H60" s="71"/>
      <c r="I60" s="141" t="s">
        <v>111</v>
      </c>
      <c r="J60" s="141"/>
      <c r="K60" s="141"/>
      <c r="L60" s="70"/>
      <c r="M60" s="70"/>
      <c r="N60" s="70"/>
      <c r="O60" s="70"/>
    </row>
    <row r="61" spans="1:15" ht="17.25">
      <c r="A61" s="69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</row>
    <row r="62" spans="1:15" ht="15.75">
      <c r="A62" s="69"/>
      <c r="B62" s="72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</row>
    <row r="63" spans="1:15" ht="15.75">
      <c r="A63" s="69"/>
      <c r="B63" s="72"/>
      <c r="C63" s="73"/>
      <c r="D63" s="73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1:15" ht="15.75">
      <c r="A64" s="69"/>
      <c r="B64" s="72"/>
      <c r="C64" s="73"/>
      <c r="D64" s="73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1:15" ht="15.75">
      <c r="A65" s="73"/>
      <c r="B65" s="132"/>
      <c r="C65" s="133"/>
      <c r="D65" s="73"/>
      <c r="E65" s="74"/>
      <c r="F65" s="74"/>
      <c r="G65" s="74"/>
      <c r="H65" s="74"/>
      <c r="I65" s="134" t="s">
        <v>85</v>
      </c>
      <c r="J65" s="135"/>
      <c r="K65" s="135"/>
      <c r="L65" s="75"/>
      <c r="M65" s="75"/>
      <c r="N65" s="75"/>
      <c r="O65" s="75"/>
    </row>
    <row r="66" spans="1:15" ht="15">
      <c r="A66" s="73"/>
      <c r="B66" s="73"/>
      <c r="C66" s="73"/>
      <c r="D66" s="73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</sheetData>
  <mergeCells count="11">
    <mergeCell ref="A5:A6"/>
    <mergeCell ref="B5:B6"/>
    <mergeCell ref="C5:C6"/>
    <mergeCell ref="D5:D6"/>
    <mergeCell ref="B65:C65"/>
    <mergeCell ref="I65:K65"/>
    <mergeCell ref="M5:M6"/>
    <mergeCell ref="O5:O6"/>
    <mergeCell ref="I58:J58"/>
    <mergeCell ref="B60:C60"/>
    <mergeCell ref="I60:K6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6"/>
  <sheetViews>
    <sheetView workbookViewId="0" topLeftCell="AI1">
      <selection activeCell="BI4" sqref="BI4"/>
    </sheetView>
  </sheetViews>
  <sheetFormatPr defaultColWidth="9.140625" defaultRowHeight="12.75"/>
  <cols>
    <col min="1" max="1" width="5.57421875" style="0" customWidth="1"/>
    <col min="2" max="2" width="4.57421875" style="0" customWidth="1"/>
    <col min="3" max="3" width="12.140625" style="0" customWidth="1"/>
    <col min="4" max="4" width="7.8515625" style="0" customWidth="1"/>
    <col min="5" max="5" width="7.28125" style="0" customWidth="1"/>
    <col min="6" max="16" width="4.421875" style="0" customWidth="1"/>
    <col min="17" max="17" width="5.421875" style="0" customWidth="1"/>
    <col min="18" max="18" width="5.7109375" style="0" customWidth="1"/>
    <col min="19" max="19" width="12.00390625" style="0" customWidth="1"/>
    <col min="20" max="20" width="7.8515625" style="0" customWidth="1"/>
    <col min="21" max="21" width="8.140625" style="0" customWidth="1"/>
    <col min="22" max="31" width="4.421875" style="0" customWidth="1"/>
    <col min="32" max="32" width="5.57421875" style="0" customWidth="1"/>
    <col min="33" max="33" width="5.8515625" style="0" customWidth="1"/>
    <col min="34" max="34" width="12.00390625" style="0" customWidth="1"/>
    <col min="35" max="35" width="7.57421875" style="0" customWidth="1"/>
    <col min="36" max="36" width="8.421875" style="0" customWidth="1"/>
    <col min="37" max="46" width="4.421875" style="0" customWidth="1"/>
    <col min="47" max="47" width="5.57421875" style="0" customWidth="1"/>
    <col min="48" max="48" width="6.421875" style="0" customWidth="1"/>
    <col min="49" max="49" width="12.421875" style="0" customWidth="1"/>
    <col min="50" max="50" width="7.57421875" style="0" customWidth="1"/>
    <col min="51" max="55" width="4.421875" style="0" customWidth="1"/>
    <col min="56" max="56" width="7.421875" style="0" customWidth="1"/>
    <col min="57" max="57" width="13.00390625" style="0" customWidth="1"/>
    <col min="58" max="58" width="13.421875" style="0" customWidth="1"/>
  </cols>
  <sheetData>
    <row r="1" spans="1:58" ht="15">
      <c r="A1" s="1" t="s">
        <v>0</v>
      </c>
      <c r="B1" s="2"/>
      <c r="C1" s="2"/>
      <c r="D1" s="2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1" t="s">
        <v>0</v>
      </c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 t="s">
        <v>0</v>
      </c>
      <c r="AG1" s="2"/>
      <c r="AH1" s="2"/>
      <c r="AI1" s="2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1" t="s">
        <v>0</v>
      </c>
      <c r="AV1" s="2"/>
      <c r="AW1" s="2"/>
      <c r="AX1" s="2"/>
      <c r="AY1" s="3"/>
      <c r="AZ1" s="3"/>
      <c r="BA1" s="3"/>
      <c r="BB1" s="3"/>
      <c r="BC1" s="3"/>
      <c r="BD1" s="3"/>
      <c r="BE1" s="3"/>
      <c r="BF1" s="3"/>
    </row>
    <row r="2" spans="1:58" ht="15.75">
      <c r="A2" s="5" t="s">
        <v>87</v>
      </c>
      <c r="B2" s="6"/>
      <c r="C2" s="6"/>
      <c r="D2" s="3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5" t="s">
        <v>87</v>
      </c>
      <c r="R2" s="6"/>
      <c r="S2" s="6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5" t="s">
        <v>87</v>
      </c>
      <c r="AG2" s="6"/>
      <c r="AH2" s="6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5" t="s">
        <v>87</v>
      </c>
      <c r="AV2" s="6"/>
      <c r="AW2" s="6"/>
      <c r="AX2" s="3"/>
      <c r="AY2" s="3"/>
      <c r="AZ2" s="3"/>
      <c r="BA2" s="3"/>
      <c r="BB2" s="3"/>
      <c r="BC2" s="3"/>
      <c r="BD2" s="3"/>
      <c r="BE2" s="3"/>
      <c r="BF2" s="3"/>
    </row>
    <row r="3" spans="1:58" ht="15.75">
      <c r="A3" s="7" t="s">
        <v>115</v>
      </c>
      <c r="B3" s="8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7" t="s">
        <v>115</v>
      </c>
      <c r="R3" s="8"/>
      <c r="S3" s="9"/>
      <c r="T3" s="10"/>
      <c r="U3" s="10"/>
      <c r="V3" s="10"/>
      <c r="W3" s="7"/>
      <c r="X3" s="7"/>
      <c r="Y3" s="7"/>
      <c r="Z3" s="7"/>
      <c r="AA3" s="7"/>
      <c r="AB3" s="7"/>
      <c r="AC3" s="7"/>
      <c r="AD3" s="7"/>
      <c r="AE3" s="7"/>
      <c r="AF3" s="7" t="s">
        <v>115</v>
      </c>
      <c r="AG3" s="8"/>
      <c r="AH3" s="9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7" t="s">
        <v>116</v>
      </c>
      <c r="AV3" s="8"/>
      <c r="AW3" s="9"/>
      <c r="AX3" s="10"/>
      <c r="AY3" s="10"/>
      <c r="AZ3" s="10"/>
      <c r="BA3" s="10"/>
      <c r="BB3" s="10"/>
      <c r="BC3" s="10"/>
      <c r="BD3" s="10"/>
      <c r="BE3" s="10"/>
      <c r="BF3" s="10"/>
    </row>
    <row r="4" spans="1:58" ht="15.75" thickBot="1">
      <c r="A4" s="11" t="s">
        <v>76</v>
      </c>
      <c r="B4" s="8"/>
      <c r="C4" s="8"/>
      <c r="D4" s="9"/>
      <c r="E4" s="8"/>
      <c r="F4" s="8"/>
      <c r="G4" s="8"/>
      <c r="H4" s="8"/>
      <c r="I4" s="12"/>
      <c r="J4" s="8"/>
      <c r="K4" s="8"/>
      <c r="L4" s="8"/>
      <c r="M4" s="8"/>
      <c r="N4" s="8"/>
      <c r="O4" s="8"/>
      <c r="P4" s="8"/>
      <c r="Q4" s="11" t="s">
        <v>76</v>
      </c>
      <c r="R4" s="13"/>
      <c r="S4" s="13"/>
      <c r="T4" s="14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1" t="s">
        <v>76</v>
      </c>
      <c r="AG4" s="13"/>
      <c r="AH4" s="13"/>
      <c r="AI4" s="14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1" t="s">
        <v>76</v>
      </c>
      <c r="AV4" s="13"/>
      <c r="AW4" s="13"/>
      <c r="AX4" s="14"/>
      <c r="AY4" s="13"/>
      <c r="AZ4" s="13"/>
      <c r="BA4" s="13"/>
      <c r="BB4" s="13"/>
      <c r="BC4" s="13"/>
      <c r="BD4" s="13"/>
      <c r="BE4" s="13"/>
      <c r="BF4" s="13"/>
    </row>
    <row r="5" spans="1:58" ht="13.5" thickTop="1">
      <c r="A5" s="121" t="s">
        <v>79</v>
      </c>
      <c r="B5" s="118" t="s">
        <v>80</v>
      </c>
      <c r="C5" s="118" t="s">
        <v>81</v>
      </c>
      <c r="D5" s="118" t="s">
        <v>1</v>
      </c>
      <c r="E5" s="118" t="s">
        <v>2</v>
      </c>
      <c r="F5" s="118" t="s">
        <v>89</v>
      </c>
      <c r="G5" s="118"/>
      <c r="H5" s="118"/>
      <c r="I5" s="118"/>
      <c r="J5" s="123"/>
      <c r="K5" s="118" t="s">
        <v>90</v>
      </c>
      <c r="L5" s="118"/>
      <c r="M5" s="118"/>
      <c r="N5" s="118"/>
      <c r="O5" s="118"/>
      <c r="P5" s="124"/>
      <c r="Q5" s="121" t="s">
        <v>79</v>
      </c>
      <c r="R5" s="118" t="s">
        <v>80</v>
      </c>
      <c r="S5" s="118" t="s">
        <v>81</v>
      </c>
      <c r="T5" s="118" t="s">
        <v>1</v>
      </c>
      <c r="U5" s="118" t="s">
        <v>2</v>
      </c>
      <c r="V5" s="125" t="s">
        <v>91</v>
      </c>
      <c r="W5" s="126"/>
      <c r="X5" s="126"/>
      <c r="Y5" s="126"/>
      <c r="Z5" s="127"/>
      <c r="AA5" s="118" t="s">
        <v>92</v>
      </c>
      <c r="AB5" s="118"/>
      <c r="AC5" s="118"/>
      <c r="AD5" s="118"/>
      <c r="AE5" s="120"/>
      <c r="AF5" s="121" t="s">
        <v>79</v>
      </c>
      <c r="AG5" s="118" t="s">
        <v>80</v>
      </c>
      <c r="AH5" s="118" t="s">
        <v>81</v>
      </c>
      <c r="AI5" s="118" t="s">
        <v>1</v>
      </c>
      <c r="AJ5" s="118" t="s">
        <v>2</v>
      </c>
      <c r="AK5" s="118" t="s">
        <v>93</v>
      </c>
      <c r="AL5" s="118"/>
      <c r="AM5" s="118"/>
      <c r="AN5" s="118"/>
      <c r="AO5" s="118"/>
      <c r="AP5" s="118" t="s">
        <v>94</v>
      </c>
      <c r="AQ5" s="118"/>
      <c r="AR5" s="118"/>
      <c r="AS5" s="118"/>
      <c r="AT5" s="120"/>
      <c r="AU5" s="121" t="s">
        <v>79</v>
      </c>
      <c r="AV5" s="118" t="s">
        <v>80</v>
      </c>
      <c r="AW5" s="118" t="s">
        <v>81</v>
      </c>
      <c r="AX5" s="118" t="s">
        <v>1</v>
      </c>
      <c r="AY5" s="118" t="s">
        <v>95</v>
      </c>
      <c r="AZ5" s="118"/>
      <c r="BA5" s="118"/>
      <c r="BB5" s="118"/>
      <c r="BC5" s="118"/>
      <c r="BD5" s="130" t="s">
        <v>96</v>
      </c>
      <c r="BE5" s="130" t="s">
        <v>97</v>
      </c>
      <c r="BF5" s="128" t="s">
        <v>98</v>
      </c>
    </row>
    <row r="6" spans="1:58" ht="25.5">
      <c r="A6" s="122"/>
      <c r="B6" s="119"/>
      <c r="C6" s="119"/>
      <c r="D6" s="119"/>
      <c r="E6" s="119"/>
      <c r="F6" s="16" t="s">
        <v>70</v>
      </c>
      <c r="G6" s="16" t="s">
        <v>71</v>
      </c>
      <c r="H6" s="16" t="s">
        <v>72</v>
      </c>
      <c r="I6" s="16" t="s">
        <v>73</v>
      </c>
      <c r="J6" s="16" t="s">
        <v>74</v>
      </c>
      <c r="K6" s="16" t="s">
        <v>70</v>
      </c>
      <c r="L6" s="16" t="s">
        <v>71</v>
      </c>
      <c r="M6" s="16" t="s">
        <v>72</v>
      </c>
      <c r="N6" s="16" t="s">
        <v>75</v>
      </c>
      <c r="O6" s="16" t="s">
        <v>73</v>
      </c>
      <c r="P6" s="17" t="s">
        <v>74</v>
      </c>
      <c r="Q6" s="122"/>
      <c r="R6" s="119"/>
      <c r="S6" s="119"/>
      <c r="T6" s="119"/>
      <c r="U6" s="119"/>
      <c r="V6" s="15" t="s">
        <v>70</v>
      </c>
      <c r="W6" s="16" t="s">
        <v>71</v>
      </c>
      <c r="X6" s="16" t="s">
        <v>72</v>
      </c>
      <c r="Y6" s="16" t="s">
        <v>73</v>
      </c>
      <c r="Z6" s="16" t="s">
        <v>74</v>
      </c>
      <c r="AA6" s="16" t="s">
        <v>70</v>
      </c>
      <c r="AB6" s="16" t="s">
        <v>71</v>
      </c>
      <c r="AC6" s="16" t="s">
        <v>72</v>
      </c>
      <c r="AD6" s="16" t="s">
        <v>73</v>
      </c>
      <c r="AE6" s="17" t="s">
        <v>74</v>
      </c>
      <c r="AF6" s="122"/>
      <c r="AG6" s="119"/>
      <c r="AH6" s="119"/>
      <c r="AI6" s="119"/>
      <c r="AJ6" s="119"/>
      <c r="AK6" s="16" t="s">
        <v>70</v>
      </c>
      <c r="AL6" s="16" t="s">
        <v>71</v>
      </c>
      <c r="AM6" s="16" t="s">
        <v>72</v>
      </c>
      <c r="AN6" s="16" t="s">
        <v>73</v>
      </c>
      <c r="AO6" s="16" t="s">
        <v>74</v>
      </c>
      <c r="AP6" s="16" t="s">
        <v>70</v>
      </c>
      <c r="AQ6" s="16" t="s">
        <v>71</v>
      </c>
      <c r="AR6" s="16" t="s">
        <v>72</v>
      </c>
      <c r="AS6" s="16" t="s">
        <v>73</v>
      </c>
      <c r="AT6" s="17" t="s">
        <v>74</v>
      </c>
      <c r="AU6" s="122"/>
      <c r="AV6" s="119"/>
      <c r="AW6" s="119"/>
      <c r="AX6" s="119"/>
      <c r="AY6" s="16" t="s">
        <v>70</v>
      </c>
      <c r="AZ6" s="16" t="s">
        <v>71</v>
      </c>
      <c r="BA6" s="16" t="s">
        <v>72</v>
      </c>
      <c r="BB6" s="16" t="s">
        <v>73</v>
      </c>
      <c r="BC6" s="16" t="s">
        <v>74</v>
      </c>
      <c r="BD6" s="131"/>
      <c r="BE6" s="131"/>
      <c r="BF6" s="129"/>
    </row>
    <row r="7" spans="1:58" ht="12.75">
      <c r="A7" s="18">
        <v>1</v>
      </c>
      <c r="B7" s="19">
        <v>1</v>
      </c>
      <c r="C7" s="20" t="s">
        <v>3</v>
      </c>
      <c r="D7" s="20" t="s">
        <v>4</v>
      </c>
      <c r="E7" s="20"/>
      <c r="F7" s="77">
        <v>7</v>
      </c>
      <c r="G7" s="77">
        <v>6</v>
      </c>
      <c r="H7" s="77">
        <v>6</v>
      </c>
      <c r="I7" s="78">
        <v>6</v>
      </c>
      <c r="J7" s="21">
        <f>(SUM(F7:H7)/3*0.3+I7*0.7)</f>
        <v>6.1</v>
      </c>
      <c r="K7" s="79">
        <v>6</v>
      </c>
      <c r="L7" s="79">
        <v>7</v>
      </c>
      <c r="M7" s="79">
        <v>8</v>
      </c>
      <c r="N7" s="79">
        <v>7</v>
      </c>
      <c r="O7" s="22">
        <v>7</v>
      </c>
      <c r="P7" s="23">
        <f>(SUM(K7:N7)/3*0.3+O7*0.7)</f>
        <v>7.699999999999999</v>
      </c>
      <c r="Q7" s="18">
        <v>1</v>
      </c>
      <c r="R7" s="19">
        <v>1</v>
      </c>
      <c r="S7" s="20" t="s">
        <v>3</v>
      </c>
      <c r="T7" s="20" t="s">
        <v>4</v>
      </c>
      <c r="U7" s="20"/>
      <c r="V7" s="77">
        <v>6</v>
      </c>
      <c r="W7" s="79">
        <v>9</v>
      </c>
      <c r="X7" s="79">
        <v>8</v>
      </c>
      <c r="Y7" s="87">
        <v>7</v>
      </c>
      <c r="Z7" s="21">
        <f>(SUM(V7:X7)/3*0.3+Y7*0.7)</f>
        <v>7.199999999999999</v>
      </c>
      <c r="AA7" s="79">
        <v>7</v>
      </c>
      <c r="AB7" s="79">
        <v>9</v>
      </c>
      <c r="AC7" s="79">
        <v>8</v>
      </c>
      <c r="AD7" s="79">
        <v>6</v>
      </c>
      <c r="AE7" s="23">
        <f>(SUM(AA7:AC7)/3*0.3+AD7*0.7)</f>
        <v>6.6</v>
      </c>
      <c r="AF7" s="18">
        <v>1</v>
      </c>
      <c r="AG7" s="19">
        <v>1</v>
      </c>
      <c r="AH7" s="20" t="s">
        <v>3</v>
      </c>
      <c r="AI7" s="20" t="s">
        <v>4</v>
      </c>
      <c r="AJ7" s="20"/>
      <c r="AK7" s="79">
        <v>7</v>
      </c>
      <c r="AL7" s="79">
        <v>8</v>
      </c>
      <c r="AM7" s="79">
        <v>8</v>
      </c>
      <c r="AN7" s="79">
        <v>5</v>
      </c>
      <c r="AO7" s="21">
        <f>SUM(AK7:AM7)/3*0.3+AN7*0.7</f>
        <v>5.8</v>
      </c>
      <c r="AP7" s="79">
        <v>5</v>
      </c>
      <c r="AQ7" s="79">
        <v>5</v>
      </c>
      <c r="AR7" s="79">
        <v>7</v>
      </c>
      <c r="AS7" s="79">
        <v>1</v>
      </c>
      <c r="AT7" s="23">
        <f>(SUM(AP7:AR7)/3*0.3+AS7*0.7)</f>
        <v>2.4</v>
      </c>
      <c r="AU7" s="18">
        <v>1</v>
      </c>
      <c r="AV7" s="19">
        <v>1</v>
      </c>
      <c r="AW7" s="20" t="s">
        <v>3</v>
      </c>
      <c r="AX7" s="20" t="s">
        <v>4</v>
      </c>
      <c r="AY7" s="79">
        <v>6</v>
      </c>
      <c r="AZ7" s="79">
        <v>7</v>
      </c>
      <c r="BA7" s="79">
        <v>5</v>
      </c>
      <c r="BB7" s="79">
        <v>5</v>
      </c>
      <c r="BC7" s="21">
        <f>SUM(AY7:BA7)/3*0.3+BB7*0.7</f>
        <v>5.3</v>
      </c>
      <c r="BD7" s="21">
        <v>9</v>
      </c>
      <c r="BE7" s="104">
        <f>ROUND((J7*3+P7*4+Z7*3+AE7*3+AO7*3+AT7*3+BC7*3+BD7*2)/24,2)</f>
        <v>6.21</v>
      </c>
      <c r="BF7" s="105" t="str">
        <f>IF(BE7&gt;=9," Xuất sắc",IF(AND(BE7&gt;=8,BE7&lt;9),"Giỏi",IF(AND(BE7&gt;=7,BE7&lt;8),"Khá",IF(AND(BE7&gt;=6,BE7&lt;7),"TB Khá",IF(AND(BE7&gt;=5,BE7,6),"TBình",IF(AND(BE7&gt;=4,BE7&lt;5),"Yếu","Kém"))))))</f>
        <v>TB Khá</v>
      </c>
    </row>
    <row r="8" spans="1:58" ht="12.75">
      <c r="A8" s="24">
        <v>2</v>
      </c>
      <c r="B8" s="25">
        <v>2</v>
      </c>
      <c r="C8" s="26" t="s">
        <v>5</v>
      </c>
      <c r="D8" s="26" t="s">
        <v>6</v>
      </c>
      <c r="E8" s="26"/>
      <c r="F8" s="80">
        <v>8</v>
      </c>
      <c r="G8" s="80">
        <v>7</v>
      </c>
      <c r="H8" s="80">
        <v>7</v>
      </c>
      <c r="I8" s="81">
        <v>6</v>
      </c>
      <c r="J8" s="27">
        <f aca="true" t="shared" si="0" ref="J8:J56">(SUM(F8:H8)/3*0.3+I8*0.7)</f>
        <v>6.399999999999999</v>
      </c>
      <c r="K8" s="82">
        <v>8</v>
      </c>
      <c r="L8" s="82">
        <v>7</v>
      </c>
      <c r="M8" s="82">
        <v>7</v>
      </c>
      <c r="N8" s="82">
        <v>7</v>
      </c>
      <c r="O8" s="28">
        <v>9</v>
      </c>
      <c r="P8" s="29">
        <f aca="true" t="shared" si="1" ref="P8:P56">(SUM(K8:N8)/3*0.3+O8*0.7)</f>
        <v>9.2</v>
      </c>
      <c r="Q8" s="24">
        <v>2</v>
      </c>
      <c r="R8" s="25">
        <v>2</v>
      </c>
      <c r="S8" s="26" t="s">
        <v>5</v>
      </c>
      <c r="T8" s="26" t="s">
        <v>6</v>
      </c>
      <c r="U8" s="26"/>
      <c r="V8" s="80">
        <v>8</v>
      </c>
      <c r="W8" s="82">
        <v>9</v>
      </c>
      <c r="X8" s="82">
        <v>8</v>
      </c>
      <c r="Y8" s="82">
        <v>7</v>
      </c>
      <c r="Z8" s="27">
        <f aca="true" t="shared" si="2" ref="Z8:Z56">(SUM(V8:X8)/3*0.3+Y8*0.7)</f>
        <v>7.3999999999999995</v>
      </c>
      <c r="AA8" s="82">
        <v>7</v>
      </c>
      <c r="AB8" s="82">
        <v>8</v>
      </c>
      <c r="AC8" s="82">
        <v>9</v>
      </c>
      <c r="AD8" s="82">
        <v>6</v>
      </c>
      <c r="AE8" s="29">
        <f aca="true" t="shared" si="3" ref="AE8:AE56">(SUM(AA8:AC8)/3*0.3+AD8*0.7)</f>
        <v>6.6</v>
      </c>
      <c r="AF8" s="24">
        <v>2</v>
      </c>
      <c r="AG8" s="25">
        <v>2</v>
      </c>
      <c r="AH8" s="26" t="s">
        <v>5</v>
      </c>
      <c r="AI8" s="26" t="s">
        <v>6</v>
      </c>
      <c r="AJ8" s="26"/>
      <c r="AK8" s="82">
        <v>8</v>
      </c>
      <c r="AL8" s="82">
        <v>9</v>
      </c>
      <c r="AM8" s="82">
        <v>9</v>
      </c>
      <c r="AN8" s="82">
        <v>8</v>
      </c>
      <c r="AO8" s="27">
        <f aca="true" t="shared" si="4" ref="AO8:AO56">SUM(AK8:AM8)/3*0.3+AN8*0.7</f>
        <v>8.2</v>
      </c>
      <c r="AP8" s="82">
        <v>5</v>
      </c>
      <c r="AQ8" s="82">
        <v>4</v>
      </c>
      <c r="AR8" s="82">
        <v>7</v>
      </c>
      <c r="AS8" s="82">
        <v>4</v>
      </c>
      <c r="AT8" s="29">
        <f aca="true" t="shared" si="5" ref="AT8:AT56">(SUM(AP8:AR8)/3*0.3+AS8*0.7)</f>
        <v>4.3999999999999995</v>
      </c>
      <c r="AU8" s="24">
        <v>2</v>
      </c>
      <c r="AV8" s="25">
        <v>2</v>
      </c>
      <c r="AW8" s="26" t="s">
        <v>5</v>
      </c>
      <c r="AX8" s="26" t="s">
        <v>6</v>
      </c>
      <c r="AY8" s="82">
        <v>8</v>
      </c>
      <c r="AZ8" s="82">
        <v>8</v>
      </c>
      <c r="BA8" s="82">
        <v>8</v>
      </c>
      <c r="BB8" s="82">
        <v>5</v>
      </c>
      <c r="BC8" s="27">
        <f aca="true" t="shared" si="6" ref="BC8:BC56">SUM(AY8:BA8)/3*0.3+BB8*0.7</f>
        <v>5.9</v>
      </c>
      <c r="BD8" s="27">
        <v>10</v>
      </c>
      <c r="BE8" s="108">
        <f aca="true" t="shared" si="7" ref="BE8:BE56">ROUND((J8*3+P8*4+Z8*3+AE8*3+AO8*3+AT8*3+BC8*3+BD8*2)/24,2)</f>
        <v>7.23</v>
      </c>
      <c r="BF8" s="106" t="str">
        <f aca="true" t="shared" si="8" ref="BF8:BF56">IF(BE8&gt;=9," Xuất sắc",IF(AND(BE8&gt;=8,BE8&lt;9),"Giỏi",IF(AND(BE8&gt;=7,BE8&lt;8),"Khá",IF(AND(BE8&gt;=6,BE8&lt;7),"TB Khá",IF(AND(BE8&gt;=5,BE8,6),"TBình",IF(AND(BE8&gt;=4,BE8&lt;5),"Yếu","Kém"))))))</f>
        <v>Khá</v>
      </c>
    </row>
    <row r="9" spans="1:58" ht="12.75">
      <c r="A9" s="24">
        <v>3</v>
      </c>
      <c r="B9" s="25">
        <v>3</v>
      </c>
      <c r="C9" s="26" t="s">
        <v>7</v>
      </c>
      <c r="D9" s="26" t="s">
        <v>8</v>
      </c>
      <c r="E9" s="26"/>
      <c r="F9" s="80">
        <v>8</v>
      </c>
      <c r="G9" s="80">
        <v>6</v>
      </c>
      <c r="H9" s="80">
        <v>7</v>
      </c>
      <c r="I9" s="81">
        <v>7</v>
      </c>
      <c r="J9" s="27">
        <f t="shared" si="0"/>
        <v>7</v>
      </c>
      <c r="K9" s="82">
        <v>8</v>
      </c>
      <c r="L9" s="82">
        <v>7</v>
      </c>
      <c r="M9" s="82">
        <v>8</v>
      </c>
      <c r="N9" s="82">
        <v>8</v>
      </c>
      <c r="O9" s="28">
        <v>6</v>
      </c>
      <c r="P9" s="29">
        <f t="shared" si="1"/>
        <v>7.299999999999999</v>
      </c>
      <c r="Q9" s="24">
        <v>3</v>
      </c>
      <c r="R9" s="25">
        <v>3</v>
      </c>
      <c r="S9" s="26" t="s">
        <v>7</v>
      </c>
      <c r="T9" s="26" t="s">
        <v>8</v>
      </c>
      <c r="U9" s="26"/>
      <c r="V9" s="80">
        <v>7</v>
      </c>
      <c r="W9" s="82">
        <v>9</v>
      </c>
      <c r="X9" s="82">
        <v>7</v>
      </c>
      <c r="Y9" s="82">
        <v>8</v>
      </c>
      <c r="Z9" s="27">
        <f t="shared" si="2"/>
        <v>7.8999999999999995</v>
      </c>
      <c r="AA9" s="82">
        <v>8</v>
      </c>
      <c r="AB9" s="82">
        <v>8</v>
      </c>
      <c r="AC9" s="82">
        <v>9</v>
      </c>
      <c r="AD9" s="82">
        <v>8</v>
      </c>
      <c r="AE9" s="29">
        <f t="shared" si="3"/>
        <v>8.1</v>
      </c>
      <c r="AF9" s="24">
        <v>3</v>
      </c>
      <c r="AG9" s="25">
        <v>3</v>
      </c>
      <c r="AH9" s="26" t="s">
        <v>7</v>
      </c>
      <c r="AI9" s="26" t="s">
        <v>8</v>
      </c>
      <c r="AJ9" s="26"/>
      <c r="AK9" s="82">
        <v>8</v>
      </c>
      <c r="AL9" s="82">
        <v>7</v>
      </c>
      <c r="AM9" s="82">
        <v>8</v>
      </c>
      <c r="AN9" s="82">
        <v>7</v>
      </c>
      <c r="AO9" s="27">
        <f t="shared" si="4"/>
        <v>7.199999999999999</v>
      </c>
      <c r="AP9" s="82">
        <v>7</v>
      </c>
      <c r="AQ9" s="82">
        <v>7</v>
      </c>
      <c r="AR9" s="82">
        <v>7</v>
      </c>
      <c r="AS9" s="82">
        <v>7</v>
      </c>
      <c r="AT9" s="29">
        <f t="shared" si="5"/>
        <v>7</v>
      </c>
      <c r="AU9" s="24">
        <v>3</v>
      </c>
      <c r="AV9" s="25">
        <v>3</v>
      </c>
      <c r="AW9" s="26" t="s">
        <v>7</v>
      </c>
      <c r="AX9" s="26" t="s">
        <v>8</v>
      </c>
      <c r="AY9" s="82">
        <v>6</v>
      </c>
      <c r="AZ9" s="82">
        <v>7</v>
      </c>
      <c r="BA9" s="82">
        <v>6</v>
      </c>
      <c r="BB9" s="82">
        <v>5</v>
      </c>
      <c r="BC9" s="27">
        <f t="shared" si="6"/>
        <v>5.4</v>
      </c>
      <c r="BD9" s="27">
        <v>10</v>
      </c>
      <c r="BE9" s="108">
        <f t="shared" si="7"/>
        <v>7.38</v>
      </c>
      <c r="BF9" s="106" t="str">
        <f t="shared" si="8"/>
        <v>Khá</v>
      </c>
    </row>
    <row r="10" spans="1:58" ht="12.75">
      <c r="A10" s="24">
        <v>4</v>
      </c>
      <c r="B10" s="25">
        <v>4</v>
      </c>
      <c r="C10" s="26" t="s">
        <v>9</v>
      </c>
      <c r="D10" s="26" t="s">
        <v>8</v>
      </c>
      <c r="E10" s="26"/>
      <c r="F10" s="80">
        <v>7</v>
      </c>
      <c r="G10" s="80">
        <v>6</v>
      </c>
      <c r="H10" s="80">
        <v>8</v>
      </c>
      <c r="I10" s="81">
        <v>8</v>
      </c>
      <c r="J10" s="27">
        <f t="shared" si="0"/>
        <v>7.699999999999999</v>
      </c>
      <c r="K10" s="82">
        <v>7</v>
      </c>
      <c r="L10" s="82">
        <v>8</v>
      </c>
      <c r="M10" s="82">
        <v>8</v>
      </c>
      <c r="N10" s="82">
        <v>7</v>
      </c>
      <c r="O10" s="28">
        <v>8</v>
      </c>
      <c r="P10" s="29">
        <f t="shared" si="1"/>
        <v>8.6</v>
      </c>
      <c r="Q10" s="24">
        <v>4</v>
      </c>
      <c r="R10" s="25">
        <v>4</v>
      </c>
      <c r="S10" s="26" t="s">
        <v>9</v>
      </c>
      <c r="T10" s="26" t="s">
        <v>8</v>
      </c>
      <c r="U10" s="26"/>
      <c r="V10" s="80">
        <v>8</v>
      </c>
      <c r="W10" s="82">
        <v>7</v>
      </c>
      <c r="X10" s="82">
        <v>8</v>
      </c>
      <c r="Y10" s="82">
        <v>10</v>
      </c>
      <c r="Z10" s="27">
        <f t="shared" si="2"/>
        <v>9.3</v>
      </c>
      <c r="AA10" s="82">
        <v>8</v>
      </c>
      <c r="AB10" s="82">
        <v>9</v>
      </c>
      <c r="AC10" s="82">
        <v>8</v>
      </c>
      <c r="AD10" s="82">
        <v>8</v>
      </c>
      <c r="AE10" s="29">
        <f t="shared" si="3"/>
        <v>8.1</v>
      </c>
      <c r="AF10" s="24">
        <v>4</v>
      </c>
      <c r="AG10" s="25">
        <v>4</v>
      </c>
      <c r="AH10" s="26" t="s">
        <v>9</v>
      </c>
      <c r="AI10" s="26" t="s">
        <v>8</v>
      </c>
      <c r="AJ10" s="26"/>
      <c r="AK10" s="82">
        <v>8</v>
      </c>
      <c r="AL10" s="82">
        <v>9</v>
      </c>
      <c r="AM10" s="82">
        <v>8</v>
      </c>
      <c r="AN10" s="82">
        <v>8</v>
      </c>
      <c r="AO10" s="27">
        <f t="shared" si="4"/>
        <v>8.1</v>
      </c>
      <c r="AP10" s="82">
        <v>6</v>
      </c>
      <c r="AQ10" s="82">
        <v>8</v>
      </c>
      <c r="AR10" s="82">
        <v>8</v>
      </c>
      <c r="AS10" s="82">
        <v>5</v>
      </c>
      <c r="AT10" s="29">
        <f t="shared" si="5"/>
        <v>5.699999999999999</v>
      </c>
      <c r="AU10" s="24">
        <v>4</v>
      </c>
      <c r="AV10" s="25">
        <v>4</v>
      </c>
      <c r="AW10" s="26" t="s">
        <v>9</v>
      </c>
      <c r="AX10" s="26" t="s">
        <v>8</v>
      </c>
      <c r="AY10" s="82">
        <v>6</v>
      </c>
      <c r="AZ10" s="82">
        <v>6</v>
      </c>
      <c r="BA10" s="82">
        <v>7</v>
      </c>
      <c r="BB10" s="82">
        <v>7</v>
      </c>
      <c r="BC10" s="27">
        <f t="shared" si="6"/>
        <v>6.799999999999999</v>
      </c>
      <c r="BD10" s="27">
        <v>10</v>
      </c>
      <c r="BE10" s="108">
        <f t="shared" si="7"/>
        <v>7.98</v>
      </c>
      <c r="BF10" s="106" t="str">
        <f t="shared" si="8"/>
        <v>Khá</v>
      </c>
    </row>
    <row r="11" spans="1:58" ht="12.75">
      <c r="A11" s="24">
        <v>5</v>
      </c>
      <c r="B11" s="25">
        <v>6</v>
      </c>
      <c r="C11" s="26" t="s">
        <v>10</v>
      </c>
      <c r="D11" s="26" t="s">
        <v>11</v>
      </c>
      <c r="E11" s="26"/>
      <c r="F11" s="80">
        <v>8</v>
      </c>
      <c r="G11" s="80">
        <v>7</v>
      </c>
      <c r="H11" s="80">
        <v>6</v>
      </c>
      <c r="I11" s="81">
        <v>7</v>
      </c>
      <c r="J11" s="27">
        <f t="shared" si="0"/>
        <v>7</v>
      </c>
      <c r="K11" s="82">
        <v>7</v>
      </c>
      <c r="L11" s="82">
        <v>8</v>
      </c>
      <c r="M11" s="82">
        <v>8</v>
      </c>
      <c r="N11" s="82">
        <v>7</v>
      </c>
      <c r="O11" s="28">
        <v>7</v>
      </c>
      <c r="P11" s="29">
        <f t="shared" si="1"/>
        <v>7.8999999999999995</v>
      </c>
      <c r="Q11" s="24">
        <v>5</v>
      </c>
      <c r="R11" s="25">
        <v>6</v>
      </c>
      <c r="S11" s="26" t="s">
        <v>10</v>
      </c>
      <c r="T11" s="26" t="s">
        <v>11</v>
      </c>
      <c r="U11" s="26"/>
      <c r="V11" s="80">
        <v>7</v>
      </c>
      <c r="W11" s="82">
        <v>7</v>
      </c>
      <c r="X11" s="82">
        <v>8</v>
      </c>
      <c r="Y11" s="82">
        <v>7</v>
      </c>
      <c r="Z11" s="27">
        <f t="shared" si="2"/>
        <v>7.1</v>
      </c>
      <c r="AA11" s="82">
        <v>8</v>
      </c>
      <c r="AB11" s="82">
        <v>8</v>
      </c>
      <c r="AC11" s="82">
        <v>8</v>
      </c>
      <c r="AD11" s="82">
        <v>8</v>
      </c>
      <c r="AE11" s="29">
        <f t="shared" si="3"/>
        <v>8</v>
      </c>
      <c r="AF11" s="24">
        <v>5</v>
      </c>
      <c r="AG11" s="25">
        <v>6</v>
      </c>
      <c r="AH11" s="26" t="s">
        <v>10</v>
      </c>
      <c r="AI11" s="26" t="s">
        <v>11</v>
      </c>
      <c r="AJ11" s="26"/>
      <c r="AK11" s="82">
        <v>7</v>
      </c>
      <c r="AL11" s="82">
        <v>8</v>
      </c>
      <c r="AM11" s="82">
        <v>9</v>
      </c>
      <c r="AN11" s="82">
        <v>7</v>
      </c>
      <c r="AO11" s="27">
        <f t="shared" si="4"/>
        <v>7.299999999999999</v>
      </c>
      <c r="AP11" s="82">
        <v>7</v>
      </c>
      <c r="AQ11" s="82">
        <v>7</v>
      </c>
      <c r="AR11" s="82">
        <v>7</v>
      </c>
      <c r="AS11" s="82">
        <v>5</v>
      </c>
      <c r="AT11" s="29">
        <f t="shared" si="5"/>
        <v>5.6</v>
      </c>
      <c r="AU11" s="24">
        <v>5</v>
      </c>
      <c r="AV11" s="25">
        <v>6</v>
      </c>
      <c r="AW11" s="26" t="s">
        <v>10</v>
      </c>
      <c r="AX11" s="26" t="s">
        <v>11</v>
      </c>
      <c r="AY11" s="82">
        <v>6</v>
      </c>
      <c r="AZ11" s="82">
        <v>7</v>
      </c>
      <c r="BA11" s="82">
        <v>7</v>
      </c>
      <c r="BB11" s="82">
        <v>7</v>
      </c>
      <c r="BC11" s="27">
        <f t="shared" si="6"/>
        <v>6.8999999999999995</v>
      </c>
      <c r="BD11" s="27">
        <v>9</v>
      </c>
      <c r="BE11" s="108">
        <f t="shared" si="7"/>
        <v>7.3</v>
      </c>
      <c r="BF11" s="106" t="str">
        <f t="shared" si="8"/>
        <v>Khá</v>
      </c>
    </row>
    <row r="12" spans="1:58" ht="12.75">
      <c r="A12" s="24">
        <v>6</v>
      </c>
      <c r="B12" s="25">
        <v>7</v>
      </c>
      <c r="C12" s="26" t="s">
        <v>12</v>
      </c>
      <c r="D12" s="26" t="s">
        <v>11</v>
      </c>
      <c r="E12" s="26"/>
      <c r="F12" s="80">
        <v>8</v>
      </c>
      <c r="G12" s="80">
        <v>7</v>
      </c>
      <c r="H12" s="80">
        <v>8</v>
      </c>
      <c r="I12" s="81">
        <v>8</v>
      </c>
      <c r="J12" s="27">
        <f t="shared" si="0"/>
        <v>7.8999999999999995</v>
      </c>
      <c r="K12" s="82">
        <v>8</v>
      </c>
      <c r="L12" s="82">
        <v>8</v>
      </c>
      <c r="M12" s="82">
        <v>7</v>
      </c>
      <c r="N12" s="82">
        <v>7</v>
      </c>
      <c r="O12" s="28">
        <v>7</v>
      </c>
      <c r="P12" s="29">
        <f t="shared" si="1"/>
        <v>7.8999999999999995</v>
      </c>
      <c r="Q12" s="24">
        <v>6</v>
      </c>
      <c r="R12" s="25">
        <v>7</v>
      </c>
      <c r="S12" s="26" t="s">
        <v>12</v>
      </c>
      <c r="T12" s="26" t="s">
        <v>11</v>
      </c>
      <c r="U12" s="26"/>
      <c r="V12" s="80">
        <v>9</v>
      </c>
      <c r="W12" s="82">
        <v>8</v>
      </c>
      <c r="X12" s="82">
        <v>8</v>
      </c>
      <c r="Y12" s="82">
        <v>10</v>
      </c>
      <c r="Z12" s="27">
        <f t="shared" si="2"/>
        <v>9.5</v>
      </c>
      <c r="AA12" s="82">
        <v>9</v>
      </c>
      <c r="AB12" s="82">
        <v>9</v>
      </c>
      <c r="AC12" s="82">
        <v>9</v>
      </c>
      <c r="AD12" s="82">
        <v>10</v>
      </c>
      <c r="AE12" s="29">
        <f t="shared" si="3"/>
        <v>9.7</v>
      </c>
      <c r="AF12" s="24">
        <v>6</v>
      </c>
      <c r="AG12" s="25">
        <v>7</v>
      </c>
      <c r="AH12" s="26" t="s">
        <v>12</v>
      </c>
      <c r="AI12" s="26" t="s">
        <v>11</v>
      </c>
      <c r="AJ12" s="26"/>
      <c r="AK12" s="82">
        <v>8</v>
      </c>
      <c r="AL12" s="82">
        <v>9</v>
      </c>
      <c r="AM12" s="82">
        <v>8</v>
      </c>
      <c r="AN12" s="82">
        <v>8</v>
      </c>
      <c r="AO12" s="27">
        <f t="shared" si="4"/>
        <v>8.1</v>
      </c>
      <c r="AP12" s="82">
        <v>7</v>
      </c>
      <c r="AQ12" s="82">
        <v>7</v>
      </c>
      <c r="AR12" s="82">
        <v>7</v>
      </c>
      <c r="AS12" s="82">
        <v>6</v>
      </c>
      <c r="AT12" s="29">
        <f t="shared" si="5"/>
        <v>6.299999999999999</v>
      </c>
      <c r="AU12" s="24">
        <v>6</v>
      </c>
      <c r="AV12" s="25">
        <v>7</v>
      </c>
      <c r="AW12" s="26" t="s">
        <v>12</v>
      </c>
      <c r="AX12" s="26" t="s">
        <v>11</v>
      </c>
      <c r="AY12" s="82">
        <v>7</v>
      </c>
      <c r="AZ12" s="82">
        <v>7</v>
      </c>
      <c r="BA12" s="82">
        <v>8</v>
      </c>
      <c r="BB12" s="82">
        <v>7</v>
      </c>
      <c r="BC12" s="27">
        <f t="shared" si="6"/>
        <v>7.1</v>
      </c>
      <c r="BD12" s="27">
        <v>10</v>
      </c>
      <c r="BE12" s="108">
        <f t="shared" si="7"/>
        <v>8.23</v>
      </c>
      <c r="BF12" s="106" t="str">
        <f t="shared" si="8"/>
        <v>Giỏi</v>
      </c>
    </row>
    <row r="13" spans="1:58" ht="12.75">
      <c r="A13" s="24">
        <v>7</v>
      </c>
      <c r="B13" s="25">
        <v>8</v>
      </c>
      <c r="C13" s="26" t="s">
        <v>13</v>
      </c>
      <c r="D13" s="26" t="s">
        <v>14</v>
      </c>
      <c r="E13" s="26"/>
      <c r="F13" s="80">
        <v>8</v>
      </c>
      <c r="G13" s="80">
        <v>6</v>
      </c>
      <c r="H13" s="80">
        <v>8</v>
      </c>
      <c r="I13" s="81">
        <v>9</v>
      </c>
      <c r="J13" s="27">
        <f t="shared" si="0"/>
        <v>8.5</v>
      </c>
      <c r="K13" s="82">
        <v>7</v>
      </c>
      <c r="L13" s="82">
        <v>7</v>
      </c>
      <c r="M13" s="82">
        <v>8</v>
      </c>
      <c r="N13" s="82">
        <v>7</v>
      </c>
      <c r="O13" s="28">
        <v>8</v>
      </c>
      <c r="P13" s="29">
        <f t="shared" si="1"/>
        <v>8.5</v>
      </c>
      <c r="Q13" s="24">
        <v>7</v>
      </c>
      <c r="R13" s="25">
        <v>8</v>
      </c>
      <c r="S13" s="26" t="s">
        <v>13</v>
      </c>
      <c r="T13" s="26" t="s">
        <v>14</v>
      </c>
      <c r="U13" s="26"/>
      <c r="V13" s="80">
        <v>8</v>
      </c>
      <c r="W13" s="82">
        <v>7</v>
      </c>
      <c r="X13" s="82">
        <v>8</v>
      </c>
      <c r="Y13" s="82">
        <v>10</v>
      </c>
      <c r="Z13" s="27">
        <f t="shared" si="2"/>
        <v>9.3</v>
      </c>
      <c r="AA13" s="82">
        <v>7</v>
      </c>
      <c r="AB13" s="82">
        <v>9</v>
      </c>
      <c r="AC13" s="82">
        <v>9</v>
      </c>
      <c r="AD13" s="82">
        <v>9</v>
      </c>
      <c r="AE13" s="29">
        <f t="shared" si="3"/>
        <v>8.8</v>
      </c>
      <c r="AF13" s="24">
        <v>7</v>
      </c>
      <c r="AG13" s="25">
        <v>8</v>
      </c>
      <c r="AH13" s="26" t="s">
        <v>13</v>
      </c>
      <c r="AI13" s="26" t="s">
        <v>14</v>
      </c>
      <c r="AJ13" s="26"/>
      <c r="AK13" s="82">
        <v>8</v>
      </c>
      <c r="AL13" s="82">
        <v>8</v>
      </c>
      <c r="AM13" s="82">
        <v>9</v>
      </c>
      <c r="AN13" s="82">
        <v>9</v>
      </c>
      <c r="AO13" s="27">
        <f t="shared" si="4"/>
        <v>8.8</v>
      </c>
      <c r="AP13" s="82">
        <v>8</v>
      </c>
      <c r="AQ13" s="82">
        <v>8</v>
      </c>
      <c r="AR13" s="82">
        <v>8</v>
      </c>
      <c r="AS13" s="82">
        <v>9</v>
      </c>
      <c r="AT13" s="29">
        <f t="shared" si="5"/>
        <v>8.7</v>
      </c>
      <c r="AU13" s="24">
        <v>7</v>
      </c>
      <c r="AV13" s="25">
        <v>8</v>
      </c>
      <c r="AW13" s="26" t="s">
        <v>13</v>
      </c>
      <c r="AX13" s="26" t="s">
        <v>14</v>
      </c>
      <c r="AY13" s="82">
        <v>7</v>
      </c>
      <c r="AZ13" s="82">
        <v>8</v>
      </c>
      <c r="BA13" s="82">
        <v>6</v>
      </c>
      <c r="BB13" s="82">
        <v>7</v>
      </c>
      <c r="BC13" s="27">
        <f t="shared" si="6"/>
        <v>7</v>
      </c>
      <c r="BD13" s="27">
        <v>10</v>
      </c>
      <c r="BE13" s="108">
        <f t="shared" si="7"/>
        <v>8.64</v>
      </c>
      <c r="BF13" s="106" t="str">
        <f t="shared" si="8"/>
        <v>Giỏi</v>
      </c>
    </row>
    <row r="14" spans="1:58" ht="12.75">
      <c r="A14" s="24">
        <v>8</v>
      </c>
      <c r="B14" s="25">
        <v>9</v>
      </c>
      <c r="C14" s="26" t="s">
        <v>15</v>
      </c>
      <c r="D14" s="26" t="s">
        <v>14</v>
      </c>
      <c r="E14" s="26"/>
      <c r="F14" s="80">
        <v>7</v>
      </c>
      <c r="G14" s="80">
        <v>6</v>
      </c>
      <c r="H14" s="80">
        <v>8</v>
      </c>
      <c r="I14" s="81">
        <v>7</v>
      </c>
      <c r="J14" s="27">
        <f t="shared" si="0"/>
        <v>7</v>
      </c>
      <c r="K14" s="82">
        <v>7</v>
      </c>
      <c r="L14" s="82">
        <v>6</v>
      </c>
      <c r="M14" s="82">
        <v>7</v>
      </c>
      <c r="N14" s="82">
        <v>8</v>
      </c>
      <c r="O14" s="28">
        <v>7</v>
      </c>
      <c r="P14" s="29">
        <f t="shared" si="1"/>
        <v>7.699999999999999</v>
      </c>
      <c r="Q14" s="24">
        <v>8</v>
      </c>
      <c r="R14" s="25">
        <v>9</v>
      </c>
      <c r="S14" s="26" t="s">
        <v>15</v>
      </c>
      <c r="T14" s="26" t="s">
        <v>14</v>
      </c>
      <c r="U14" s="26"/>
      <c r="V14" s="80">
        <v>6</v>
      </c>
      <c r="W14" s="82">
        <v>9</v>
      </c>
      <c r="X14" s="82">
        <v>8</v>
      </c>
      <c r="Y14" s="82">
        <v>8</v>
      </c>
      <c r="Z14" s="27">
        <f t="shared" si="2"/>
        <v>7.8999999999999995</v>
      </c>
      <c r="AA14" s="82">
        <v>7</v>
      </c>
      <c r="AB14" s="82">
        <v>8</v>
      </c>
      <c r="AC14" s="82">
        <v>8</v>
      </c>
      <c r="AD14" s="82">
        <v>7</v>
      </c>
      <c r="AE14" s="29">
        <f t="shared" si="3"/>
        <v>7.199999999999999</v>
      </c>
      <c r="AF14" s="24">
        <v>8</v>
      </c>
      <c r="AG14" s="25">
        <v>9</v>
      </c>
      <c r="AH14" s="26" t="s">
        <v>15</v>
      </c>
      <c r="AI14" s="26" t="s">
        <v>14</v>
      </c>
      <c r="AJ14" s="26"/>
      <c r="AK14" s="82">
        <v>7</v>
      </c>
      <c r="AL14" s="82">
        <v>9</v>
      </c>
      <c r="AM14" s="82">
        <v>8</v>
      </c>
      <c r="AN14" s="82">
        <v>8</v>
      </c>
      <c r="AO14" s="27">
        <f t="shared" si="4"/>
        <v>8</v>
      </c>
      <c r="AP14" s="82">
        <v>6</v>
      </c>
      <c r="AQ14" s="82">
        <v>6</v>
      </c>
      <c r="AR14" s="82">
        <v>6</v>
      </c>
      <c r="AS14" s="82">
        <v>6</v>
      </c>
      <c r="AT14" s="29">
        <f t="shared" si="5"/>
        <v>5.999999999999999</v>
      </c>
      <c r="AU14" s="24">
        <v>8</v>
      </c>
      <c r="AV14" s="25">
        <v>9</v>
      </c>
      <c r="AW14" s="26" t="s">
        <v>15</v>
      </c>
      <c r="AX14" s="26" t="s">
        <v>14</v>
      </c>
      <c r="AY14" s="82">
        <v>8</v>
      </c>
      <c r="AZ14" s="82">
        <v>7</v>
      </c>
      <c r="BA14" s="82">
        <v>7</v>
      </c>
      <c r="BB14" s="82">
        <v>6</v>
      </c>
      <c r="BC14" s="27">
        <f t="shared" si="6"/>
        <v>6.399999999999999</v>
      </c>
      <c r="BD14" s="27">
        <v>10</v>
      </c>
      <c r="BE14" s="108">
        <f t="shared" si="7"/>
        <v>7.43</v>
      </c>
      <c r="BF14" s="106" t="str">
        <f t="shared" si="8"/>
        <v>Khá</v>
      </c>
    </row>
    <row r="15" spans="1:58" ht="12.75">
      <c r="A15" s="24">
        <v>9</v>
      </c>
      <c r="B15" s="25">
        <v>10</v>
      </c>
      <c r="C15" s="26" t="s">
        <v>9</v>
      </c>
      <c r="D15" s="26" t="s">
        <v>16</v>
      </c>
      <c r="E15" s="26"/>
      <c r="F15" s="80">
        <v>9</v>
      </c>
      <c r="G15" s="80">
        <v>7</v>
      </c>
      <c r="H15" s="80">
        <v>8</v>
      </c>
      <c r="I15" s="81">
        <v>8</v>
      </c>
      <c r="J15" s="27">
        <f t="shared" si="0"/>
        <v>8</v>
      </c>
      <c r="K15" s="82">
        <v>8</v>
      </c>
      <c r="L15" s="82">
        <v>7</v>
      </c>
      <c r="M15" s="82">
        <v>7</v>
      </c>
      <c r="N15" s="82">
        <v>7</v>
      </c>
      <c r="O15" s="28">
        <v>8</v>
      </c>
      <c r="P15" s="29">
        <f t="shared" si="1"/>
        <v>8.5</v>
      </c>
      <c r="Q15" s="24">
        <v>9</v>
      </c>
      <c r="R15" s="25">
        <v>10</v>
      </c>
      <c r="S15" s="26" t="s">
        <v>9</v>
      </c>
      <c r="T15" s="26" t="s">
        <v>16</v>
      </c>
      <c r="U15" s="26"/>
      <c r="V15" s="80">
        <v>8</v>
      </c>
      <c r="W15" s="82">
        <v>9</v>
      </c>
      <c r="X15" s="82">
        <v>8</v>
      </c>
      <c r="Y15" s="82">
        <v>10</v>
      </c>
      <c r="Z15" s="27">
        <f t="shared" si="2"/>
        <v>9.5</v>
      </c>
      <c r="AA15" s="82">
        <v>10</v>
      </c>
      <c r="AB15" s="82">
        <v>9</v>
      </c>
      <c r="AC15" s="82">
        <v>8</v>
      </c>
      <c r="AD15" s="82">
        <v>9</v>
      </c>
      <c r="AE15" s="29">
        <f t="shared" si="3"/>
        <v>9</v>
      </c>
      <c r="AF15" s="24">
        <v>9</v>
      </c>
      <c r="AG15" s="25">
        <v>10</v>
      </c>
      <c r="AH15" s="26" t="s">
        <v>9</v>
      </c>
      <c r="AI15" s="26" t="s">
        <v>16</v>
      </c>
      <c r="AJ15" s="26"/>
      <c r="AK15" s="82">
        <v>7</v>
      </c>
      <c r="AL15" s="82">
        <v>8</v>
      </c>
      <c r="AM15" s="82">
        <v>9</v>
      </c>
      <c r="AN15" s="82">
        <v>9</v>
      </c>
      <c r="AO15" s="27">
        <f t="shared" si="4"/>
        <v>8.7</v>
      </c>
      <c r="AP15" s="82">
        <v>7</v>
      </c>
      <c r="AQ15" s="82">
        <v>7</v>
      </c>
      <c r="AR15" s="82">
        <v>8</v>
      </c>
      <c r="AS15" s="82">
        <v>7</v>
      </c>
      <c r="AT15" s="29">
        <f t="shared" si="5"/>
        <v>7.1</v>
      </c>
      <c r="AU15" s="24">
        <v>9</v>
      </c>
      <c r="AV15" s="25">
        <v>10</v>
      </c>
      <c r="AW15" s="26" t="s">
        <v>9</v>
      </c>
      <c r="AX15" s="26" t="s">
        <v>16</v>
      </c>
      <c r="AY15" s="82">
        <v>7</v>
      </c>
      <c r="AZ15" s="82">
        <v>7</v>
      </c>
      <c r="BA15" s="82">
        <v>8</v>
      </c>
      <c r="BB15" s="82">
        <v>8</v>
      </c>
      <c r="BC15" s="27">
        <f t="shared" si="6"/>
        <v>7.799999999999999</v>
      </c>
      <c r="BD15" s="27">
        <v>10</v>
      </c>
      <c r="BE15" s="108">
        <f t="shared" si="7"/>
        <v>8.51</v>
      </c>
      <c r="BF15" s="106" t="str">
        <f t="shared" si="8"/>
        <v>Giỏi</v>
      </c>
    </row>
    <row r="16" spans="1:58" ht="12.75">
      <c r="A16" s="24">
        <v>10</v>
      </c>
      <c r="B16" s="25">
        <v>11</v>
      </c>
      <c r="C16" s="26" t="s">
        <v>10</v>
      </c>
      <c r="D16" s="26" t="s">
        <v>16</v>
      </c>
      <c r="E16" s="26"/>
      <c r="F16" s="80">
        <v>9</v>
      </c>
      <c r="G16" s="80">
        <v>7</v>
      </c>
      <c r="H16" s="80">
        <v>8</v>
      </c>
      <c r="I16" s="81">
        <v>10</v>
      </c>
      <c r="J16" s="27">
        <f t="shared" si="0"/>
        <v>9.4</v>
      </c>
      <c r="K16" s="82">
        <v>7</v>
      </c>
      <c r="L16" s="82">
        <v>8</v>
      </c>
      <c r="M16" s="82">
        <v>8</v>
      </c>
      <c r="N16" s="82">
        <v>7</v>
      </c>
      <c r="O16" s="28">
        <v>7</v>
      </c>
      <c r="P16" s="29">
        <f t="shared" si="1"/>
        <v>7.8999999999999995</v>
      </c>
      <c r="Q16" s="24">
        <v>10</v>
      </c>
      <c r="R16" s="25">
        <v>11</v>
      </c>
      <c r="S16" s="26" t="s">
        <v>10</v>
      </c>
      <c r="T16" s="26" t="s">
        <v>16</v>
      </c>
      <c r="U16" s="26"/>
      <c r="V16" s="80">
        <v>8</v>
      </c>
      <c r="W16" s="82">
        <v>7</v>
      </c>
      <c r="X16" s="82">
        <v>8</v>
      </c>
      <c r="Y16" s="82">
        <v>9</v>
      </c>
      <c r="Z16" s="27">
        <f t="shared" si="2"/>
        <v>8.6</v>
      </c>
      <c r="AA16" s="82">
        <v>9</v>
      </c>
      <c r="AB16" s="82">
        <v>8</v>
      </c>
      <c r="AC16" s="82">
        <v>8</v>
      </c>
      <c r="AD16" s="82">
        <v>8</v>
      </c>
      <c r="AE16" s="29">
        <f t="shared" si="3"/>
        <v>8.1</v>
      </c>
      <c r="AF16" s="24">
        <v>10</v>
      </c>
      <c r="AG16" s="25">
        <v>11</v>
      </c>
      <c r="AH16" s="26" t="s">
        <v>10</v>
      </c>
      <c r="AI16" s="26" t="s">
        <v>16</v>
      </c>
      <c r="AJ16" s="26"/>
      <c r="AK16" s="82">
        <v>8</v>
      </c>
      <c r="AL16" s="82">
        <v>8</v>
      </c>
      <c r="AM16" s="82">
        <v>8</v>
      </c>
      <c r="AN16" s="82">
        <v>8</v>
      </c>
      <c r="AO16" s="27">
        <f t="shared" si="4"/>
        <v>8</v>
      </c>
      <c r="AP16" s="82">
        <v>8</v>
      </c>
      <c r="AQ16" s="82">
        <v>7</v>
      </c>
      <c r="AR16" s="82">
        <v>7</v>
      </c>
      <c r="AS16" s="82">
        <v>7</v>
      </c>
      <c r="AT16" s="29">
        <f t="shared" si="5"/>
        <v>7.1</v>
      </c>
      <c r="AU16" s="24">
        <v>10</v>
      </c>
      <c r="AV16" s="25">
        <v>11</v>
      </c>
      <c r="AW16" s="26" t="s">
        <v>10</v>
      </c>
      <c r="AX16" s="26" t="s">
        <v>16</v>
      </c>
      <c r="AY16" s="82">
        <v>6</v>
      </c>
      <c r="AZ16" s="82">
        <v>7</v>
      </c>
      <c r="BA16" s="82">
        <v>8</v>
      </c>
      <c r="BB16" s="82">
        <v>7</v>
      </c>
      <c r="BC16" s="27">
        <f t="shared" si="6"/>
        <v>7</v>
      </c>
      <c r="BD16" s="27">
        <v>10</v>
      </c>
      <c r="BE16" s="108">
        <f t="shared" si="7"/>
        <v>8.18</v>
      </c>
      <c r="BF16" s="106" t="str">
        <f t="shared" si="8"/>
        <v>Giỏi</v>
      </c>
    </row>
    <row r="17" spans="1:58" ht="12.75">
      <c r="A17" s="24">
        <v>11</v>
      </c>
      <c r="B17" s="25">
        <v>12</v>
      </c>
      <c r="C17" s="26" t="s">
        <v>17</v>
      </c>
      <c r="D17" s="26" t="s">
        <v>16</v>
      </c>
      <c r="E17" s="26"/>
      <c r="F17" s="80">
        <v>7</v>
      </c>
      <c r="G17" s="80">
        <v>7</v>
      </c>
      <c r="H17" s="80">
        <v>8</v>
      </c>
      <c r="I17" s="81">
        <v>8</v>
      </c>
      <c r="J17" s="27">
        <f t="shared" si="0"/>
        <v>7.799999999999999</v>
      </c>
      <c r="K17" s="82">
        <v>8</v>
      </c>
      <c r="L17" s="82">
        <v>7</v>
      </c>
      <c r="M17" s="82">
        <v>8</v>
      </c>
      <c r="N17" s="82">
        <v>7</v>
      </c>
      <c r="O17" s="28">
        <v>8</v>
      </c>
      <c r="P17" s="29">
        <f t="shared" si="1"/>
        <v>8.6</v>
      </c>
      <c r="Q17" s="24">
        <v>11</v>
      </c>
      <c r="R17" s="25">
        <v>12</v>
      </c>
      <c r="S17" s="26" t="s">
        <v>17</v>
      </c>
      <c r="T17" s="26" t="s">
        <v>16</v>
      </c>
      <c r="U17" s="26"/>
      <c r="V17" s="80">
        <v>6</v>
      </c>
      <c r="W17" s="82">
        <v>8</v>
      </c>
      <c r="X17" s="82">
        <v>8</v>
      </c>
      <c r="Y17" s="82">
        <v>8</v>
      </c>
      <c r="Z17" s="27">
        <f t="shared" si="2"/>
        <v>7.799999999999999</v>
      </c>
      <c r="AA17" s="82">
        <v>9</v>
      </c>
      <c r="AB17" s="82">
        <v>8</v>
      </c>
      <c r="AC17" s="82">
        <v>8</v>
      </c>
      <c r="AD17" s="82">
        <v>8</v>
      </c>
      <c r="AE17" s="29">
        <f t="shared" si="3"/>
        <v>8.1</v>
      </c>
      <c r="AF17" s="24">
        <v>11</v>
      </c>
      <c r="AG17" s="25">
        <v>12</v>
      </c>
      <c r="AH17" s="26" t="s">
        <v>17</v>
      </c>
      <c r="AI17" s="26" t="s">
        <v>16</v>
      </c>
      <c r="AJ17" s="26"/>
      <c r="AK17" s="82">
        <v>8</v>
      </c>
      <c r="AL17" s="82">
        <v>9</v>
      </c>
      <c r="AM17" s="82">
        <v>8</v>
      </c>
      <c r="AN17" s="82">
        <v>8</v>
      </c>
      <c r="AO17" s="27">
        <f t="shared" si="4"/>
        <v>8.1</v>
      </c>
      <c r="AP17" s="82">
        <v>8</v>
      </c>
      <c r="AQ17" s="82">
        <v>8</v>
      </c>
      <c r="AR17" s="82">
        <v>8</v>
      </c>
      <c r="AS17" s="82">
        <v>5</v>
      </c>
      <c r="AT17" s="29">
        <f t="shared" si="5"/>
        <v>5.9</v>
      </c>
      <c r="AU17" s="24">
        <v>11</v>
      </c>
      <c r="AV17" s="25">
        <v>12</v>
      </c>
      <c r="AW17" s="26" t="s">
        <v>17</v>
      </c>
      <c r="AX17" s="26" t="s">
        <v>16</v>
      </c>
      <c r="AY17" s="82">
        <v>7</v>
      </c>
      <c r="AZ17" s="82">
        <v>8</v>
      </c>
      <c r="BA17" s="82">
        <v>8</v>
      </c>
      <c r="BB17" s="82">
        <v>8</v>
      </c>
      <c r="BC17" s="27">
        <f t="shared" si="6"/>
        <v>7.8999999999999995</v>
      </c>
      <c r="BD17" s="27">
        <v>9</v>
      </c>
      <c r="BE17" s="108">
        <f t="shared" si="7"/>
        <v>7.88</v>
      </c>
      <c r="BF17" s="106" t="str">
        <f t="shared" si="8"/>
        <v>Khá</v>
      </c>
    </row>
    <row r="18" spans="1:58" ht="12.75">
      <c r="A18" s="24">
        <v>12</v>
      </c>
      <c r="B18" s="25">
        <v>13</v>
      </c>
      <c r="C18" s="26" t="s">
        <v>18</v>
      </c>
      <c r="D18" s="26" t="s">
        <v>19</v>
      </c>
      <c r="E18" s="26"/>
      <c r="F18" s="80">
        <v>7</v>
      </c>
      <c r="G18" s="80">
        <v>6</v>
      </c>
      <c r="H18" s="80">
        <v>7</v>
      </c>
      <c r="I18" s="81">
        <v>7</v>
      </c>
      <c r="J18" s="27">
        <f t="shared" si="0"/>
        <v>6.8999999999999995</v>
      </c>
      <c r="K18" s="82">
        <v>8</v>
      </c>
      <c r="L18" s="82">
        <v>7</v>
      </c>
      <c r="M18" s="82">
        <v>8</v>
      </c>
      <c r="N18" s="82">
        <v>7</v>
      </c>
      <c r="O18" s="28">
        <v>7</v>
      </c>
      <c r="P18" s="29">
        <f t="shared" si="1"/>
        <v>7.8999999999999995</v>
      </c>
      <c r="Q18" s="24">
        <v>12</v>
      </c>
      <c r="R18" s="25">
        <v>13</v>
      </c>
      <c r="S18" s="26" t="s">
        <v>18</v>
      </c>
      <c r="T18" s="26" t="s">
        <v>19</v>
      </c>
      <c r="U18" s="26"/>
      <c r="V18" s="80">
        <v>5</v>
      </c>
      <c r="W18" s="82">
        <v>9</v>
      </c>
      <c r="X18" s="82">
        <v>8</v>
      </c>
      <c r="Y18" s="82">
        <v>8</v>
      </c>
      <c r="Z18" s="27">
        <f t="shared" si="2"/>
        <v>7.799999999999999</v>
      </c>
      <c r="AA18" s="82">
        <v>7</v>
      </c>
      <c r="AB18" s="82">
        <v>8</v>
      </c>
      <c r="AC18" s="82">
        <v>7</v>
      </c>
      <c r="AD18" s="82">
        <v>7</v>
      </c>
      <c r="AE18" s="29">
        <f t="shared" si="3"/>
        <v>7.1</v>
      </c>
      <c r="AF18" s="24">
        <v>12</v>
      </c>
      <c r="AG18" s="25">
        <v>13</v>
      </c>
      <c r="AH18" s="26" t="s">
        <v>18</v>
      </c>
      <c r="AI18" s="26" t="s">
        <v>19</v>
      </c>
      <c r="AJ18" s="26"/>
      <c r="AK18" s="82">
        <v>7</v>
      </c>
      <c r="AL18" s="82">
        <v>9</v>
      </c>
      <c r="AM18" s="82">
        <v>9</v>
      </c>
      <c r="AN18" s="82">
        <v>8</v>
      </c>
      <c r="AO18" s="27">
        <f t="shared" si="4"/>
        <v>8.1</v>
      </c>
      <c r="AP18" s="82">
        <v>7</v>
      </c>
      <c r="AQ18" s="82">
        <v>4</v>
      </c>
      <c r="AR18" s="82">
        <v>8</v>
      </c>
      <c r="AS18" s="82">
        <v>7</v>
      </c>
      <c r="AT18" s="29">
        <f t="shared" si="5"/>
        <v>6.799999999999999</v>
      </c>
      <c r="AU18" s="24">
        <v>12</v>
      </c>
      <c r="AV18" s="25">
        <v>13</v>
      </c>
      <c r="AW18" s="26" t="s">
        <v>18</v>
      </c>
      <c r="AX18" s="26" t="s">
        <v>19</v>
      </c>
      <c r="AY18" s="82">
        <v>6</v>
      </c>
      <c r="AZ18" s="82">
        <v>6</v>
      </c>
      <c r="BA18" s="82">
        <v>6</v>
      </c>
      <c r="BB18" s="82">
        <v>5</v>
      </c>
      <c r="BC18" s="27">
        <f t="shared" si="6"/>
        <v>5.3</v>
      </c>
      <c r="BD18" s="27">
        <v>9</v>
      </c>
      <c r="BE18" s="108">
        <f t="shared" si="7"/>
        <v>7.32</v>
      </c>
      <c r="BF18" s="106" t="str">
        <f t="shared" si="8"/>
        <v>Khá</v>
      </c>
    </row>
    <row r="19" spans="1:58" ht="12.75">
      <c r="A19" s="24">
        <v>13</v>
      </c>
      <c r="B19" s="25">
        <v>14</v>
      </c>
      <c r="C19" s="26" t="s">
        <v>20</v>
      </c>
      <c r="D19" s="26" t="s">
        <v>21</v>
      </c>
      <c r="E19" s="26"/>
      <c r="F19" s="80">
        <v>5</v>
      </c>
      <c r="G19" s="80">
        <v>7</v>
      </c>
      <c r="H19" s="80">
        <v>7</v>
      </c>
      <c r="I19" s="81">
        <v>7</v>
      </c>
      <c r="J19" s="27">
        <f t="shared" si="0"/>
        <v>6.799999999999999</v>
      </c>
      <c r="K19" s="82">
        <v>6</v>
      </c>
      <c r="L19" s="82">
        <v>6</v>
      </c>
      <c r="M19" s="82">
        <v>8</v>
      </c>
      <c r="N19" s="82">
        <v>7</v>
      </c>
      <c r="O19" s="28">
        <v>6</v>
      </c>
      <c r="P19" s="29">
        <f t="shared" si="1"/>
        <v>6.899999999999999</v>
      </c>
      <c r="Q19" s="24">
        <v>13</v>
      </c>
      <c r="R19" s="25">
        <v>14</v>
      </c>
      <c r="S19" s="26" t="s">
        <v>20</v>
      </c>
      <c r="T19" s="26" t="s">
        <v>21</v>
      </c>
      <c r="U19" s="26"/>
      <c r="V19" s="80">
        <v>6</v>
      </c>
      <c r="W19" s="82">
        <v>9</v>
      </c>
      <c r="X19" s="82">
        <v>8</v>
      </c>
      <c r="Y19" s="82">
        <v>7</v>
      </c>
      <c r="Z19" s="27">
        <f t="shared" si="2"/>
        <v>7.199999999999999</v>
      </c>
      <c r="AA19" s="82">
        <v>7</v>
      </c>
      <c r="AB19" s="82">
        <v>8</v>
      </c>
      <c r="AC19" s="82">
        <v>7</v>
      </c>
      <c r="AD19" s="82">
        <v>6</v>
      </c>
      <c r="AE19" s="29">
        <f t="shared" si="3"/>
        <v>6.399999999999999</v>
      </c>
      <c r="AF19" s="24">
        <v>13</v>
      </c>
      <c r="AG19" s="25">
        <v>14</v>
      </c>
      <c r="AH19" s="26" t="s">
        <v>20</v>
      </c>
      <c r="AI19" s="26" t="s">
        <v>21</v>
      </c>
      <c r="AJ19" s="26"/>
      <c r="AK19" s="82">
        <v>8</v>
      </c>
      <c r="AL19" s="82">
        <v>8</v>
      </c>
      <c r="AM19" s="82">
        <v>9</v>
      </c>
      <c r="AN19" s="82">
        <v>7</v>
      </c>
      <c r="AO19" s="27">
        <f t="shared" si="4"/>
        <v>7.3999999999999995</v>
      </c>
      <c r="AP19" s="82">
        <v>5</v>
      </c>
      <c r="AQ19" s="82">
        <v>6</v>
      </c>
      <c r="AR19" s="82">
        <v>8</v>
      </c>
      <c r="AS19" s="82">
        <v>5</v>
      </c>
      <c r="AT19" s="29">
        <f t="shared" si="5"/>
        <v>5.4</v>
      </c>
      <c r="AU19" s="24">
        <v>13</v>
      </c>
      <c r="AV19" s="25">
        <v>14</v>
      </c>
      <c r="AW19" s="26" t="s">
        <v>20</v>
      </c>
      <c r="AX19" s="26" t="s">
        <v>21</v>
      </c>
      <c r="AY19" s="82">
        <v>6</v>
      </c>
      <c r="AZ19" s="82">
        <v>5</v>
      </c>
      <c r="BA19" s="82">
        <v>7</v>
      </c>
      <c r="BB19" s="82">
        <v>5</v>
      </c>
      <c r="BC19" s="27">
        <f t="shared" si="6"/>
        <v>5.3</v>
      </c>
      <c r="BD19" s="27">
        <v>9</v>
      </c>
      <c r="BE19" s="108">
        <f t="shared" si="7"/>
        <v>6.71</v>
      </c>
      <c r="BF19" s="106" t="str">
        <f t="shared" si="8"/>
        <v>TB Khá</v>
      </c>
    </row>
    <row r="20" spans="1:58" ht="12.75">
      <c r="A20" s="24">
        <v>14</v>
      </c>
      <c r="B20" s="25">
        <v>15</v>
      </c>
      <c r="C20" s="26" t="s">
        <v>10</v>
      </c>
      <c r="D20" s="26" t="s">
        <v>22</v>
      </c>
      <c r="E20" s="26"/>
      <c r="F20" s="80">
        <v>7</v>
      </c>
      <c r="G20" s="80">
        <v>6</v>
      </c>
      <c r="H20" s="80">
        <v>7</v>
      </c>
      <c r="I20" s="81">
        <v>7</v>
      </c>
      <c r="J20" s="27">
        <f t="shared" si="0"/>
        <v>6.8999999999999995</v>
      </c>
      <c r="K20" s="82">
        <v>7</v>
      </c>
      <c r="L20" s="82">
        <v>7</v>
      </c>
      <c r="M20" s="82">
        <v>7</v>
      </c>
      <c r="N20" s="82">
        <v>7</v>
      </c>
      <c r="O20" s="28">
        <v>7</v>
      </c>
      <c r="P20" s="29">
        <f t="shared" si="1"/>
        <v>7.699999999999999</v>
      </c>
      <c r="Q20" s="24">
        <v>14</v>
      </c>
      <c r="R20" s="25">
        <v>15</v>
      </c>
      <c r="S20" s="26" t="s">
        <v>10</v>
      </c>
      <c r="T20" s="26" t="s">
        <v>22</v>
      </c>
      <c r="U20" s="26"/>
      <c r="V20" s="80">
        <v>6</v>
      </c>
      <c r="W20" s="82">
        <v>9</v>
      </c>
      <c r="X20" s="82">
        <v>8</v>
      </c>
      <c r="Y20" s="82">
        <v>7</v>
      </c>
      <c r="Z20" s="27">
        <f t="shared" si="2"/>
        <v>7.199999999999999</v>
      </c>
      <c r="AA20" s="82">
        <v>7</v>
      </c>
      <c r="AB20" s="82">
        <v>8</v>
      </c>
      <c r="AC20" s="82">
        <v>8</v>
      </c>
      <c r="AD20" s="82">
        <v>8</v>
      </c>
      <c r="AE20" s="29">
        <f t="shared" si="3"/>
        <v>7.8999999999999995</v>
      </c>
      <c r="AF20" s="24">
        <v>14</v>
      </c>
      <c r="AG20" s="25">
        <v>15</v>
      </c>
      <c r="AH20" s="26" t="s">
        <v>10</v>
      </c>
      <c r="AI20" s="26" t="s">
        <v>22</v>
      </c>
      <c r="AJ20" s="26"/>
      <c r="AK20" s="82">
        <v>7</v>
      </c>
      <c r="AL20" s="82">
        <v>8</v>
      </c>
      <c r="AM20" s="82">
        <v>8</v>
      </c>
      <c r="AN20" s="82">
        <v>7</v>
      </c>
      <c r="AO20" s="27">
        <f t="shared" si="4"/>
        <v>7.199999999999999</v>
      </c>
      <c r="AP20" s="82">
        <v>5</v>
      </c>
      <c r="AQ20" s="82">
        <v>7</v>
      </c>
      <c r="AR20" s="82">
        <v>8</v>
      </c>
      <c r="AS20" s="82">
        <v>7</v>
      </c>
      <c r="AT20" s="29">
        <f t="shared" si="5"/>
        <v>6.8999999999999995</v>
      </c>
      <c r="AU20" s="24">
        <v>14</v>
      </c>
      <c r="AV20" s="25">
        <v>15</v>
      </c>
      <c r="AW20" s="26" t="s">
        <v>10</v>
      </c>
      <c r="AX20" s="26" t="s">
        <v>22</v>
      </c>
      <c r="AY20" s="82">
        <v>7</v>
      </c>
      <c r="AZ20" s="82">
        <v>6</v>
      </c>
      <c r="BA20" s="82">
        <v>6</v>
      </c>
      <c r="BB20" s="82">
        <v>6</v>
      </c>
      <c r="BC20" s="27">
        <f t="shared" si="6"/>
        <v>6.1</v>
      </c>
      <c r="BD20" s="27">
        <v>10</v>
      </c>
      <c r="BE20" s="108">
        <f t="shared" si="7"/>
        <v>7.39</v>
      </c>
      <c r="BF20" s="106" t="str">
        <f t="shared" si="8"/>
        <v>Khá</v>
      </c>
    </row>
    <row r="21" spans="1:58" ht="12.75">
      <c r="A21" s="24">
        <v>15</v>
      </c>
      <c r="B21" s="25">
        <v>17</v>
      </c>
      <c r="C21" s="26" t="s">
        <v>24</v>
      </c>
      <c r="D21" s="26" t="s">
        <v>25</v>
      </c>
      <c r="E21" s="26"/>
      <c r="F21" s="80">
        <v>9</v>
      </c>
      <c r="G21" s="80">
        <v>7</v>
      </c>
      <c r="H21" s="80">
        <v>6</v>
      </c>
      <c r="I21" s="81">
        <v>8</v>
      </c>
      <c r="J21" s="27">
        <f t="shared" si="0"/>
        <v>7.799999999999999</v>
      </c>
      <c r="K21" s="82">
        <v>7</v>
      </c>
      <c r="L21" s="82">
        <v>7</v>
      </c>
      <c r="M21" s="82">
        <v>8</v>
      </c>
      <c r="N21" s="82">
        <v>8</v>
      </c>
      <c r="O21" s="28">
        <v>7</v>
      </c>
      <c r="P21" s="29">
        <f t="shared" si="1"/>
        <v>7.8999999999999995</v>
      </c>
      <c r="Q21" s="24">
        <v>15</v>
      </c>
      <c r="R21" s="25">
        <v>17</v>
      </c>
      <c r="S21" s="26" t="s">
        <v>24</v>
      </c>
      <c r="T21" s="26" t="s">
        <v>25</v>
      </c>
      <c r="U21" s="26"/>
      <c r="V21" s="80">
        <v>8</v>
      </c>
      <c r="W21" s="82">
        <v>9</v>
      </c>
      <c r="X21" s="82">
        <v>8</v>
      </c>
      <c r="Y21" s="82">
        <v>9</v>
      </c>
      <c r="Z21" s="27">
        <f t="shared" si="2"/>
        <v>8.8</v>
      </c>
      <c r="AA21" s="82">
        <v>7</v>
      </c>
      <c r="AB21" s="82">
        <v>8</v>
      </c>
      <c r="AC21" s="82">
        <v>8</v>
      </c>
      <c r="AD21" s="82">
        <v>9</v>
      </c>
      <c r="AE21" s="29">
        <f t="shared" si="3"/>
        <v>8.6</v>
      </c>
      <c r="AF21" s="24">
        <v>15</v>
      </c>
      <c r="AG21" s="25">
        <v>17</v>
      </c>
      <c r="AH21" s="26" t="s">
        <v>24</v>
      </c>
      <c r="AI21" s="26" t="s">
        <v>25</v>
      </c>
      <c r="AJ21" s="26"/>
      <c r="AK21" s="82">
        <v>8</v>
      </c>
      <c r="AL21" s="82">
        <v>9</v>
      </c>
      <c r="AM21" s="82">
        <v>8</v>
      </c>
      <c r="AN21" s="82">
        <v>9</v>
      </c>
      <c r="AO21" s="27">
        <f t="shared" si="4"/>
        <v>8.8</v>
      </c>
      <c r="AP21" s="82">
        <v>7</v>
      </c>
      <c r="AQ21" s="82">
        <v>6</v>
      </c>
      <c r="AR21" s="82">
        <v>7</v>
      </c>
      <c r="AS21" s="82">
        <v>8</v>
      </c>
      <c r="AT21" s="29">
        <f t="shared" si="5"/>
        <v>7.6</v>
      </c>
      <c r="AU21" s="24">
        <v>15</v>
      </c>
      <c r="AV21" s="25">
        <v>17</v>
      </c>
      <c r="AW21" s="26" t="s">
        <v>24</v>
      </c>
      <c r="AX21" s="26" t="s">
        <v>25</v>
      </c>
      <c r="AY21" s="82">
        <v>6</v>
      </c>
      <c r="AZ21" s="82">
        <v>7</v>
      </c>
      <c r="BA21" s="82">
        <v>6</v>
      </c>
      <c r="BB21" s="82">
        <v>7</v>
      </c>
      <c r="BC21" s="27">
        <f t="shared" si="6"/>
        <v>6.799999999999999</v>
      </c>
      <c r="BD21" s="27">
        <v>10</v>
      </c>
      <c r="BE21" s="108">
        <f t="shared" si="7"/>
        <v>8.2</v>
      </c>
      <c r="BF21" s="106" t="str">
        <f t="shared" si="8"/>
        <v>Giỏi</v>
      </c>
    </row>
    <row r="22" spans="1:58" ht="12.75">
      <c r="A22" s="24">
        <v>16</v>
      </c>
      <c r="B22" s="25">
        <v>18</v>
      </c>
      <c r="C22" s="26" t="s">
        <v>27</v>
      </c>
      <c r="D22" s="26" t="s">
        <v>26</v>
      </c>
      <c r="E22" s="26"/>
      <c r="F22" s="80">
        <v>8</v>
      </c>
      <c r="G22" s="80">
        <v>7</v>
      </c>
      <c r="H22" s="80">
        <v>8</v>
      </c>
      <c r="I22" s="81">
        <v>9</v>
      </c>
      <c r="J22" s="27">
        <f t="shared" si="0"/>
        <v>8.6</v>
      </c>
      <c r="K22" s="82">
        <v>7</v>
      </c>
      <c r="L22" s="82">
        <v>6</v>
      </c>
      <c r="M22" s="82">
        <v>8</v>
      </c>
      <c r="N22" s="82">
        <v>7</v>
      </c>
      <c r="O22" s="28">
        <v>8</v>
      </c>
      <c r="P22" s="29">
        <f t="shared" si="1"/>
        <v>8.4</v>
      </c>
      <c r="Q22" s="24">
        <v>16</v>
      </c>
      <c r="R22" s="25">
        <v>18</v>
      </c>
      <c r="S22" s="26" t="s">
        <v>27</v>
      </c>
      <c r="T22" s="26" t="s">
        <v>26</v>
      </c>
      <c r="U22" s="26"/>
      <c r="V22" s="80">
        <v>8</v>
      </c>
      <c r="W22" s="82">
        <v>8</v>
      </c>
      <c r="X22" s="82">
        <v>8</v>
      </c>
      <c r="Y22" s="82">
        <v>10</v>
      </c>
      <c r="Z22" s="27">
        <f t="shared" si="2"/>
        <v>9.4</v>
      </c>
      <c r="AA22" s="82">
        <v>8</v>
      </c>
      <c r="AB22" s="82">
        <v>8</v>
      </c>
      <c r="AC22" s="82">
        <v>8</v>
      </c>
      <c r="AD22" s="82">
        <v>7</v>
      </c>
      <c r="AE22" s="29">
        <f t="shared" si="3"/>
        <v>7.299999999999999</v>
      </c>
      <c r="AF22" s="24">
        <v>16</v>
      </c>
      <c r="AG22" s="25">
        <v>18</v>
      </c>
      <c r="AH22" s="26" t="s">
        <v>27</v>
      </c>
      <c r="AI22" s="26" t="s">
        <v>26</v>
      </c>
      <c r="AJ22" s="26"/>
      <c r="AK22" s="82">
        <v>8</v>
      </c>
      <c r="AL22" s="82">
        <v>9</v>
      </c>
      <c r="AM22" s="82">
        <v>7</v>
      </c>
      <c r="AN22" s="82">
        <v>8</v>
      </c>
      <c r="AO22" s="27">
        <f t="shared" si="4"/>
        <v>8</v>
      </c>
      <c r="AP22" s="82">
        <v>5</v>
      </c>
      <c r="AQ22" s="82">
        <v>7</v>
      </c>
      <c r="AR22" s="82">
        <v>6</v>
      </c>
      <c r="AS22" s="82">
        <v>4</v>
      </c>
      <c r="AT22" s="29">
        <f t="shared" si="5"/>
        <v>4.6</v>
      </c>
      <c r="AU22" s="24">
        <v>16</v>
      </c>
      <c r="AV22" s="25">
        <v>18</v>
      </c>
      <c r="AW22" s="26" t="s">
        <v>27</v>
      </c>
      <c r="AX22" s="26" t="s">
        <v>26</v>
      </c>
      <c r="AY22" s="82">
        <v>7</v>
      </c>
      <c r="AZ22" s="82">
        <v>7</v>
      </c>
      <c r="BA22" s="82">
        <v>6</v>
      </c>
      <c r="BB22" s="82">
        <v>6</v>
      </c>
      <c r="BC22" s="27">
        <f t="shared" si="6"/>
        <v>6.199999999999999</v>
      </c>
      <c r="BD22" s="27">
        <v>10</v>
      </c>
      <c r="BE22" s="108">
        <f t="shared" si="7"/>
        <v>7.75</v>
      </c>
      <c r="BF22" s="106" t="str">
        <f t="shared" si="8"/>
        <v>Khá</v>
      </c>
    </row>
    <row r="23" spans="1:58" ht="12.75">
      <c r="A23" s="24">
        <v>17</v>
      </c>
      <c r="B23" s="25">
        <v>19</v>
      </c>
      <c r="C23" s="26" t="s">
        <v>28</v>
      </c>
      <c r="D23" s="26" t="s">
        <v>26</v>
      </c>
      <c r="E23" s="26"/>
      <c r="F23" s="80">
        <v>9</v>
      </c>
      <c r="G23" s="80">
        <v>6</v>
      </c>
      <c r="H23" s="80">
        <v>5</v>
      </c>
      <c r="I23" s="81">
        <v>8</v>
      </c>
      <c r="J23" s="27">
        <f t="shared" si="0"/>
        <v>7.6</v>
      </c>
      <c r="K23" s="82">
        <v>7</v>
      </c>
      <c r="L23" s="82">
        <v>7</v>
      </c>
      <c r="M23" s="82">
        <v>8</v>
      </c>
      <c r="N23" s="82">
        <v>8</v>
      </c>
      <c r="O23" s="28">
        <v>8</v>
      </c>
      <c r="P23" s="29">
        <f t="shared" si="1"/>
        <v>8.6</v>
      </c>
      <c r="Q23" s="24">
        <v>17</v>
      </c>
      <c r="R23" s="25">
        <v>19</v>
      </c>
      <c r="S23" s="26" t="s">
        <v>28</v>
      </c>
      <c r="T23" s="26" t="s">
        <v>26</v>
      </c>
      <c r="U23" s="26"/>
      <c r="V23" s="80">
        <v>7</v>
      </c>
      <c r="W23" s="82">
        <v>9</v>
      </c>
      <c r="X23" s="82">
        <v>8</v>
      </c>
      <c r="Y23" s="82">
        <v>7</v>
      </c>
      <c r="Z23" s="27">
        <f t="shared" si="2"/>
        <v>7.299999999999999</v>
      </c>
      <c r="AA23" s="82">
        <v>7</v>
      </c>
      <c r="AB23" s="82">
        <v>9</v>
      </c>
      <c r="AC23" s="82">
        <v>8</v>
      </c>
      <c r="AD23" s="82">
        <v>8</v>
      </c>
      <c r="AE23" s="29">
        <f t="shared" si="3"/>
        <v>8</v>
      </c>
      <c r="AF23" s="24">
        <v>17</v>
      </c>
      <c r="AG23" s="25">
        <v>19</v>
      </c>
      <c r="AH23" s="26" t="s">
        <v>28</v>
      </c>
      <c r="AI23" s="26" t="s">
        <v>26</v>
      </c>
      <c r="AJ23" s="26"/>
      <c r="AK23" s="82">
        <v>8</v>
      </c>
      <c r="AL23" s="82">
        <v>9</v>
      </c>
      <c r="AM23" s="82">
        <v>8</v>
      </c>
      <c r="AN23" s="82">
        <v>9</v>
      </c>
      <c r="AO23" s="27">
        <f t="shared" si="4"/>
        <v>8.8</v>
      </c>
      <c r="AP23" s="82">
        <v>7</v>
      </c>
      <c r="AQ23" s="82">
        <v>6</v>
      </c>
      <c r="AR23" s="82">
        <v>7</v>
      </c>
      <c r="AS23" s="82">
        <v>6</v>
      </c>
      <c r="AT23" s="29">
        <f t="shared" si="5"/>
        <v>6.199999999999999</v>
      </c>
      <c r="AU23" s="24">
        <v>17</v>
      </c>
      <c r="AV23" s="25">
        <v>19</v>
      </c>
      <c r="AW23" s="26" t="s">
        <v>28</v>
      </c>
      <c r="AX23" s="26" t="s">
        <v>26</v>
      </c>
      <c r="AY23" s="82">
        <v>7</v>
      </c>
      <c r="AZ23" s="82">
        <v>6</v>
      </c>
      <c r="BA23" s="82">
        <v>7</v>
      </c>
      <c r="BB23" s="82">
        <v>7</v>
      </c>
      <c r="BC23" s="27">
        <f t="shared" si="6"/>
        <v>6.8999999999999995</v>
      </c>
      <c r="BD23" s="27">
        <v>10</v>
      </c>
      <c r="BE23" s="108">
        <f t="shared" si="7"/>
        <v>7.87</v>
      </c>
      <c r="BF23" s="106" t="str">
        <f t="shared" si="8"/>
        <v>Khá</v>
      </c>
    </row>
    <row r="24" spans="1:58" ht="12.75">
      <c r="A24" s="24">
        <v>18</v>
      </c>
      <c r="B24" s="25">
        <v>20</v>
      </c>
      <c r="C24" s="26" t="s">
        <v>29</v>
      </c>
      <c r="D24" s="26" t="s">
        <v>30</v>
      </c>
      <c r="E24" s="26"/>
      <c r="F24" s="80">
        <v>6</v>
      </c>
      <c r="G24" s="80">
        <v>6</v>
      </c>
      <c r="H24" s="80">
        <v>7</v>
      </c>
      <c r="I24" s="81">
        <v>6</v>
      </c>
      <c r="J24" s="27">
        <f t="shared" si="0"/>
        <v>6.1</v>
      </c>
      <c r="K24" s="82">
        <v>8</v>
      </c>
      <c r="L24" s="82">
        <v>7</v>
      </c>
      <c r="M24" s="82">
        <v>7</v>
      </c>
      <c r="N24" s="82">
        <v>7</v>
      </c>
      <c r="O24" s="28">
        <v>7</v>
      </c>
      <c r="P24" s="29">
        <f t="shared" si="1"/>
        <v>7.799999999999999</v>
      </c>
      <c r="Q24" s="24">
        <v>18</v>
      </c>
      <c r="R24" s="25">
        <v>20</v>
      </c>
      <c r="S24" s="26" t="s">
        <v>29</v>
      </c>
      <c r="T24" s="26" t="s">
        <v>30</v>
      </c>
      <c r="U24" s="26"/>
      <c r="V24" s="80">
        <v>6</v>
      </c>
      <c r="W24" s="82">
        <v>9</v>
      </c>
      <c r="X24" s="82">
        <v>8</v>
      </c>
      <c r="Y24" s="82">
        <v>7</v>
      </c>
      <c r="Z24" s="27">
        <f t="shared" si="2"/>
        <v>7.199999999999999</v>
      </c>
      <c r="AA24" s="82">
        <v>7</v>
      </c>
      <c r="AB24" s="82">
        <v>8</v>
      </c>
      <c r="AC24" s="82">
        <v>7</v>
      </c>
      <c r="AD24" s="82">
        <v>8</v>
      </c>
      <c r="AE24" s="29">
        <f t="shared" si="3"/>
        <v>7.799999999999999</v>
      </c>
      <c r="AF24" s="24">
        <v>18</v>
      </c>
      <c r="AG24" s="25">
        <v>20</v>
      </c>
      <c r="AH24" s="26" t="s">
        <v>29</v>
      </c>
      <c r="AI24" s="26" t="s">
        <v>30</v>
      </c>
      <c r="AJ24" s="26"/>
      <c r="AK24" s="82">
        <v>7</v>
      </c>
      <c r="AL24" s="82">
        <v>8</v>
      </c>
      <c r="AM24" s="82">
        <v>8</v>
      </c>
      <c r="AN24" s="82">
        <v>7</v>
      </c>
      <c r="AO24" s="27">
        <f t="shared" si="4"/>
        <v>7.199999999999999</v>
      </c>
      <c r="AP24" s="82">
        <v>5</v>
      </c>
      <c r="AQ24" s="82">
        <v>5</v>
      </c>
      <c r="AR24" s="82">
        <v>6</v>
      </c>
      <c r="AS24" s="82">
        <v>3</v>
      </c>
      <c r="AT24" s="29">
        <f t="shared" si="5"/>
        <v>3.6999999999999993</v>
      </c>
      <c r="AU24" s="24">
        <v>18</v>
      </c>
      <c r="AV24" s="25">
        <v>20</v>
      </c>
      <c r="AW24" s="26" t="s">
        <v>29</v>
      </c>
      <c r="AX24" s="26" t="s">
        <v>30</v>
      </c>
      <c r="AY24" s="82">
        <v>6</v>
      </c>
      <c r="AZ24" s="82">
        <v>6</v>
      </c>
      <c r="BA24" s="82">
        <v>7</v>
      </c>
      <c r="BB24" s="82">
        <v>5</v>
      </c>
      <c r="BC24" s="27">
        <f t="shared" si="6"/>
        <v>5.4</v>
      </c>
      <c r="BD24" s="27">
        <v>9</v>
      </c>
      <c r="BE24" s="108">
        <f t="shared" si="7"/>
        <v>6.73</v>
      </c>
      <c r="BF24" s="106" t="str">
        <f t="shared" si="8"/>
        <v>TB Khá</v>
      </c>
    </row>
    <row r="25" spans="1:58" ht="12.75">
      <c r="A25" s="24">
        <v>19</v>
      </c>
      <c r="B25" s="25">
        <v>21</v>
      </c>
      <c r="C25" s="26" t="s">
        <v>9</v>
      </c>
      <c r="D25" s="26" t="s">
        <v>31</v>
      </c>
      <c r="E25" s="26"/>
      <c r="F25" s="80">
        <v>7</v>
      </c>
      <c r="G25" s="80">
        <v>6</v>
      </c>
      <c r="H25" s="80">
        <v>8</v>
      </c>
      <c r="I25" s="81">
        <v>7</v>
      </c>
      <c r="J25" s="27">
        <f t="shared" si="0"/>
        <v>7</v>
      </c>
      <c r="K25" s="82">
        <v>7</v>
      </c>
      <c r="L25" s="82">
        <v>7</v>
      </c>
      <c r="M25" s="82">
        <v>8</v>
      </c>
      <c r="N25" s="82">
        <v>7</v>
      </c>
      <c r="O25" s="28">
        <v>8</v>
      </c>
      <c r="P25" s="29">
        <f t="shared" si="1"/>
        <v>8.5</v>
      </c>
      <c r="Q25" s="24">
        <v>19</v>
      </c>
      <c r="R25" s="25">
        <v>21</v>
      </c>
      <c r="S25" s="26" t="s">
        <v>9</v>
      </c>
      <c r="T25" s="26" t="s">
        <v>31</v>
      </c>
      <c r="U25" s="26"/>
      <c r="V25" s="80">
        <v>8</v>
      </c>
      <c r="W25" s="82">
        <v>7</v>
      </c>
      <c r="X25" s="82">
        <v>8</v>
      </c>
      <c r="Y25" s="82">
        <v>7</v>
      </c>
      <c r="Z25" s="27">
        <f t="shared" si="2"/>
        <v>7.199999999999999</v>
      </c>
      <c r="AA25" s="82">
        <v>7</v>
      </c>
      <c r="AB25" s="82">
        <v>8</v>
      </c>
      <c r="AC25" s="82">
        <v>8</v>
      </c>
      <c r="AD25" s="82">
        <v>6</v>
      </c>
      <c r="AE25" s="29">
        <f t="shared" si="3"/>
        <v>6.499999999999999</v>
      </c>
      <c r="AF25" s="24">
        <v>19</v>
      </c>
      <c r="AG25" s="25">
        <v>21</v>
      </c>
      <c r="AH25" s="26" t="s">
        <v>9</v>
      </c>
      <c r="AI25" s="26" t="s">
        <v>31</v>
      </c>
      <c r="AJ25" s="26"/>
      <c r="AK25" s="82">
        <v>7</v>
      </c>
      <c r="AL25" s="82">
        <v>7</v>
      </c>
      <c r="AM25" s="82">
        <v>8</v>
      </c>
      <c r="AN25" s="82">
        <v>8</v>
      </c>
      <c r="AO25" s="27">
        <f t="shared" si="4"/>
        <v>7.799999999999999</v>
      </c>
      <c r="AP25" s="82">
        <v>7</v>
      </c>
      <c r="AQ25" s="82">
        <v>7</v>
      </c>
      <c r="AR25" s="82">
        <v>6</v>
      </c>
      <c r="AS25" s="82">
        <v>6</v>
      </c>
      <c r="AT25" s="29">
        <f t="shared" si="5"/>
        <v>6.199999999999999</v>
      </c>
      <c r="AU25" s="24">
        <v>19</v>
      </c>
      <c r="AV25" s="25">
        <v>21</v>
      </c>
      <c r="AW25" s="26" t="s">
        <v>9</v>
      </c>
      <c r="AX25" s="26" t="s">
        <v>31</v>
      </c>
      <c r="AY25" s="82">
        <v>7</v>
      </c>
      <c r="AZ25" s="82">
        <v>7</v>
      </c>
      <c r="BA25" s="82">
        <v>7</v>
      </c>
      <c r="BB25" s="82">
        <v>5</v>
      </c>
      <c r="BC25" s="27">
        <f t="shared" si="6"/>
        <v>5.6</v>
      </c>
      <c r="BD25" s="27">
        <v>10</v>
      </c>
      <c r="BE25" s="108">
        <f t="shared" si="7"/>
        <v>7.29</v>
      </c>
      <c r="BF25" s="106" t="str">
        <f t="shared" si="8"/>
        <v>Khá</v>
      </c>
    </row>
    <row r="26" spans="1:58" ht="12.75">
      <c r="A26" s="24">
        <v>20</v>
      </c>
      <c r="B26" s="25">
        <v>22</v>
      </c>
      <c r="C26" s="26" t="s">
        <v>32</v>
      </c>
      <c r="D26" s="26" t="s">
        <v>33</v>
      </c>
      <c r="E26" s="26"/>
      <c r="F26" s="80">
        <v>9</v>
      </c>
      <c r="G26" s="80">
        <v>7</v>
      </c>
      <c r="H26" s="80">
        <v>7</v>
      </c>
      <c r="I26" s="81">
        <v>8</v>
      </c>
      <c r="J26" s="27">
        <f t="shared" si="0"/>
        <v>7.8999999999999995</v>
      </c>
      <c r="K26" s="82">
        <v>8</v>
      </c>
      <c r="L26" s="82">
        <v>7</v>
      </c>
      <c r="M26" s="82">
        <v>7</v>
      </c>
      <c r="N26" s="82">
        <v>8</v>
      </c>
      <c r="O26" s="28">
        <v>9</v>
      </c>
      <c r="P26" s="29">
        <f t="shared" si="1"/>
        <v>9.3</v>
      </c>
      <c r="Q26" s="24">
        <v>20</v>
      </c>
      <c r="R26" s="25">
        <v>22</v>
      </c>
      <c r="S26" s="26" t="s">
        <v>32</v>
      </c>
      <c r="T26" s="26" t="s">
        <v>33</v>
      </c>
      <c r="U26" s="26"/>
      <c r="V26" s="80">
        <v>7</v>
      </c>
      <c r="W26" s="82">
        <v>9</v>
      </c>
      <c r="X26" s="82">
        <v>8</v>
      </c>
      <c r="Y26" s="82">
        <v>9</v>
      </c>
      <c r="Z26" s="27">
        <f t="shared" si="2"/>
        <v>8.7</v>
      </c>
      <c r="AA26" s="82">
        <v>9</v>
      </c>
      <c r="AB26" s="82">
        <v>9</v>
      </c>
      <c r="AC26" s="82">
        <v>8</v>
      </c>
      <c r="AD26" s="82">
        <v>8</v>
      </c>
      <c r="AE26" s="29">
        <f t="shared" si="3"/>
        <v>8.2</v>
      </c>
      <c r="AF26" s="24">
        <v>20</v>
      </c>
      <c r="AG26" s="25">
        <v>22</v>
      </c>
      <c r="AH26" s="26" t="s">
        <v>32</v>
      </c>
      <c r="AI26" s="26" t="s">
        <v>33</v>
      </c>
      <c r="AJ26" s="26"/>
      <c r="AK26" s="82">
        <v>8</v>
      </c>
      <c r="AL26" s="82">
        <v>8</v>
      </c>
      <c r="AM26" s="82">
        <v>8</v>
      </c>
      <c r="AN26" s="82">
        <v>8</v>
      </c>
      <c r="AO26" s="27">
        <f t="shared" si="4"/>
        <v>8</v>
      </c>
      <c r="AP26" s="82">
        <v>8</v>
      </c>
      <c r="AQ26" s="82">
        <v>8</v>
      </c>
      <c r="AR26" s="82">
        <v>7</v>
      </c>
      <c r="AS26" s="82">
        <v>7</v>
      </c>
      <c r="AT26" s="29">
        <f t="shared" si="5"/>
        <v>7.199999999999999</v>
      </c>
      <c r="AU26" s="24">
        <v>20</v>
      </c>
      <c r="AV26" s="25">
        <v>22</v>
      </c>
      <c r="AW26" s="26" t="s">
        <v>32</v>
      </c>
      <c r="AX26" s="26" t="s">
        <v>33</v>
      </c>
      <c r="AY26" s="82">
        <v>7</v>
      </c>
      <c r="AZ26" s="82">
        <v>8</v>
      </c>
      <c r="BA26" s="82">
        <v>8</v>
      </c>
      <c r="BB26" s="82">
        <v>7</v>
      </c>
      <c r="BC26" s="27">
        <f t="shared" si="6"/>
        <v>7.199999999999999</v>
      </c>
      <c r="BD26" s="27">
        <v>10</v>
      </c>
      <c r="BE26" s="108">
        <f t="shared" si="7"/>
        <v>8.28</v>
      </c>
      <c r="BF26" s="106" t="str">
        <f t="shared" si="8"/>
        <v>Giỏi</v>
      </c>
    </row>
    <row r="27" spans="1:58" ht="12.75">
      <c r="A27" s="24">
        <v>21</v>
      </c>
      <c r="B27" s="25">
        <v>23</v>
      </c>
      <c r="C27" s="26" t="s">
        <v>34</v>
      </c>
      <c r="D27" s="26" t="s">
        <v>35</v>
      </c>
      <c r="E27" s="26"/>
      <c r="F27" s="80">
        <v>10</v>
      </c>
      <c r="G27" s="80">
        <v>8</v>
      </c>
      <c r="H27" s="80">
        <v>8</v>
      </c>
      <c r="I27" s="81">
        <v>9</v>
      </c>
      <c r="J27" s="27">
        <f t="shared" si="0"/>
        <v>8.899999999999999</v>
      </c>
      <c r="K27" s="82">
        <v>8</v>
      </c>
      <c r="L27" s="82">
        <v>8</v>
      </c>
      <c r="M27" s="82">
        <v>7</v>
      </c>
      <c r="N27" s="82">
        <v>8</v>
      </c>
      <c r="O27" s="28">
        <v>9</v>
      </c>
      <c r="P27" s="29">
        <f t="shared" si="1"/>
        <v>9.4</v>
      </c>
      <c r="Q27" s="24">
        <v>21</v>
      </c>
      <c r="R27" s="25">
        <v>23</v>
      </c>
      <c r="S27" s="26" t="s">
        <v>34</v>
      </c>
      <c r="T27" s="26" t="s">
        <v>35</v>
      </c>
      <c r="U27" s="26"/>
      <c r="V27" s="80">
        <v>8</v>
      </c>
      <c r="W27" s="82">
        <v>9</v>
      </c>
      <c r="X27" s="82">
        <v>8</v>
      </c>
      <c r="Y27" s="82">
        <v>10</v>
      </c>
      <c r="Z27" s="27">
        <f t="shared" si="2"/>
        <v>9.5</v>
      </c>
      <c r="AA27" s="82">
        <v>9</v>
      </c>
      <c r="AB27" s="82">
        <v>8</v>
      </c>
      <c r="AC27" s="82">
        <v>9</v>
      </c>
      <c r="AD27" s="82">
        <v>8</v>
      </c>
      <c r="AE27" s="29">
        <f t="shared" si="3"/>
        <v>8.2</v>
      </c>
      <c r="AF27" s="24">
        <v>21</v>
      </c>
      <c r="AG27" s="25">
        <v>23</v>
      </c>
      <c r="AH27" s="26" t="s">
        <v>34</v>
      </c>
      <c r="AI27" s="26" t="s">
        <v>35</v>
      </c>
      <c r="AJ27" s="26"/>
      <c r="AK27" s="82">
        <v>8</v>
      </c>
      <c r="AL27" s="82">
        <v>8</v>
      </c>
      <c r="AM27" s="82">
        <v>8</v>
      </c>
      <c r="AN27" s="82">
        <v>8</v>
      </c>
      <c r="AO27" s="27">
        <f t="shared" si="4"/>
        <v>8</v>
      </c>
      <c r="AP27" s="82">
        <v>6</v>
      </c>
      <c r="AQ27" s="82">
        <v>7</v>
      </c>
      <c r="AR27" s="82">
        <v>8</v>
      </c>
      <c r="AS27" s="82">
        <v>8</v>
      </c>
      <c r="AT27" s="29">
        <f t="shared" si="5"/>
        <v>7.699999999999999</v>
      </c>
      <c r="AU27" s="24">
        <v>21</v>
      </c>
      <c r="AV27" s="25">
        <v>23</v>
      </c>
      <c r="AW27" s="26" t="s">
        <v>34</v>
      </c>
      <c r="AX27" s="26" t="s">
        <v>35</v>
      </c>
      <c r="AY27" s="82">
        <v>6</v>
      </c>
      <c r="AZ27" s="82">
        <v>7</v>
      </c>
      <c r="BA27" s="82">
        <v>8</v>
      </c>
      <c r="BB27" s="82">
        <v>8</v>
      </c>
      <c r="BC27" s="27">
        <f t="shared" si="6"/>
        <v>7.699999999999999</v>
      </c>
      <c r="BD27" s="27">
        <v>10</v>
      </c>
      <c r="BE27" s="108">
        <f t="shared" si="7"/>
        <v>8.65</v>
      </c>
      <c r="BF27" s="106" t="str">
        <f t="shared" si="8"/>
        <v>Giỏi</v>
      </c>
    </row>
    <row r="28" spans="1:58" ht="12.75">
      <c r="A28" s="24">
        <v>22</v>
      </c>
      <c r="B28" s="25">
        <v>24</v>
      </c>
      <c r="C28" s="26" t="s">
        <v>9</v>
      </c>
      <c r="D28" s="26" t="s">
        <v>37</v>
      </c>
      <c r="E28" s="26"/>
      <c r="F28" s="80">
        <v>7</v>
      </c>
      <c r="G28" s="80">
        <v>7</v>
      </c>
      <c r="H28" s="80">
        <v>8</v>
      </c>
      <c r="I28" s="81">
        <v>8</v>
      </c>
      <c r="J28" s="27">
        <f t="shared" si="0"/>
        <v>7.799999999999999</v>
      </c>
      <c r="K28" s="82">
        <v>8</v>
      </c>
      <c r="L28" s="82">
        <v>7</v>
      </c>
      <c r="M28" s="82">
        <v>7</v>
      </c>
      <c r="N28" s="82">
        <v>7</v>
      </c>
      <c r="O28" s="28">
        <v>6</v>
      </c>
      <c r="P28" s="29">
        <f t="shared" si="1"/>
        <v>7.1</v>
      </c>
      <c r="Q28" s="24">
        <v>22</v>
      </c>
      <c r="R28" s="25">
        <v>24</v>
      </c>
      <c r="S28" s="26" t="s">
        <v>9</v>
      </c>
      <c r="T28" s="26" t="s">
        <v>37</v>
      </c>
      <c r="U28" s="26"/>
      <c r="V28" s="80">
        <v>8</v>
      </c>
      <c r="W28" s="82">
        <v>9</v>
      </c>
      <c r="X28" s="82">
        <v>8</v>
      </c>
      <c r="Y28" s="82">
        <v>7</v>
      </c>
      <c r="Z28" s="27">
        <f t="shared" si="2"/>
        <v>7.3999999999999995</v>
      </c>
      <c r="AA28" s="82">
        <v>9</v>
      </c>
      <c r="AB28" s="82">
        <v>8</v>
      </c>
      <c r="AC28" s="82">
        <v>8</v>
      </c>
      <c r="AD28" s="82">
        <v>9</v>
      </c>
      <c r="AE28" s="29">
        <f t="shared" si="3"/>
        <v>8.8</v>
      </c>
      <c r="AF28" s="24">
        <v>22</v>
      </c>
      <c r="AG28" s="25">
        <v>24</v>
      </c>
      <c r="AH28" s="26" t="s">
        <v>9</v>
      </c>
      <c r="AI28" s="26" t="s">
        <v>37</v>
      </c>
      <c r="AJ28" s="26"/>
      <c r="AK28" s="82">
        <v>7</v>
      </c>
      <c r="AL28" s="82">
        <v>8</v>
      </c>
      <c r="AM28" s="82">
        <v>8</v>
      </c>
      <c r="AN28" s="82">
        <v>7</v>
      </c>
      <c r="AO28" s="27">
        <f t="shared" si="4"/>
        <v>7.199999999999999</v>
      </c>
      <c r="AP28" s="82">
        <v>5</v>
      </c>
      <c r="AQ28" s="82">
        <v>7</v>
      </c>
      <c r="AR28" s="82">
        <v>6</v>
      </c>
      <c r="AS28" s="82">
        <v>6</v>
      </c>
      <c r="AT28" s="29">
        <f t="shared" si="5"/>
        <v>5.999999999999999</v>
      </c>
      <c r="AU28" s="24">
        <v>22</v>
      </c>
      <c r="AV28" s="25">
        <v>24</v>
      </c>
      <c r="AW28" s="26" t="s">
        <v>9</v>
      </c>
      <c r="AX28" s="26" t="s">
        <v>37</v>
      </c>
      <c r="AY28" s="82">
        <v>6</v>
      </c>
      <c r="AZ28" s="82">
        <v>7</v>
      </c>
      <c r="BA28" s="82">
        <v>6</v>
      </c>
      <c r="BB28" s="82">
        <v>5</v>
      </c>
      <c r="BC28" s="27">
        <f t="shared" si="6"/>
        <v>5.4</v>
      </c>
      <c r="BD28" s="27">
        <v>10</v>
      </c>
      <c r="BE28" s="108">
        <f t="shared" si="7"/>
        <v>7.34</v>
      </c>
      <c r="BF28" s="106" t="str">
        <f t="shared" si="8"/>
        <v>Khá</v>
      </c>
    </row>
    <row r="29" spans="1:58" ht="12.75">
      <c r="A29" s="24">
        <v>23</v>
      </c>
      <c r="B29" s="25">
        <v>25</v>
      </c>
      <c r="C29" s="26" t="s">
        <v>38</v>
      </c>
      <c r="D29" s="26" t="s">
        <v>30</v>
      </c>
      <c r="E29" s="26"/>
      <c r="F29" s="80">
        <v>5</v>
      </c>
      <c r="G29" s="80">
        <v>6</v>
      </c>
      <c r="H29" s="80">
        <v>7</v>
      </c>
      <c r="I29" s="81">
        <v>6</v>
      </c>
      <c r="J29" s="27">
        <f t="shared" si="0"/>
        <v>5.999999999999999</v>
      </c>
      <c r="K29" s="82">
        <v>7</v>
      </c>
      <c r="L29" s="82">
        <v>7</v>
      </c>
      <c r="M29" s="82">
        <v>8</v>
      </c>
      <c r="N29" s="82">
        <v>7</v>
      </c>
      <c r="O29" s="28">
        <v>7</v>
      </c>
      <c r="P29" s="29">
        <f t="shared" si="1"/>
        <v>7.799999999999999</v>
      </c>
      <c r="Q29" s="24">
        <v>23</v>
      </c>
      <c r="R29" s="25">
        <v>25</v>
      </c>
      <c r="S29" s="26" t="s">
        <v>38</v>
      </c>
      <c r="T29" s="26" t="s">
        <v>30</v>
      </c>
      <c r="U29" s="26"/>
      <c r="V29" s="80">
        <v>6</v>
      </c>
      <c r="W29" s="82">
        <v>8</v>
      </c>
      <c r="X29" s="82">
        <v>8</v>
      </c>
      <c r="Y29" s="82">
        <v>7</v>
      </c>
      <c r="Z29" s="27">
        <f t="shared" si="2"/>
        <v>7.1</v>
      </c>
      <c r="AA29" s="82">
        <v>7</v>
      </c>
      <c r="AB29" s="82">
        <v>7</v>
      </c>
      <c r="AC29" s="82">
        <v>8</v>
      </c>
      <c r="AD29" s="82">
        <v>7</v>
      </c>
      <c r="AE29" s="29">
        <f t="shared" si="3"/>
        <v>7.1</v>
      </c>
      <c r="AF29" s="24">
        <v>23</v>
      </c>
      <c r="AG29" s="25">
        <v>25</v>
      </c>
      <c r="AH29" s="26" t="s">
        <v>38</v>
      </c>
      <c r="AI29" s="26" t="s">
        <v>30</v>
      </c>
      <c r="AJ29" s="26"/>
      <c r="AK29" s="82">
        <v>7</v>
      </c>
      <c r="AL29" s="82">
        <v>8</v>
      </c>
      <c r="AM29" s="82">
        <v>8</v>
      </c>
      <c r="AN29" s="82">
        <v>8</v>
      </c>
      <c r="AO29" s="27">
        <f t="shared" si="4"/>
        <v>7.8999999999999995</v>
      </c>
      <c r="AP29" s="82">
        <v>7</v>
      </c>
      <c r="AQ29" s="82">
        <v>7</v>
      </c>
      <c r="AR29" s="82">
        <v>7</v>
      </c>
      <c r="AS29" s="82">
        <v>6</v>
      </c>
      <c r="AT29" s="29">
        <f t="shared" si="5"/>
        <v>6.299999999999999</v>
      </c>
      <c r="AU29" s="24">
        <v>23</v>
      </c>
      <c r="AV29" s="25">
        <v>25</v>
      </c>
      <c r="AW29" s="26" t="s">
        <v>38</v>
      </c>
      <c r="AX29" s="26" t="s">
        <v>30</v>
      </c>
      <c r="AY29" s="82">
        <v>6</v>
      </c>
      <c r="AZ29" s="82">
        <v>6</v>
      </c>
      <c r="BA29" s="82">
        <v>5</v>
      </c>
      <c r="BB29" s="82">
        <v>7</v>
      </c>
      <c r="BC29" s="27">
        <f t="shared" si="6"/>
        <v>6.6</v>
      </c>
      <c r="BD29" s="27">
        <v>10</v>
      </c>
      <c r="BE29" s="108">
        <f t="shared" si="7"/>
        <v>7.26</v>
      </c>
      <c r="BF29" s="106" t="str">
        <f t="shared" si="8"/>
        <v>Khá</v>
      </c>
    </row>
    <row r="30" spans="1:58" ht="12.75">
      <c r="A30" s="24">
        <v>24</v>
      </c>
      <c r="B30" s="25">
        <v>26</v>
      </c>
      <c r="C30" s="26" t="s">
        <v>39</v>
      </c>
      <c r="D30" s="26" t="s">
        <v>40</v>
      </c>
      <c r="E30" s="26"/>
      <c r="F30" s="80">
        <v>8</v>
      </c>
      <c r="G30" s="80">
        <v>7</v>
      </c>
      <c r="H30" s="80">
        <v>8</v>
      </c>
      <c r="I30" s="81">
        <v>9</v>
      </c>
      <c r="J30" s="27">
        <f t="shared" si="0"/>
        <v>8.6</v>
      </c>
      <c r="K30" s="82">
        <v>8</v>
      </c>
      <c r="L30" s="82">
        <v>7</v>
      </c>
      <c r="M30" s="82">
        <v>8</v>
      </c>
      <c r="N30" s="82">
        <v>7</v>
      </c>
      <c r="O30" s="28">
        <v>6</v>
      </c>
      <c r="P30" s="29">
        <f t="shared" si="1"/>
        <v>7.199999999999999</v>
      </c>
      <c r="Q30" s="24">
        <v>24</v>
      </c>
      <c r="R30" s="25">
        <v>26</v>
      </c>
      <c r="S30" s="26" t="s">
        <v>39</v>
      </c>
      <c r="T30" s="26" t="s">
        <v>40</v>
      </c>
      <c r="U30" s="26"/>
      <c r="V30" s="80">
        <v>7</v>
      </c>
      <c r="W30" s="82">
        <v>7</v>
      </c>
      <c r="X30" s="82">
        <v>8</v>
      </c>
      <c r="Y30" s="82">
        <v>7</v>
      </c>
      <c r="Z30" s="27">
        <f t="shared" si="2"/>
        <v>7.1</v>
      </c>
      <c r="AA30" s="82">
        <v>7</v>
      </c>
      <c r="AB30" s="82">
        <v>8</v>
      </c>
      <c r="AC30" s="82">
        <v>8</v>
      </c>
      <c r="AD30" s="82">
        <v>7</v>
      </c>
      <c r="AE30" s="29">
        <f t="shared" si="3"/>
        <v>7.199999999999999</v>
      </c>
      <c r="AF30" s="24">
        <v>24</v>
      </c>
      <c r="AG30" s="25">
        <v>26</v>
      </c>
      <c r="AH30" s="26" t="s">
        <v>39</v>
      </c>
      <c r="AI30" s="26" t="s">
        <v>40</v>
      </c>
      <c r="AJ30" s="26"/>
      <c r="AK30" s="82">
        <v>8</v>
      </c>
      <c r="AL30" s="82">
        <v>8</v>
      </c>
      <c r="AM30" s="82">
        <v>8</v>
      </c>
      <c r="AN30" s="82">
        <v>7</v>
      </c>
      <c r="AO30" s="27">
        <f t="shared" si="4"/>
        <v>7.299999999999999</v>
      </c>
      <c r="AP30" s="82">
        <v>7</v>
      </c>
      <c r="AQ30" s="82">
        <v>7</v>
      </c>
      <c r="AR30" s="82">
        <v>7</v>
      </c>
      <c r="AS30" s="82">
        <v>6</v>
      </c>
      <c r="AT30" s="29">
        <f t="shared" si="5"/>
        <v>6.299999999999999</v>
      </c>
      <c r="AU30" s="24">
        <v>24</v>
      </c>
      <c r="AV30" s="25">
        <v>26</v>
      </c>
      <c r="AW30" s="26" t="s">
        <v>39</v>
      </c>
      <c r="AX30" s="26" t="s">
        <v>40</v>
      </c>
      <c r="AY30" s="82">
        <v>6</v>
      </c>
      <c r="AZ30" s="82">
        <v>7</v>
      </c>
      <c r="BA30" s="82">
        <v>6</v>
      </c>
      <c r="BB30" s="82">
        <v>5</v>
      </c>
      <c r="BC30" s="27">
        <f t="shared" si="6"/>
        <v>5.4</v>
      </c>
      <c r="BD30" s="27">
        <v>10</v>
      </c>
      <c r="BE30" s="108">
        <f t="shared" si="7"/>
        <v>7.27</v>
      </c>
      <c r="BF30" s="106" t="str">
        <f t="shared" si="8"/>
        <v>Khá</v>
      </c>
    </row>
    <row r="31" spans="1:58" ht="12.75">
      <c r="A31" s="24">
        <v>25</v>
      </c>
      <c r="B31" s="25">
        <v>27</v>
      </c>
      <c r="C31" s="26" t="s">
        <v>41</v>
      </c>
      <c r="D31" s="26" t="s">
        <v>42</v>
      </c>
      <c r="E31" s="26"/>
      <c r="F31" s="80">
        <v>8</v>
      </c>
      <c r="G31" s="80">
        <v>7</v>
      </c>
      <c r="H31" s="80">
        <v>7</v>
      </c>
      <c r="I31" s="81">
        <v>8</v>
      </c>
      <c r="J31" s="27">
        <f t="shared" si="0"/>
        <v>7.799999999999999</v>
      </c>
      <c r="K31" s="82">
        <v>7</v>
      </c>
      <c r="L31" s="82">
        <v>7</v>
      </c>
      <c r="M31" s="82">
        <v>7</v>
      </c>
      <c r="N31" s="82">
        <v>7</v>
      </c>
      <c r="O31" s="28">
        <v>8</v>
      </c>
      <c r="P31" s="29">
        <f t="shared" si="1"/>
        <v>8.4</v>
      </c>
      <c r="Q31" s="24">
        <v>25</v>
      </c>
      <c r="R31" s="25">
        <v>27</v>
      </c>
      <c r="S31" s="26" t="s">
        <v>41</v>
      </c>
      <c r="T31" s="26" t="s">
        <v>42</v>
      </c>
      <c r="U31" s="26"/>
      <c r="V31" s="80">
        <v>8</v>
      </c>
      <c r="W31" s="82">
        <v>8</v>
      </c>
      <c r="X31" s="82">
        <v>8</v>
      </c>
      <c r="Y31" s="82">
        <v>10</v>
      </c>
      <c r="Z31" s="27">
        <f t="shared" si="2"/>
        <v>9.4</v>
      </c>
      <c r="AA31" s="82">
        <v>7</v>
      </c>
      <c r="AB31" s="82">
        <v>7</v>
      </c>
      <c r="AC31" s="82">
        <v>9</v>
      </c>
      <c r="AD31" s="82">
        <v>8</v>
      </c>
      <c r="AE31" s="29">
        <f t="shared" si="3"/>
        <v>7.8999999999999995</v>
      </c>
      <c r="AF31" s="24">
        <v>25</v>
      </c>
      <c r="AG31" s="25">
        <v>27</v>
      </c>
      <c r="AH31" s="26" t="s">
        <v>41</v>
      </c>
      <c r="AI31" s="26" t="s">
        <v>42</v>
      </c>
      <c r="AJ31" s="26"/>
      <c r="AK31" s="82">
        <v>7</v>
      </c>
      <c r="AL31" s="82">
        <v>8</v>
      </c>
      <c r="AM31" s="82">
        <v>8</v>
      </c>
      <c r="AN31" s="82">
        <v>8</v>
      </c>
      <c r="AO31" s="27">
        <f t="shared" si="4"/>
        <v>7.8999999999999995</v>
      </c>
      <c r="AP31" s="82">
        <v>6</v>
      </c>
      <c r="AQ31" s="82">
        <v>7</v>
      </c>
      <c r="AR31" s="82">
        <v>7</v>
      </c>
      <c r="AS31" s="82">
        <v>7</v>
      </c>
      <c r="AT31" s="29">
        <f t="shared" si="5"/>
        <v>6.8999999999999995</v>
      </c>
      <c r="AU31" s="24">
        <v>25</v>
      </c>
      <c r="AV31" s="25">
        <v>27</v>
      </c>
      <c r="AW31" s="26" t="s">
        <v>41</v>
      </c>
      <c r="AX31" s="26" t="s">
        <v>42</v>
      </c>
      <c r="AY31" s="82">
        <v>6</v>
      </c>
      <c r="AZ31" s="82">
        <v>7</v>
      </c>
      <c r="BA31" s="82">
        <v>7</v>
      </c>
      <c r="BB31" s="82">
        <v>7</v>
      </c>
      <c r="BC31" s="27">
        <f t="shared" si="6"/>
        <v>6.8999999999999995</v>
      </c>
      <c r="BD31" s="27">
        <v>9</v>
      </c>
      <c r="BE31" s="108">
        <f t="shared" si="7"/>
        <v>8</v>
      </c>
      <c r="BF31" s="106" t="str">
        <f t="shared" si="8"/>
        <v>Giỏi</v>
      </c>
    </row>
    <row r="32" spans="1:58" ht="12.75">
      <c r="A32" s="24">
        <v>26</v>
      </c>
      <c r="B32" s="25">
        <v>28</v>
      </c>
      <c r="C32" s="26" t="s">
        <v>36</v>
      </c>
      <c r="D32" s="26" t="s">
        <v>42</v>
      </c>
      <c r="E32" s="26"/>
      <c r="F32" s="80">
        <v>7</v>
      </c>
      <c r="G32" s="80">
        <v>7</v>
      </c>
      <c r="H32" s="80">
        <v>8</v>
      </c>
      <c r="I32" s="81">
        <v>7</v>
      </c>
      <c r="J32" s="27">
        <f t="shared" si="0"/>
        <v>7.1</v>
      </c>
      <c r="K32" s="82">
        <v>7</v>
      </c>
      <c r="L32" s="82">
        <v>6</v>
      </c>
      <c r="M32" s="82">
        <v>8</v>
      </c>
      <c r="N32" s="82">
        <v>7</v>
      </c>
      <c r="O32" s="28">
        <v>7</v>
      </c>
      <c r="P32" s="29">
        <f t="shared" si="1"/>
        <v>7.699999999999999</v>
      </c>
      <c r="Q32" s="24">
        <v>26</v>
      </c>
      <c r="R32" s="25">
        <v>28</v>
      </c>
      <c r="S32" s="26" t="s">
        <v>36</v>
      </c>
      <c r="T32" s="26" t="s">
        <v>42</v>
      </c>
      <c r="U32" s="26"/>
      <c r="V32" s="80">
        <v>7</v>
      </c>
      <c r="W32" s="82">
        <v>9</v>
      </c>
      <c r="X32" s="82">
        <v>8</v>
      </c>
      <c r="Y32" s="82">
        <v>6</v>
      </c>
      <c r="Z32" s="27">
        <f t="shared" si="2"/>
        <v>6.6</v>
      </c>
      <c r="AA32" s="82">
        <v>7</v>
      </c>
      <c r="AB32" s="82">
        <v>8</v>
      </c>
      <c r="AC32" s="82">
        <v>7</v>
      </c>
      <c r="AD32" s="82">
        <v>7</v>
      </c>
      <c r="AE32" s="29">
        <f t="shared" si="3"/>
        <v>7.1</v>
      </c>
      <c r="AF32" s="24">
        <v>26</v>
      </c>
      <c r="AG32" s="25">
        <v>28</v>
      </c>
      <c r="AH32" s="26" t="s">
        <v>36</v>
      </c>
      <c r="AI32" s="26" t="s">
        <v>42</v>
      </c>
      <c r="AJ32" s="26"/>
      <c r="AK32" s="82">
        <v>8</v>
      </c>
      <c r="AL32" s="82">
        <v>8</v>
      </c>
      <c r="AM32" s="82">
        <v>8</v>
      </c>
      <c r="AN32" s="82">
        <v>7</v>
      </c>
      <c r="AO32" s="27">
        <f t="shared" si="4"/>
        <v>7.299999999999999</v>
      </c>
      <c r="AP32" s="82">
        <v>5</v>
      </c>
      <c r="AQ32" s="82">
        <v>7</v>
      </c>
      <c r="AR32" s="82">
        <v>6</v>
      </c>
      <c r="AS32" s="88">
        <v>6</v>
      </c>
      <c r="AT32" s="29">
        <f t="shared" si="5"/>
        <v>5.999999999999999</v>
      </c>
      <c r="AU32" s="24">
        <v>26</v>
      </c>
      <c r="AV32" s="25">
        <v>28</v>
      </c>
      <c r="AW32" s="26" t="s">
        <v>36</v>
      </c>
      <c r="AX32" s="26" t="s">
        <v>42</v>
      </c>
      <c r="AY32" s="82">
        <v>6</v>
      </c>
      <c r="AZ32" s="82">
        <v>6</v>
      </c>
      <c r="BA32" s="82">
        <v>7</v>
      </c>
      <c r="BB32" s="82">
        <v>6</v>
      </c>
      <c r="BC32" s="27">
        <f t="shared" si="6"/>
        <v>6.1</v>
      </c>
      <c r="BD32" s="27">
        <v>10</v>
      </c>
      <c r="BE32" s="108">
        <f t="shared" si="7"/>
        <v>7.14</v>
      </c>
      <c r="BF32" s="106" t="str">
        <f t="shared" si="8"/>
        <v>Khá</v>
      </c>
    </row>
    <row r="33" spans="1:58" ht="12.75">
      <c r="A33" s="24">
        <v>27</v>
      </c>
      <c r="B33" s="25">
        <v>29</v>
      </c>
      <c r="C33" s="26" t="s">
        <v>43</v>
      </c>
      <c r="D33" s="26" t="s">
        <v>42</v>
      </c>
      <c r="E33" s="26"/>
      <c r="F33" s="80">
        <v>9</v>
      </c>
      <c r="G33" s="80">
        <v>8</v>
      </c>
      <c r="H33" s="80">
        <v>8</v>
      </c>
      <c r="I33" s="81">
        <v>10</v>
      </c>
      <c r="J33" s="27">
        <f t="shared" si="0"/>
        <v>9.5</v>
      </c>
      <c r="K33" s="82">
        <v>8</v>
      </c>
      <c r="L33" s="82">
        <v>7</v>
      </c>
      <c r="M33" s="82">
        <v>7</v>
      </c>
      <c r="N33" s="82">
        <v>7</v>
      </c>
      <c r="O33" s="28">
        <v>9</v>
      </c>
      <c r="P33" s="29">
        <f t="shared" si="1"/>
        <v>9.2</v>
      </c>
      <c r="Q33" s="24">
        <v>27</v>
      </c>
      <c r="R33" s="25">
        <v>29</v>
      </c>
      <c r="S33" s="26" t="s">
        <v>43</v>
      </c>
      <c r="T33" s="26" t="s">
        <v>42</v>
      </c>
      <c r="U33" s="26"/>
      <c r="V33" s="80">
        <v>9</v>
      </c>
      <c r="W33" s="82">
        <v>8</v>
      </c>
      <c r="X33" s="82">
        <v>8</v>
      </c>
      <c r="Y33" s="82">
        <v>9</v>
      </c>
      <c r="Z33" s="27">
        <f t="shared" si="2"/>
        <v>8.8</v>
      </c>
      <c r="AA33" s="82">
        <v>8</v>
      </c>
      <c r="AB33" s="82">
        <v>8</v>
      </c>
      <c r="AC33" s="82">
        <v>8</v>
      </c>
      <c r="AD33" s="82">
        <v>8</v>
      </c>
      <c r="AE33" s="29">
        <f t="shared" si="3"/>
        <v>8</v>
      </c>
      <c r="AF33" s="24">
        <v>27</v>
      </c>
      <c r="AG33" s="25">
        <v>29</v>
      </c>
      <c r="AH33" s="26" t="s">
        <v>43</v>
      </c>
      <c r="AI33" s="26" t="s">
        <v>42</v>
      </c>
      <c r="AJ33" s="26"/>
      <c r="AK33" s="82">
        <v>8</v>
      </c>
      <c r="AL33" s="82">
        <v>8</v>
      </c>
      <c r="AM33" s="82">
        <v>8</v>
      </c>
      <c r="AN33" s="82">
        <v>9</v>
      </c>
      <c r="AO33" s="27">
        <f t="shared" si="4"/>
        <v>8.7</v>
      </c>
      <c r="AP33" s="82">
        <v>5</v>
      </c>
      <c r="AQ33" s="82">
        <v>7</v>
      </c>
      <c r="AR33" s="82">
        <v>7</v>
      </c>
      <c r="AS33" s="82">
        <v>8</v>
      </c>
      <c r="AT33" s="29">
        <f t="shared" si="5"/>
        <v>7.5</v>
      </c>
      <c r="AU33" s="24">
        <v>27</v>
      </c>
      <c r="AV33" s="25">
        <v>29</v>
      </c>
      <c r="AW33" s="26" t="s">
        <v>43</v>
      </c>
      <c r="AX33" s="26" t="s">
        <v>42</v>
      </c>
      <c r="AY33" s="82">
        <v>6</v>
      </c>
      <c r="AZ33" s="82">
        <v>7</v>
      </c>
      <c r="BA33" s="82">
        <v>6</v>
      </c>
      <c r="BB33" s="82">
        <v>8</v>
      </c>
      <c r="BC33" s="27">
        <f t="shared" si="6"/>
        <v>7.5</v>
      </c>
      <c r="BD33" s="27">
        <v>10</v>
      </c>
      <c r="BE33" s="108">
        <f t="shared" si="7"/>
        <v>8.62</v>
      </c>
      <c r="BF33" s="106" t="str">
        <f t="shared" si="8"/>
        <v>Giỏi</v>
      </c>
    </row>
    <row r="34" spans="1:58" ht="12.75">
      <c r="A34" s="24">
        <v>28</v>
      </c>
      <c r="B34" s="25">
        <v>31</v>
      </c>
      <c r="C34" s="26" t="s">
        <v>17</v>
      </c>
      <c r="D34" s="26" t="s">
        <v>44</v>
      </c>
      <c r="E34" s="26"/>
      <c r="F34" s="80">
        <v>8</v>
      </c>
      <c r="G34" s="80">
        <v>6</v>
      </c>
      <c r="H34" s="80">
        <v>8</v>
      </c>
      <c r="I34" s="81">
        <v>8</v>
      </c>
      <c r="J34" s="27">
        <f t="shared" si="0"/>
        <v>7.799999999999999</v>
      </c>
      <c r="K34" s="82">
        <v>8</v>
      </c>
      <c r="L34" s="82">
        <v>7</v>
      </c>
      <c r="M34" s="82">
        <v>7</v>
      </c>
      <c r="N34" s="82">
        <v>7</v>
      </c>
      <c r="O34" s="28">
        <v>8</v>
      </c>
      <c r="P34" s="29">
        <f t="shared" si="1"/>
        <v>8.5</v>
      </c>
      <c r="Q34" s="24">
        <v>28</v>
      </c>
      <c r="R34" s="25">
        <v>31</v>
      </c>
      <c r="S34" s="26" t="s">
        <v>17</v>
      </c>
      <c r="T34" s="26" t="s">
        <v>44</v>
      </c>
      <c r="U34" s="26"/>
      <c r="V34" s="80">
        <v>8</v>
      </c>
      <c r="W34" s="82">
        <v>7</v>
      </c>
      <c r="X34" s="82">
        <v>8</v>
      </c>
      <c r="Y34" s="82">
        <v>7</v>
      </c>
      <c r="Z34" s="27">
        <f t="shared" si="2"/>
        <v>7.199999999999999</v>
      </c>
      <c r="AA34" s="82">
        <v>7</v>
      </c>
      <c r="AB34" s="82">
        <v>8</v>
      </c>
      <c r="AC34" s="82">
        <v>8</v>
      </c>
      <c r="AD34" s="82">
        <v>8</v>
      </c>
      <c r="AE34" s="29">
        <f t="shared" si="3"/>
        <v>7.8999999999999995</v>
      </c>
      <c r="AF34" s="24">
        <v>28</v>
      </c>
      <c r="AG34" s="25">
        <v>31</v>
      </c>
      <c r="AH34" s="26" t="s">
        <v>17</v>
      </c>
      <c r="AI34" s="26" t="s">
        <v>44</v>
      </c>
      <c r="AJ34" s="26"/>
      <c r="AK34" s="82">
        <v>8</v>
      </c>
      <c r="AL34" s="82">
        <v>8</v>
      </c>
      <c r="AM34" s="82">
        <v>8</v>
      </c>
      <c r="AN34" s="82">
        <v>8</v>
      </c>
      <c r="AO34" s="27">
        <f t="shared" si="4"/>
        <v>8</v>
      </c>
      <c r="AP34" s="82">
        <v>7</v>
      </c>
      <c r="AQ34" s="82">
        <v>7</v>
      </c>
      <c r="AR34" s="82">
        <v>8</v>
      </c>
      <c r="AS34" s="82">
        <v>5</v>
      </c>
      <c r="AT34" s="29">
        <f t="shared" si="5"/>
        <v>5.699999999999999</v>
      </c>
      <c r="AU34" s="24">
        <v>28</v>
      </c>
      <c r="AV34" s="25">
        <v>31</v>
      </c>
      <c r="AW34" s="26" t="s">
        <v>17</v>
      </c>
      <c r="AX34" s="26" t="s">
        <v>44</v>
      </c>
      <c r="AY34" s="82">
        <v>7</v>
      </c>
      <c r="AZ34" s="82">
        <v>7</v>
      </c>
      <c r="BA34" s="82">
        <v>6</v>
      </c>
      <c r="BB34" s="82">
        <v>7</v>
      </c>
      <c r="BC34" s="27">
        <f t="shared" si="6"/>
        <v>6.8999999999999995</v>
      </c>
      <c r="BD34" s="27">
        <v>9</v>
      </c>
      <c r="BE34" s="108">
        <f t="shared" si="7"/>
        <v>7.6</v>
      </c>
      <c r="BF34" s="106" t="str">
        <f t="shared" si="8"/>
        <v>Khá</v>
      </c>
    </row>
    <row r="35" spans="1:58" ht="12.75">
      <c r="A35" s="24">
        <v>29</v>
      </c>
      <c r="B35" s="25">
        <v>32</v>
      </c>
      <c r="C35" s="26" t="s">
        <v>45</v>
      </c>
      <c r="D35" s="26" t="s">
        <v>46</v>
      </c>
      <c r="E35" s="26"/>
      <c r="F35" s="80">
        <v>8</v>
      </c>
      <c r="G35" s="80">
        <v>7</v>
      </c>
      <c r="H35" s="82">
        <v>8</v>
      </c>
      <c r="I35" s="83">
        <v>9</v>
      </c>
      <c r="J35" s="27">
        <f t="shared" si="0"/>
        <v>8.6</v>
      </c>
      <c r="K35" s="82">
        <v>8</v>
      </c>
      <c r="L35" s="82">
        <v>6</v>
      </c>
      <c r="M35" s="82">
        <v>7</v>
      </c>
      <c r="N35" s="82">
        <v>7</v>
      </c>
      <c r="O35" s="28">
        <v>8</v>
      </c>
      <c r="P35" s="29">
        <f t="shared" si="1"/>
        <v>8.4</v>
      </c>
      <c r="Q35" s="24">
        <v>29</v>
      </c>
      <c r="R35" s="25">
        <v>32</v>
      </c>
      <c r="S35" s="26" t="s">
        <v>45</v>
      </c>
      <c r="T35" s="26" t="s">
        <v>46</v>
      </c>
      <c r="U35" s="26"/>
      <c r="V35" s="80">
        <v>8</v>
      </c>
      <c r="W35" s="82">
        <v>8</v>
      </c>
      <c r="X35" s="82">
        <v>8</v>
      </c>
      <c r="Y35" s="82">
        <v>8</v>
      </c>
      <c r="Z35" s="27">
        <f t="shared" si="2"/>
        <v>8</v>
      </c>
      <c r="AA35" s="82">
        <v>8</v>
      </c>
      <c r="AB35" s="82">
        <v>7</v>
      </c>
      <c r="AC35" s="82">
        <v>8</v>
      </c>
      <c r="AD35" s="82">
        <v>8</v>
      </c>
      <c r="AE35" s="29">
        <f t="shared" si="3"/>
        <v>7.8999999999999995</v>
      </c>
      <c r="AF35" s="24">
        <v>29</v>
      </c>
      <c r="AG35" s="25">
        <v>32</v>
      </c>
      <c r="AH35" s="26" t="s">
        <v>45</v>
      </c>
      <c r="AI35" s="26" t="s">
        <v>46</v>
      </c>
      <c r="AJ35" s="26"/>
      <c r="AK35" s="82">
        <v>8</v>
      </c>
      <c r="AL35" s="82">
        <v>8</v>
      </c>
      <c r="AM35" s="82">
        <v>8</v>
      </c>
      <c r="AN35" s="82">
        <v>8</v>
      </c>
      <c r="AO35" s="27">
        <f t="shared" si="4"/>
        <v>8</v>
      </c>
      <c r="AP35" s="82">
        <v>7</v>
      </c>
      <c r="AQ35" s="82">
        <v>8</v>
      </c>
      <c r="AR35" s="82">
        <v>6</v>
      </c>
      <c r="AS35" s="82">
        <v>8</v>
      </c>
      <c r="AT35" s="29">
        <f t="shared" si="5"/>
        <v>7.699999999999999</v>
      </c>
      <c r="AU35" s="24">
        <v>29</v>
      </c>
      <c r="AV35" s="25">
        <v>32</v>
      </c>
      <c r="AW35" s="26" t="s">
        <v>45</v>
      </c>
      <c r="AX35" s="26" t="s">
        <v>46</v>
      </c>
      <c r="AY35" s="82">
        <v>6</v>
      </c>
      <c r="AZ35" s="82">
        <v>6</v>
      </c>
      <c r="BA35" s="82">
        <v>7</v>
      </c>
      <c r="BB35" s="82">
        <v>7</v>
      </c>
      <c r="BC35" s="27">
        <f t="shared" si="6"/>
        <v>6.799999999999999</v>
      </c>
      <c r="BD35" s="27">
        <v>10</v>
      </c>
      <c r="BE35" s="108">
        <f t="shared" si="7"/>
        <v>8.11</v>
      </c>
      <c r="BF35" s="106" t="str">
        <f t="shared" si="8"/>
        <v>Giỏi</v>
      </c>
    </row>
    <row r="36" spans="1:58" ht="14.25">
      <c r="A36" s="24">
        <v>30</v>
      </c>
      <c r="B36" s="25">
        <v>33</v>
      </c>
      <c r="C36" s="26" t="s">
        <v>47</v>
      </c>
      <c r="D36" s="30" t="s">
        <v>77</v>
      </c>
      <c r="E36" s="26"/>
      <c r="F36" s="80">
        <v>8</v>
      </c>
      <c r="G36" s="80">
        <v>7</v>
      </c>
      <c r="H36" s="80">
        <v>7</v>
      </c>
      <c r="I36" s="81">
        <v>6</v>
      </c>
      <c r="J36" s="27">
        <f t="shared" si="0"/>
        <v>6.399999999999999</v>
      </c>
      <c r="K36" s="82">
        <v>8</v>
      </c>
      <c r="L36" s="82">
        <v>6</v>
      </c>
      <c r="M36" s="82">
        <v>7</v>
      </c>
      <c r="N36" s="82">
        <v>8</v>
      </c>
      <c r="O36" s="28">
        <v>7</v>
      </c>
      <c r="P36" s="29">
        <f t="shared" si="1"/>
        <v>7.799999999999999</v>
      </c>
      <c r="Q36" s="24">
        <v>30</v>
      </c>
      <c r="R36" s="25">
        <v>33</v>
      </c>
      <c r="S36" s="26" t="s">
        <v>47</v>
      </c>
      <c r="T36" s="30" t="s">
        <v>77</v>
      </c>
      <c r="U36" s="26"/>
      <c r="V36" s="80">
        <v>6</v>
      </c>
      <c r="W36" s="82">
        <v>9</v>
      </c>
      <c r="X36" s="82">
        <v>8</v>
      </c>
      <c r="Y36" s="82">
        <v>9</v>
      </c>
      <c r="Z36" s="27">
        <f t="shared" si="2"/>
        <v>8.6</v>
      </c>
      <c r="AA36" s="82">
        <v>7</v>
      </c>
      <c r="AB36" s="82">
        <v>8</v>
      </c>
      <c r="AC36" s="82">
        <v>8</v>
      </c>
      <c r="AD36" s="82">
        <v>8</v>
      </c>
      <c r="AE36" s="29">
        <f t="shared" si="3"/>
        <v>7.8999999999999995</v>
      </c>
      <c r="AF36" s="24">
        <v>30</v>
      </c>
      <c r="AG36" s="25">
        <v>33</v>
      </c>
      <c r="AH36" s="26" t="s">
        <v>47</v>
      </c>
      <c r="AI36" s="30" t="s">
        <v>77</v>
      </c>
      <c r="AJ36" s="26"/>
      <c r="AK36" s="82">
        <v>7</v>
      </c>
      <c r="AL36" s="82">
        <v>8</v>
      </c>
      <c r="AM36" s="82">
        <v>8</v>
      </c>
      <c r="AN36" s="82">
        <v>8</v>
      </c>
      <c r="AO36" s="27">
        <f t="shared" si="4"/>
        <v>7.8999999999999995</v>
      </c>
      <c r="AP36" s="82">
        <v>7</v>
      </c>
      <c r="AQ36" s="82">
        <v>6</v>
      </c>
      <c r="AR36" s="82">
        <v>7</v>
      </c>
      <c r="AS36" s="82">
        <v>6</v>
      </c>
      <c r="AT36" s="29">
        <f t="shared" si="5"/>
        <v>6.199999999999999</v>
      </c>
      <c r="AU36" s="24">
        <v>30</v>
      </c>
      <c r="AV36" s="25">
        <v>33</v>
      </c>
      <c r="AW36" s="26" t="s">
        <v>47</v>
      </c>
      <c r="AX36" s="30" t="s">
        <v>77</v>
      </c>
      <c r="AY36" s="82">
        <v>7</v>
      </c>
      <c r="AZ36" s="82">
        <v>6</v>
      </c>
      <c r="BA36" s="82">
        <v>6</v>
      </c>
      <c r="BB36" s="82">
        <v>8</v>
      </c>
      <c r="BC36" s="27">
        <f t="shared" si="6"/>
        <v>7.5</v>
      </c>
      <c r="BD36" s="27">
        <v>9</v>
      </c>
      <c r="BE36" s="108">
        <f t="shared" si="7"/>
        <v>7.61</v>
      </c>
      <c r="BF36" s="106" t="str">
        <f t="shared" si="8"/>
        <v>Khá</v>
      </c>
    </row>
    <row r="37" spans="1:58" ht="12.75">
      <c r="A37" s="24">
        <v>31</v>
      </c>
      <c r="B37" s="25">
        <v>34</v>
      </c>
      <c r="C37" s="26" t="s">
        <v>49</v>
      </c>
      <c r="D37" s="26" t="s">
        <v>48</v>
      </c>
      <c r="E37" s="26"/>
      <c r="F37" s="80">
        <v>8</v>
      </c>
      <c r="G37" s="80">
        <v>7</v>
      </c>
      <c r="H37" s="80">
        <v>7</v>
      </c>
      <c r="I37" s="81">
        <v>7</v>
      </c>
      <c r="J37" s="27">
        <f t="shared" si="0"/>
        <v>7.1</v>
      </c>
      <c r="K37" s="82">
        <v>7</v>
      </c>
      <c r="L37" s="82">
        <v>7</v>
      </c>
      <c r="M37" s="82">
        <v>7</v>
      </c>
      <c r="N37" s="82">
        <v>8</v>
      </c>
      <c r="O37" s="28">
        <v>8</v>
      </c>
      <c r="P37" s="29">
        <f t="shared" si="1"/>
        <v>8.5</v>
      </c>
      <c r="Q37" s="24">
        <v>31</v>
      </c>
      <c r="R37" s="25">
        <v>34</v>
      </c>
      <c r="S37" s="26" t="s">
        <v>49</v>
      </c>
      <c r="T37" s="26" t="s">
        <v>48</v>
      </c>
      <c r="U37" s="26"/>
      <c r="V37" s="80">
        <v>7</v>
      </c>
      <c r="W37" s="82">
        <v>9</v>
      </c>
      <c r="X37" s="82">
        <v>8</v>
      </c>
      <c r="Y37" s="82">
        <v>7</v>
      </c>
      <c r="Z37" s="27">
        <f t="shared" si="2"/>
        <v>7.299999999999999</v>
      </c>
      <c r="AA37" s="82">
        <v>8</v>
      </c>
      <c r="AB37" s="82">
        <v>8</v>
      </c>
      <c r="AC37" s="82">
        <v>7</v>
      </c>
      <c r="AD37" s="82">
        <v>7</v>
      </c>
      <c r="AE37" s="29">
        <f t="shared" si="3"/>
        <v>7.199999999999999</v>
      </c>
      <c r="AF37" s="24">
        <v>31</v>
      </c>
      <c r="AG37" s="25">
        <v>34</v>
      </c>
      <c r="AH37" s="26" t="s">
        <v>49</v>
      </c>
      <c r="AI37" s="26" t="s">
        <v>48</v>
      </c>
      <c r="AJ37" s="26"/>
      <c r="AK37" s="82">
        <v>7</v>
      </c>
      <c r="AL37" s="82">
        <v>8</v>
      </c>
      <c r="AM37" s="82">
        <v>8</v>
      </c>
      <c r="AN37" s="82">
        <v>7</v>
      </c>
      <c r="AO37" s="27">
        <f t="shared" si="4"/>
        <v>7.199999999999999</v>
      </c>
      <c r="AP37" s="82">
        <v>8</v>
      </c>
      <c r="AQ37" s="82">
        <v>8</v>
      </c>
      <c r="AR37" s="82">
        <v>6</v>
      </c>
      <c r="AS37" s="82">
        <v>6</v>
      </c>
      <c r="AT37" s="29">
        <f t="shared" si="5"/>
        <v>6.399999999999999</v>
      </c>
      <c r="AU37" s="24">
        <v>31</v>
      </c>
      <c r="AV37" s="25">
        <v>34</v>
      </c>
      <c r="AW37" s="26" t="s">
        <v>49</v>
      </c>
      <c r="AX37" s="26" t="s">
        <v>48</v>
      </c>
      <c r="AY37" s="82">
        <v>8</v>
      </c>
      <c r="AZ37" s="82">
        <v>6</v>
      </c>
      <c r="BA37" s="82">
        <v>7</v>
      </c>
      <c r="BB37" s="82">
        <v>7</v>
      </c>
      <c r="BC37" s="27">
        <f t="shared" si="6"/>
        <v>7</v>
      </c>
      <c r="BD37" s="27">
        <v>9</v>
      </c>
      <c r="BE37" s="108">
        <f t="shared" si="7"/>
        <v>7.44</v>
      </c>
      <c r="BF37" s="106" t="str">
        <f t="shared" si="8"/>
        <v>Khá</v>
      </c>
    </row>
    <row r="38" spans="1:58" ht="12.75">
      <c r="A38" s="24">
        <v>32</v>
      </c>
      <c r="B38" s="25">
        <v>35</v>
      </c>
      <c r="C38" s="26" t="s">
        <v>50</v>
      </c>
      <c r="D38" s="26" t="s">
        <v>51</v>
      </c>
      <c r="E38" s="26"/>
      <c r="F38" s="80">
        <v>7</v>
      </c>
      <c r="G38" s="80">
        <v>6</v>
      </c>
      <c r="H38" s="80">
        <v>7</v>
      </c>
      <c r="I38" s="81">
        <v>9</v>
      </c>
      <c r="J38" s="27">
        <f t="shared" si="0"/>
        <v>8.3</v>
      </c>
      <c r="K38" s="82">
        <v>7</v>
      </c>
      <c r="L38" s="82">
        <v>7</v>
      </c>
      <c r="M38" s="82">
        <v>8</v>
      </c>
      <c r="N38" s="82">
        <v>7</v>
      </c>
      <c r="O38" s="28">
        <v>7</v>
      </c>
      <c r="P38" s="29">
        <f t="shared" si="1"/>
        <v>7.799999999999999</v>
      </c>
      <c r="Q38" s="24">
        <v>32</v>
      </c>
      <c r="R38" s="25">
        <v>35</v>
      </c>
      <c r="S38" s="26" t="s">
        <v>50</v>
      </c>
      <c r="T38" s="26" t="s">
        <v>51</v>
      </c>
      <c r="U38" s="26"/>
      <c r="V38" s="80">
        <v>6</v>
      </c>
      <c r="W38" s="82">
        <v>9</v>
      </c>
      <c r="X38" s="82">
        <v>8</v>
      </c>
      <c r="Y38" s="82">
        <v>7</v>
      </c>
      <c r="Z38" s="27">
        <f t="shared" si="2"/>
        <v>7.199999999999999</v>
      </c>
      <c r="AA38" s="82">
        <v>7</v>
      </c>
      <c r="AB38" s="82">
        <v>8</v>
      </c>
      <c r="AC38" s="82">
        <v>7</v>
      </c>
      <c r="AD38" s="82">
        <v>7</v>
      </c>
      <c r="AE38" s="29">
        <f t="shared" si="3"/>
        <v>7.1</v>
      </c>
      <c r="AF38" s="24">
        <v>32</v>
      </c>
      <c r="AG38" s="25">
        <v>35</v>
      </c>
      <c r="AH38" s="26" t="s">
        <v>50</v>
      </c>
      <c r="AI38" s="26" t="s">
        <v>51</v>
      </c>
      <c r="AJ38" s="26"/>
      <c r="AK38" s="82">
        <v>7</v>
      </c>
      <c r="AL38" s="82">
        <v>8</v>
      </c>
      <c r="AM38" s="82">
        <v>8</v>
      </c>
      <c r="AN38" s="82">
        <v>7</v>
      </c>
      <c r="AO38" s="27">
        <f t="shared" si="4"/>
        <v>7.199999999999999</v>
      </c>
      <c r="AP38" s="82">
        <v>5</v>
      </c>
      <c r="AQ38" s="82">
        <v>7</v>
      </c>
      <c r="AR38" s="82">
        <v>7</v>
      </c>
      <c r="AS38" s="82">
        <v>6</v>
      </c>
      <c r="AT38" s="29">
        <f t="shared" si="5"/>
        <v>6.1</v>
      </c>
      <c r="AU38" s="24">
        <v>32</v>
      </c>
      <c r="AV38" s="25">
        <v>35</v>
      </c>
      <c r="AW38" s="26" t="s">
        <v>50</v>
      </c>
      <c r="AX38" s="26" t="s">
        <v>51</v>
      </c>
      <c r="AY38" s="82">
        <v>7</v>
      </c>
      <c r="AZ38" s="82">
        <v>5</v>
      </c>
      <c r="BA38" s="82">
        <v>8</v>
      </c>
      <c r="BB38" s="82">
        <v>5</v>
      </c>
      <c r="BC38" s="27">
        <f t="shared" si="6"/>
        <v>5.5</v>
      </c>
      <c r="BD38" s="27">
        <v>10</v>
      </c>
      <c r="BE38" s="108">
        <f t="shared" si="7"/>
        <v>7.31</v>
      </c>
      <c r="BF38" s="106" t="str">
        <f t="shared" si="8"/>
        <v>Khá</v>
      </c>
    </row>
    <row r="39" spans="1:58" ht="12.75">
      <c r="A39" s="24">
        <v>33</v>
      </c>
      <c r="B39" s="25">
        <v>36</v>
      </c>
      <c r="C39" s="26" t="s">
        <v>78</v>
      </c>
      <c r="D39" s="26" t="s">
        <v>52</v>
      </c>
      <c r="E39" s="26"/>
      <c r="F39" s="80">
        <v>6</v>
      </c>
      <c r="G39" s="80">
        <v>6</v>
      </c>
      <c r="H39" s="80">
        <v>6</v>
      </c>
      <c r="I39" s="81">
        <v>6</v>
      </c>
      <c r="J39" s="27">
        <f t="shared" si="0"/>
        <v>5.999999999999999</v>
      </c>
      <c r="K39" s="82">
        <v>7</v>
      </c>
      <c r="L39" s="82">
        <v>8</v>
      </c>
      <c r="M39" s="82">
        <v>8</v>
      </c>
      <c r="N39" s="82">
        <v>7</v>
      </c>
      <c r="O39" s="28">
        <v>9</v>
      </c>
      <c r="P39" s="29">
        <f t="shared" si="1"/>
        <v>9.3</v>
      </c>
      <c r="Q39" s="24">
        <v>33</v>
      </c>
      <c r="R39" s="25">
        <v>36</v>
      </c>
      <c r="S39" s="26" t="s">
        <v>78</v>
      </c>
      <c r="T39" s="26" t="s">
        <v>52</v>
      </c>
      <c r="U39" s="26"/>
      <c r="V39" s="80">
        <v>7</v>
      </c>
      <c r="W39" s="82">
        <v>8</v>
      </c>
      <c r="X39" s="82">
        <v>8</v>
      </c>
      <c r="Y39" s="82">
        <v>9</v>
      </c>
      <c r="Z39" s="27">
        <f t="shared" si="2"/>
        <v>8.6</v>
      </c>
      <c r="AA39" s="82">
        <v>8</v>
      </c>
      <c r="AB39" s="82">
        <v>7</v>
      </c>
      <c r="AC39" s="82">
        <v>8</v>
      </c>
      <c r="AD39" s="82">
        <v>8</v>
      </c>
      <c r="AE39" s="29">
        <f t="shared" si="3"/>
        <v>7.8999999999999995</v>
      </c>
      <c r="AF39" s="24">
        <v>33</v>
      </c>
      <c r="AG39" s="25">
        <v>36</v>
      </c>
      <c r="AH39" s="26" t="s">
        <v>78</v>
      </c>
      <c r="AI39" s="26" t="s">
        <v>52</v>
      </c>
      <c r="AJ39" s="26"/>
      <c r="AK39" s="82">
        <v>7</v>
      </c>
      <c r="AL39" s="82">
        <v>8</v>
      </c>
      <c r="AM39" s="82">
        <v>9</v>
      </c>
      <c r="AN39" s="82">
        <v>7</v>
      </c>
      <c r="AO39" s="27">
        <f t="shared" si="4"/>
        <v>7.299999999999999</v>
      </c>
      <c r="AP39" s="82">
        <v>5</v>
      </c>
      <c r="AQ39" s="82">
        <v>7</v>
      </c>
      <c r="AR39" s="82">
        <v>7</v>
      </c>
      <c r="AS39" s="82">
        <v>8</v>
      </c>
      <c r="AT39" s="29">
        <f t="shared" si="5"/>
        <v>7.5</v>
      </c>
      <c r="AU39" s="24">
        <v>33</v>
      </c>
      <c r="AV39" s="25">
        <v>36</v>
      </c>
      <c r="AW39" s="26" t="s">
        <v>78</v>
      </c>
      <c r="AX39" s="26" t="s">
        <v>52</v>
      </c>
      <c r="AY39" s="82">
        <v>5</v>
      </c>
      <c r="AZ39" s="82">
        <v>7</v>
      </c>
      <c r="BA39" s="82">
        <v>6</v>
      </c>
      <c r="BB39" s="82">
        <v>7</v>
      </c>
      <c r="BC39" s="27">
        <f t="shared" si="6"/>
        <v>6.699999999999999</v>
      </c>
      <c r="BD39" s="27">
        <v>9</v>
      </c>
      <c r="BE39" s="108">
        <f t="shared" si="7"/>
        <v>7.8</v>
      </c>
      <c r="BF39" s="106" t="str">
        <f t="shared" si="8"/>
        <v>Khá</v>
      </c>
    </row>
    <row r="40" spans="1:58" ht="12.75">
      <c r="A40" s="24">
        <v>34</v>
      </c>
      <c r="B40" s="25">
        <v>37</v>
      </c>
      <c r="C40" s="26" t="s">
        <v>9</v>
      </c>
      <c r="D40" s="26" t="s">
        <v>53</v>
      </c>
      <c r="E40" s="26"/>
      <c r="F40" s="80">
        <v>9</v>
      </c>
      <c r="G40" s="80">
        <v>7</v>
      </c>
      <c r="H40" s="80">
        <v>8</v>
      </c>
      <c r="I40" s="81">
        <v>9</v>
      </c>
      <c r="J40" s="27">
        <f t="shared" si="0"/>
        <v>8.7</v>
      </c>
      <c r="K40" s="82">
        <v>7</v>
      </c>
      <c r="L40" s="82">
        <v>7</v>
      </c>
      <c r="M40" s="82">
        <v>7</v>
      </c>
      <c r="N40" s="82">
        <v>7</v>
      </c>
      <c r="O40" s="28">
        <v>8</v>
      </c>
      <c r="P40" s="29">
        <f t="shared" si="1"/>
        <v>8.4</v>
      </c>
      <c r="Q40" s="24">
        <v>34</v>
      </c>
      <c r="R40" s="25">
        <v>37</v>
      </c>
      <c r="S40" s="26" t="s">
        <v>9</v>
      </c>
      <c r="T40" s="26" t="s">
        <v>53</v>
      </c>
      <c r="U40" s="26"/>
      <c r="V40" s="80">
        <v>9</v>
      </c>
      <c r="W40" s="82">
        <v>8</v>
      </c>
      <c r="X40" s="82">
        <v>8</v>
      </c>
      <c r="Y40" s="82">
        <v>10</v>
      </c>
      <c r="Z40" s="27">
        <f t="shared" si="2"/>
        <v>9.5</v>
      </c>
      <c r="AA40" s="82">
        <v>7</v>
      </c>
      <c r="AB40" s="82">
        <v>9</v>
      </c>
      <c r="AC40" s="82">
        <v>9</v>
      </c>
      <c r="AD40" s="82">
        <v>9</v>
      </c>
      <c r="AE40" s="29">
        <f t="shared" si="3"/>
        <v>8.8</v>
      </c>
      <c r="AF40" s="24">
        <v>34</v>
      </c>
      <c r="AG40" s="25">
        <v>37</v>
      </c>
      <c r="AH40" s="26" t="s">
        <v>9</v>
      </c>
      <c r="AI40" s="26" t="s">
        <v>53</v>
      </c>
      <c r="AJ40" s="26"/>
      <c r="AK40" s="82">
        <v>7</v>
      </c>
      <c r="AL40" s="82">
        <v>8</v>
      </c>
      <c r="AM40" s="82">
        <v>9</v>
      </c>
      <c r="AN40" s="82">
        <v>9</v>
      </c>
      <c r="AO40" s="27">
        <f t="shared" si="4"/>
        <v>8.7</v>
      </c>
      <c r="AP40" s="82">
        <v>6</v>
      </c>
      <c r="AQ40" s="82">
        <v>7</v>
      </c>
      <c r="AR40" s="82">
        <v>6</v>
      </c>
      <c r="AS40" s="82">
        <v>8</v>
      </c>
      <c r="AT40" s="29">
        <f t="shared" si="5"/>
        <v>7.5</v>
      </c>
      <c r="AU40" s="24">
        <v>34</v>
      </c>
      <c r="AV40" s="25">
        <v>37</v>
      </c>
      <c r="AW40" s="26" t="s">
        <v>9</v>
      </c>
      <c r="AX40" s="26" t="s">
        <v>53</v>
      </c>
      <c r="AY40" s="82">
        <v>6</v>
      </c>
      <c r="AZ40" s="82">
        <v>7</v>
      </c>
      <c r="BA40" s="82">
        <v>7</v>
      </c>
      <c r="BB40" s="82">
        <v>8</v>
      </c>
      <c r="BC40" s="27">
        <f t="shared" si="6"/>
        <v>7.6</v>
      </c>
      <c r="BD40" s="27">
        <v>10</v>
      </c>
      <c r="BE40" s="108">
        <f t="shared" si="7"/>
        <v>8.58</v>
      </c>
      <c r="BF40" s="106" t="str">
        <f t="shared" si="8"/>
        <v>Giỏi</v>
      </c>
    </row>
    <row r="41" spans="1:58" ht="12.75">
      <c r="A41" s="24">
        <v>35</v>
      </c>
      <c r="B41" s="25">
        <v>38</v>
      </c>
      <c r="C41" s="26" t="s">
        <v>41</v>
      </c>
      <c r="D41" s="26" t="s">
        <v>55</v>
      </c>
      <c r="E41" s="26"/>
      <c r="F41" s="80">
        <v>7</v>
      </c>
      <c r="G41" s="80">
        <v>6</v>
      </c>
      <c r="H41" s="80">
        <v>8</v>
      </c>
      <c r="I41" s="81">
        <v>6</v>
      </c>
      <c r="J41" s="27">
        <f t="shared" si="0"/>
        <v>6.299999999999999</v>
      </c>
      <c r="K41" s="82">
        <v>8</v>
      </c>
      <c r="L41" s="82">
        <v>6</v>
      </c>
      <c r="M41" s="82">
        <v>6</v>
      </c>
      <c r="N41" s="82">
        <v>7</v>
      </c>
      <c r="O41" s="28">
        <v>7</v>
      </c>
      <c r="P41" s="29">
        <f t="shared" si="1"/>
        <v>7.6</v>
      </c>
      <c r="Q41" s="24">
        <v>35</v>
      </c>
      <c r="R41" s="25">
        <v>38</v>
      </c>
      <c r="S41" s="26" t="s">
        <v>41</v>
      </c>
      <c r="T41" s="26" t="s">
        <v>55</v>
      </c>
      <c r="U41" s="26"/>
      <c r="V41" s="80">
        <v>7</v>
      </c>
      <c r="W41" s="82">
        <v>7</v>
      </c>
      <c r="X41" s="82">
        <v>8</v>
      </c>
      <c r="Y41" s="82">
        <v>7</v>
      </c>
      <c r="Z41" s="27">
        <f t="shared" si="2"/>
        <v>7.1</v>
      </c>
      <c r="AA41" s="82">
        <v>7</v>
      </c>
      <c r="AB41" s="82">
        <v>8</v>
      </c>
      <c r="AC41" s="82">
        <v>8</v>
      </c>
      <c r="AD41" s="82">
        <v>8</v>
      </c>
      <c r="AE41" s="29">
        <f t="shared" si="3"/>
        <v>7.8999999999999995</v>
      </c>
      <c r="AF41" s="24">
        <v>35</v>
      </c>
      <c r="AG41" s="25">
        <v>38</v>
      </c>
      <c r="AH41" s="26" t="s">
        <v>41</v>
      </c>
      <c r="AI41" s="26" t="s">
        <v>55</v>
      </c>
      <c r="AJ41" s="26"/>
      <c r="AK41" s="82">
        <v>8</v>
      </c>
      <c r="AL41" s="82">
        <v>8</v>
      </c>
      <c r="AM41" s="82">
        <v>8</v>
      </c>
      <c r="AN41" s="82">
        <v>9</v>
      </c>
      <c r="AO41" s="27">
        <f t="shared" si="4"/>
        <v>8.7</v>
      </c>
      <c r="AP41" s="82">
        <v>6</v>
      </c>
      <c r="AQ41" s="82">
        <v>7</v>
      </c>
      <c r="AR41" s="82">
        <v>8</v>
      </c>
      <c r="AS41" s="82">
        <v>6</v>
      </c>
      <c r="AT41" s="29">
        <f t="shared" si="5"/>
        <v>6.299999999999999</v>
      </c>
      <c r="AU41" s="24">
        <v>35</v>
      </c>
      <c r="AV41" s="25">
        <v>38</v>
      </c>
      <c r="AW41" s="26" t="s">
        <v>41</v>
      </c>
      <c r="AX41" s="26" t="s">
        <v>55</v>
      </c>
      <c r="AY41" s="82">
        <v>8</v>
      </c>
      <c r="AZ41" s="82">
        <v>9</v>
      </c>
      <c r="BA41" s="82">
        <v>8</v>
      </c>
      <c r="BB41" s="82">
        <v>9</v>
      </c>
      <c r="BC41" s="27">
        <f t="shared" si="6"/>
        <v>8.8</v>
      </c>
      <c r="BD41" s="27">
        <v>10</v>
      </c>
      <c r="BE41" s="108">
        <f t="shared" si="7"/>
        <v>7.74</v>
      </c>
      <c r="BF41" s="106" t="str">
        <f t="shared" si="8"/>
        <v>Khá</v>
      </c>
    </row>
    <row r="42" spans="1:58" ht="12.75">
      <c r="A42" s="24">
        <v>36</v>
      </c>
      <c r="B42" s="25">
        <v>39</v>
      </c>
      <c r="C42" s="26" t="s">
        <v>24</v>
      </c>
      <c r="D42" s="26" t="s">
        <v>55</v>
      </c>
      <c r="E42" s="26"/>
      <c r="F42" s="80">
        <v>7</v>
      </c>
      <c r="G42" s="80">
        <v>7</v>
      </c>
      <c r="H42" s="80">
        <v>7</v>
      </c>
      <c r="I42" s="81">
        <v>8</v>
      </c>
      <c r="J42" s="27">
        <f t="shared" si="0"/>
        <v>7.699999999999999</v>
      </c>
      <c r="K42" s="82">
        <v>7</v>
      </c>
      <c r="L42" s="82">
        <v>6</v>
      </c>
      <c r="M42" s="82">
        <v>7</v>
      </c>
      <c r="N42" s="82">
        <v>7</v>
      </c>
      <c r="O42" s="28">
        <v>6</v>
      </c>
      <c r="P42" s="29">
        <f t="shared" si="1"/>
        <v>6.899999999999999</v>
      </c>
      <c r="Q42" s="24">
        <v>36</v>
      </c>
      <c r="R42" s="25">
        <v>39</v>
      </c>
      <c r="S42" s="26" t="s">
        <v>24</v>
      </c>
      <c r="T42" s="26" t="s">
        <v>55</v>
      </c>
      <c r="U42" s="26"/>
      <c r="V42" s="80">
        <v>8</v>
      </c>
      <c r="W42" s="82">
        <v>7</v>
      </c>
      <c r="X42" s="82">
        <v>8</v>
      </c>
      <c r="Y42" s="82">
        <v>8</v>
      </c>
      <c r="Z42" s="27">
        <f t="shared" si="2"/>
        <v>7.8999999999999995</v>
      </c>
      <c r="AA42" s="82">
        <v>8</v>
      </c>
      <c r="AB42" s="82">
        <v>8</v>
      </c>
      <c r="AC42" s="82">
        <v>8</v>
      </c>
      <c r="AD42" s="82">
        <v>8</v>
      </c>
      <c r="AE42" s="29">
        <f t="shared" si="3"/>
        <v>8</v>
      </c>
      <c r="AF42" s="24">
        <v>36</v>
      </c>
      <c r="AG42" s="25">
        <v>39</v>
      </c>
      <c r="AH42" s="26" t="s">
        <v>24</v>
      </c>
      <c r="AI42" s="26" t="s">
        <v>55</v>
      </c>
      <c r="AJ42" s="26"/>
      <c r="AK42" s="82">
        <v>7</v>
      </c>
      <c r="AL42" s="82">
        <v>9</v>
      </c>
      <c r="AM42" s="82">
        <v>9</v>
      </c>
      <c r="AN42" s="82">
        <v>7</v>
      </c>
      <c r="AO42" s="27">
        <f t="shared" si="4"/>
        <v>7.3999999999999995</v>
      </c>
      <c r="AP42" s="82">
        <v>7</v>
      </c>
      <c r="AQ42" s="82">
        <v>8</v>
      </c>
      <c r="AR42" s="82">
        <v>7</v>
      </c>
      <c r="AS42" s="82">
        <v>8</v>
      </c>
      <c r="AT42" s="29">
        <f t="shared" si="5"/>
        <v>7.799999999999999</v>
      </c>
      <c r="AU42" s="24">
        <v>36</v>
      </c>
      <c r="AV42" s="25">
        <v>39</v>
      </c>
      <c r="AW42" s="26" t="s">
        <v>24</v>
      </c>
      <c r="AX42" s="26" t="s">
        <v>55</v>
      </c>
      <c r="AY42" s="82">
        <v>7</v>
      </c>
      <c r="AZ42" s="82">
        <v>8</v>
      </c>
      <c r="BA42" s="82">
        <v>6</v>
      </c>
      <c r="BB42" s="82">
        <v>7</v>
      </c>
      <c r="BC42" s="27">
        <f t="shared" si="6"/>
        <v>7</v>
      </c>
      <c r="BD42" s="27">
        <v>9</v>
      </c>
      <c r="BE42" s="108">
        <f t="shared" si="7"/>
        <v>7.63</v>
      </c>
      <c r="BF42" s="106" t="str">
        <f t="shared" si="8"/>
        <v>Khá</v>
      </c>
    </row>
    <row r="43" spans="1:58" ht="12.75">
      <c r="A43" s="24">
        <v>37</v>
      </c>
      <c r="B43" s="25">
        <v>40</v>
      </c>
      <c r="C43" s="26" t="s">
        <v>10</v>
      </c>
      <c r="D43" s="26" t="s">
        <v>56</v>
      </c>
      <c r="E43" s="26"/>
      <c r="F43" s="80">
        <v>9</v>
      </c>
      <c r="G43" s="80">
        <v>7</v>
      </c>
      <c r="H43" s="80">
        <v>8</v>
      </c>
      <c r="I43" s="81">
        <v>8</v>
      </c>
      <c r="J43" s="27">
        <f t="shared" si="0"/>
        <v>8</v>
      </c>
      <c r="K43" s="82">
        <v>7</v>
      </c>
      <c r="L43" s="82">
        <v>7</v>
      </c>
      <c r="M43" s="82">
        <v>8</v>
      </c>
      <c r="N43" s="82">
        <v>8</v>
      </c>
      <c r="O43" s="28">
        <v>7</v>
      </c>
      <c r="P43" s="29">
        <f t="shared" si="1"/>
        <v>7.8999999999999995</v>
      </c>
      <c r="Q43" s="24">
        <v>37</v>
      </c>
      <c r="R43" s="25">
        <v>40</v>
      </c>
      <c r="S43" s="26" t="s">
        <v>10</v>
      </c>
      <c r="T43" s="26" t="s">
        <v>56</v>
      </c>
      <c r="U43" s="26"/>
      <c r="V43" s="80">
        <v>8</v>
      </c>
      <c r="W43" s="82">
        <v>9</v>
      </c>
      <c r="X43" s="82">
        <v>8</v>
      </c>
      <c r="Y43" s="82">
        <v>8</v>
      </c>
      <c r="Z43" s="27">
        <f t="shared" si="2"/>
        <v>8.1</v>
      </c>
      <c r="AA43" s="82">
        <v>10</v>
      </c>
      <c r="AB43" s="82">
        <v>9</v>
      </c>
      <c r="AC43" s="82">
        <v>9</v>
      </c>
      <c r="AD43" s="82">
        <v>8</v>
      </c>
      <c r="AE43" s="29">
        <f t="shared" si="3"/>
        <v>8.4</v>
      </c>
      <c r="AF43" s="24">
        <v>37</v>
      </c>
      <c r="AG43" s="25">
        <v>40</v>
      </c>
      <c r="AH43" s="26" t="s">
        <v>10</v>
      </c>
      <c r="AI43" s="26" t="s">
        <v>56</v>
      </c>
      <c r="AJ43" s="26"/>
      <c r="AK43" s="82">
        <v>8</v>
      </c>
      <c r="AL43" s="82">
        <v>9</v>
      </c>
      <c r="AM43" s="82">
        <v>8</v>
      </c>
      <c r="AN43" s="82">
        <v>9</v>
      </c>
      <c r="AO43" s="27">
        <f t="shared" si="4"/>
        <v>8.8</v>
      </c>
      <c r="AP43" s="82">
        <v>8</v>
      </c>
      <c r="AQ43" s="82">
        <v>8</v>
      </c>
      <c r="AR43" s="82">
        <v>8</v>
      </c>
      <c r="AS43" s="82">
        <v>8</v>
      </c>
      <c r="AT43" s="29">
        <f t="shared" si="5"/>
        <v>8</v>
      </c>
      <c r="AU43" s="24">
        <v>37</v>
      </c>
      <c r="AV43" s="25">
        <v>40</v>
      </c>
      <c r="AW43" s="26" t="s">
        <v>10</v>
      </c>
      <c r="AX43" s="26" t="s">
        <v>56</v>
      </c>
      <c r="AY43" s="82">
        <v>6</v>
      </c>
      <c r="AZ43" s="82">
        <v>7</v>
      </c>
      <c r="BA43" s="82">
        <v>7</v>
      </c>
      <c r="BB43" s="82">
        <v>8</v>
      </c>
      <c r="BC43" s="27">
        <f t="shared" si="6"/>
        <v>7.6</v>
      </c>
      <c r="BD43" s="27">
        <v>10</v>
      </c>
      <c r="BE43" s="108">
        <f t="shared" si="7"/>
        <v>8.26</v>
      </c>
      <c r="BF43" s="106" t="str">
        <f t="shared" si="8"/>
        <v>Giỏi</v>
      </c>
    </row>
    <row r="44" spans="1:58" ht="12.75">
      <c r="A44" s="24">
        <v>38</v>
      </c>
      <c r="B44" s="25">
        <v>41</v>
      </c>
      <c r="C44" s="26" t="s">
        <v>47</v>
      </c>
      <c r="D44" s="26" t="s">
        <v>57</v>
      </c>
      <c r="E44" s="26"/>
      <c r="F44" s="80">
        <v>8</v>
      </c>
      <c r="G44" s="80">
        <v>6</v>
      </c>
      <c r="H44" s="80">
        <v>6</v>
      </c>
      <c r="I44" s="81">
        <v>7</v>
      </c>
      <c r="J44" s="27">
        <f t="shared" si="0"/>
        <v>6.8999999999999995</v>
      </c>
      <c r="K44" s="82">
        <v>7</v>
      </c>
      <c r="L44" s="82">
        <v>7</v>
      </c>
      <c r="M44" s="82">
        <v>7</v>
      </c>
      <c r="N44" s="82">
        <v>8</v>
      </c>
      <c r="O44" s="28">
        <v>6</v>
      </c>
      <c r="P44" s="29">
        <f t="shared" si="1"/>
        <v>7.1</v>
      </c>
      <c r="Q44" s="24">
        <v>38</v>
      </c>
      <c r="R44" s="25">
        <v>41</v>
      </c>
      <c r="S44" s="26" t="s">
        <v>47</v>
      </c>
      <c r="T44" s="26" t="s">
        <v>57</v>
      </c>
      <c r="U44" s="26"/>
      <c r="V44" s="80">
        <v>8</v>
      </c>
      <c r="W44" s="82">
        <v>9</v>
      </c>
      <c r="X44" s="82">
        <v>8</v>
      </c>
      <c r="Y44" s="82">
        <v>7</v>
      </c>
      <c r="Z44" s="27">
        <f t="shared" si="2"/>
        <v>7.3999999999999995</v>
      </c>
      <c r="AA44" s="82">
        <v>8</v>
      </c>
      <c r="AB44" s="82">
        <v>8</v>
      </c>
      <c r="AC44" s="82">
        <v>8</v>
      </c>
      <c r="AD44" s="82">
        <v>8</v>
      </c>
      <c r="AE44" s="29">
        <f t="shared" si="3"/>
        <v>8</v>
      </c>
      <c r="AF44" s="24">
        <v>38</v>
      </c>
      <c r="AG44" s="25">
        <v>41</v>
      </c>
      <c r="AH44" s="26" t="s">
        <v>47</v>
      </c>
      <c r="AI44" s="26" t="s">
        <v>57</v>
      </c>
      <c r="AJ44" s="26"/>
      <c r="AK44" s="82">
        <v>7</v>
      </c>
      <c r="AL44" s="82">
        <v>8</v>
      </c>
      <c r="AM44" s="82">
        <v>8</v>
      </c>
      <c r="AN44" s="82">
        <v>8</v>
      </c>
      <c r="AO44" s="27">
        <f t="shared" si="4"/>
        <v>7.8999999999999995</v>
      </c>
      <c r="AP44" s="82">
        <v>7</v>
      </c>
      <c r="AQ44" s="82">
        <v>7</v>
      </c>
      <c r="AR44" s="82">
        <v>8</v>
      </c>
      <c r="AS44" s="82">
        <v>5</v>
      </c>
      <c r="AT44" s="29">
        <f t="shared" si="5"/>
        <v>5.699999999999999</v>
      </c>
      <c r="AU44" s="24">
        <v>38</v>
      </c>
      <c r="AV44" s="25">
        <v>41</v>
      </c>
      <c r="AW44" s="26" t="s">
        <v>47</v>
      </c>
      <c r="AX44" s="26" t="s">
        <v>57</v>
      </c>
      <c r="AY44" s="82">
        <v>8</v>
      </c>
      <c r="AZ44" s="82">
        <v>7</v>
      </c>
      <c r="BA44" s="82">
        <v>7</v>
      </c>
      <c r="BB44" s="82">
        <v>7</v>
      </c>
      <c r="BC44" s="27">
        <f t="shared" si="6"/>
        <v>7.1</v>
      </c>
      <c r="BD44" s="27">
        <v>9</v>
      </c>
      <c r="BE44" s="108">
        <f t="shared" si="7"/>
        <v>7.31</v>
      </c>
      <c r="BF44" s="106" t="str">
        <f t="shared" si="8"/>
        <v>Khá</v>
      </c>
    </row>
    <row r="45" spans="1:58" ht="12.75">
      <c r="A45" s="24">
        <v>39</v>
      </c>
      <c r="B45" s="25">
        <v>42</v>
      </c>
      <c r="C45" s="26" t="s">
        <v>23</v>
      </c>
      <c r="D45" s="26" t="s">
        <v>58</v>
      </c>
      <c r="E45" s="26"/>
      <c r="F45" s="80">
        <v>8</v>
      </c>
      <c r="G45" s="80">
        <v>6</v>
      </c>
      <c r="H45" s="80">
        <v>6</v>
      </c>
      <c r="I45" s="81">
        <v>9</v>
      </c>
      <c r="J45" s="27">
        <f t="shared" si="0"/>
        <v>8.3</v>
      </c>
      <c r="K45" s="82">
        <v>8</v>
      </c>
      <c r="L45" s="82">
        <v>7</v>
      </c>
      <c r="M45" s="82">
        <v>8</v>
      </c>
      <c r="N45" s="82">
        <v>7</v>
      </c>
      <c r="O45" s="28">
        <v>9</v>
      </c>
      <c r="P45" s="29">
        <f t="shared" si="1"/>
        <v>9.3</v>
      </c>
      <c r="Q45" s="24">
        <v>39</v>
      </c>
      <c r="R45" s="25">
        <v>42</v>
      </c>
      <c r="S45" s="26" t="s">
        <v>23</v>
      </c>
      <c r="T45" s="26" t="s">
        <v>58</v>
      </c>
      <c r="U45" s="26"/>
      <c r="V45" s="80">
        <v>7</v>
      </c>
      <c r="W45" s="82">
        <v>8</v>
      </c>
      <c r="X45" s="82">
        <v>8</v>
      </c>
      <c r="Y45" s="82">
        <v>9</v>
      </c>
      <c r="Z45" s="27">
        <f t="shared" si="2"/>
        <v>8.6</v>
      </c>
      <c r="AA45" s="82">
        <v>7</v>
      </c>
      <c r="AB45" s="82">
        <v>7</v>
      </c>
      <c r="AC45" s="82">
        <v>9</v>
      </c>
      <c r="AD45" s="82">
        <v>8</v>
      </c>
      <c r="AE45" s="29">
        <f t="shared" si="3"/>
        <v>7.8999999999999995</v>
      </c>
      <c r="AF45" s="24">
        <v>39</v>
      </c>
      <c r="AG45" s="25">
        <v>42</v>
      </c>
      <c r="AH45" s="26" t="s">
        <v>23</v>
      </c>
      <c r="AI45" s="26" t="s">
        <v>58</v>
      </c>
      <c r="AJ45" s="26"/>
      <c r="AK45" s="82">
        <v>8</v>
      </c>
      <c r="AL45" s="82">
        <v>9</v>
      </c>
      <c r="AM45" s="82">
        <v>8</v>
      </c>
      <c r="AN45" s="82">
        <v>6</v>
      </c>
      <c r="AO45" s="27">
        <f t="shared" si="4"/>
        <v>6.699999999999999</v>
      </c>
      <c r="AP45" s="82">
        <v>5</v>
      </c>
      <c r="AQ45" s="82">
        <v>7</v>
      </c>
      <c r="AR45" s="82">
        <v>7</v>
      </c>
      <c r="AS45" s="82">
        <v>7</v>
      </c>
      <c r="AT45" s="29">
        <f t="shared" si="5"/>
        <v>6.799999999999999</v>
      </c>
      <c r="AU45" s="24">
        <v>39</v>
      </c>
      <c r="AV45" s="25">
        <v>42</v>
      </c>
      <c r="AW45" s="26" t="s">
        <v>23</v>
      </c>
      <c r="AX45" s="26" t="s">
        <v>58</v>
      </c>
      <c r="AY45" s="82">
        <v>8</v>
      </c>
      <c r="AZ45" s="82">
        <v>7</v>
      </c>
      <c r="BA45" s="82">
        <v>6</v>
      </c>
      <c r="BB45" s="82">
        <v>8</v>
      </c>
      <c r="BC45" s="27">
        <f t="shared" si="6"/>
        <v>7.699999999999999</v>
      </c>
      <c r="BD45" s="27">
        <v>9</v>
      </c>
      <c r="BE45" s="108">
        <f t="shared" si="7"/>
        <v>8.05</v>
      </c>
      <c r="BF45" s="106" t="str">
        <f t="shared" si="8"/>
        <v>Giỏi</v>
      </c>
    </row>
    <row r="46" spans="1:58" ht="12.75">
      <c r="A46" s="24">
        <v>40</v>
      </c>
      <c r="B46" s="25">
        <v>43</v>
      </c>
      <c r="C46" s="26" t="s">
        <v>59</v>
      </c>
      <c r="D46" s="26" t="s">
        <v>60</v>
      </c>
      <c r="E46" s="26"/>
      <c r="F46" s="80">
        <v>8</v>
      </c>
      <c r="G46" s="80">
        <v>6</v>
      </c>
      <c r="H46" s="80">
        <v>6</v>
      </c>
      <c r="I46" s="81">
        <v>8</v>
      </c>
      <c r="J46" s="27">
        <f t="shared" si="0"/>
        <v>7.6</v>
      </c>
      <c r="K46" s="82">
        <v>7</v>
      </c>
      <c r="L46" s="82">
        <v>7</v>
      </c>
      <c r="M46" s="82">
        <v>7</v>
      </c>
      <c r="N46" s="82">
        <v>7</v>
      </c>
      <c r="O46" s="28">
        <v>6</v>
      </c>
      <c r="P46" s="29">
        <f t="shared" si="1"/>
        <v>7</v>
      </c>
      <c r="Q46" s="24">
        <v>40</v>
      </c>
      <c r="R46" s="25">
        <v>43</v>
      </c>
      <c r="S46" s="26" t="s">
        <v>59</v>
      </c>
      <c r="T46" s="26" t="s">
        <v>60</v>
      </c>
      <c r="U46" s="26"/>
      <c r="V46" s="80">
        <v>6</v>
      </c>
      <c r="W46" s="82">
        <v>8</v>
      </c>
      <c r="X46" s="82">
        <v>8</v>
      </c>
      <c r="Y46" s="82">
        <v>7</v>
      </c>
      <c r="Z46" s="27">
        <f t="shared" si="2"/>
        <v>7.1</v>
      </c>
      <c r="AA46" s="82">
        <v>7</v>
      </c>
      <c r="AB46" s="82">
        <v>7</v>
      </c>
      <c r="AC46" s="82">
        <v>7</v>
      </c>
      <c r="AD46" s="82">
        <v>7</v>
      </c>
      <c r="AE46" s="29">
        <f t="shared" si="3"/>
        <v>7</v>
      </c>
      <c r="AF46" s="24">
        <v>40</v>
      </c>
      <c r="AG46" s="25">
        <v>43</v>
      </c>
      <c r="AH46" s="26" t="s">
        <v>59</v>
      </c>
      <c r="AI46" s="26" t="s">
        <v>60</v>
      </c>
      <c r="AJ46" s="26"/>
      <c r="AK46" s="82">
        <v>7</v>
      </c>
      <c r="AL46" s="82">
        <v>8</v>
      </c>
      <c r="AM46" s="82">
        <v>8</v>
      </c>
      <c r="AN46" s="82">
        <v>7</v>
      </c>
      <c r="AO46" s="27">
        <f t="shared" si="4"/>
        <v>7.199999999999999</v>
      </c>
      <c r="AP46" s="82">
        <v>6</v>
      </c>
      <c r="AQ46" s="82">
        <v>6</v>
      </c>
      <c r="AR46" s="82">
        <v>7</v>
      </c>
      <c r="AS46" s="82">
        <v>7</v>
      </c>
      <c r="AT46" s="29">
        <f t="shared" si="5"/>
        <v>6.799999999999999</v>
      </c>
      <c r="AU46" s="24">
        <v>40</v>
      </c>
      <c r="AV46" s="25">
        <v>43</v>
      </c>
      <c r="AW46" s="26" t="s">
        <v>59</v>
      </c>
      <c r="AX46" s="26" t="s">
        <v>60</v>
      </c>
      <c r="AY46" s="82">
        <v>6</v>
      </c>
      <c r="AZ46" s="82">
        <v>7</v>
      </c>
      <c r="BA46" s="82">
        <v>5</v>
      </c>
      <c r="BB46" s="82">
        <v>8</v>
      </c>
      <c r="BC46" s="27">
        <f t="shared" si="6"/>
        <v>7.3999999999999995</v>
      </c>
      <c r="BD46" s="27">
        <v>10</v>
      </c>
      <c r="BE46" s="108">
        <f t="shared" si="7"/>
        <v>7.39</v>
      </c>
      <c r="BF46" s="106" t="str">
        <f t="shared" si="8"/>
        <v>Khá</v>
      </c>
    </row>
    <row r="47" spans="1:58" ht="12.75">
      <c r="A47" s="24">
        <v>41</v>
      </c>
      <c r="B47" s="25">
        <v>44</v>
      </c>
      <c r="C47" s="26" t="s">
        <v>61</v>
      </c>
      <c r="D47" s="26" t="s">
        <v>62</v>
      </c>
      <c r="E47" s="26"/>
      <c r="F47" s="80">
        <v>9</v>
      </c>
      <c r="G47" s="80">
        <v>6</v>
      </c>
      <c r="H47" s="80">
        <v>6</v>
      </c>
      <c r="I47" s="81">
        <v>8</v>
      </c>
      <c r="J47" s="27">
        <f t="shared" si="0"/>
        <v>7.699999999999999</v>
      </c>
      <c r="K47" s="82">
        <v>8</v>
      </c>
      <c r="L47" s="82">
        <v>7</v>
      </c>
      <c r="M47" s="82">
        <v>7</v>
      </c>
      <c r="N47" s="82">
        <v>8</v>
      </c>
      <c r="O47" s="28">
        <v>8</v>
      </c>
      <c r="P47" s="29">
        <f t="shared" si="1"/>
        <v>8.6</v>
      </c>
      <c r="Q47" s="24">
        <v>41</v>
      </c>
      <c r="R47" s="25">
        <v>44</v>
      </c>
      <c r="S47" s="26" t="s">
        <v>61</v>
      </c>
      <c r="T47" s="26" t="s">
        <v>62</v>
      </c>
      <c r="U47" s="26"/>
      <c r="V47" s="80">
        <v>8</v>
      </c>
      <c r="W47" s="82">
        <v>9</v>
      </c>
      <c r="X47" s="82">
        <v>8</v>
      </c>
      <c r="Y47" s="82">
        <v>8</v>
      </c>
      <c r="Z47" s="27">
        <f t="shared" si="2"/>
        <v>8.1</v>
      </c>
      <c r="AA47" s="82">
        <v>8</v>
      </c>
      <c r="AB47" s="82">
        <v>7</v>
      </c>
      <c r="AC47" s="82">
        <v>8</v>
      </c>
      <c r="AD47" s="82">
        <v>8</v>
      </c>
      <c r="AE47" s="29">
        <f t="shared" si="3"/>
        <v>7.8999999999999995</v>
      </c>
      <c r="AF47" s="24">
        <v>41</v>
      </c>
      <c r="AG47" s="25">
        <v>44</v>
      </c>
      <c r="AH47" s="26" t="s">
        <v>61</v>
      </c>
      <c r="AI47" s="26" t="s">
        <v>62</v>
      </c>
      <c r="AJ47" s="26"/>
      <c r="AK47" s="82">
        <v>8</v>
      </c>
      <c r="AL47" s="82">
        <v>8</v>
      </c>
      <c r="AM47" s="82">
        <v>9</v>
      </c>
      <c r="AN47" s="82">
        <v>8</v>
      </c>
      <c r="AO47" s="27">
        <f t="shared" si="4"/>
        <v>8.1</v>
      </c>
      <c r="AP47" s="82">
        <v>7</v>
      </c>
      <c r="AQ47" s="82">
        <v>7</v>
      </c>
      <c r="AR47" s="82">
        <v>8</v>
      </c>
      <c r="AS47" s="82">
        <v>7</v>
      </c>
      <c r="AT47" s="29">
        <f t="shared" si="5"/>
        <v>7.1</v>
      </c>
      <c r="AU47" s="24">
        <v>41</v>
      </c>
      <c r="AV47" s="25">
        <v>44</v>
      </c>
      <c r="AW47" s="26" t="s">
        <v>61</v>
      </c>
      <c r="AX47" s="26" t="s">
        <v>62</v>
      </c>
      <c r="AY47" s="82">
        <v>7</v>
      </c>
      <c r="AZ47" s="82">
        <v>6</v>
      </c>
      <c r="BA47" s="82">
        <v>8</v>
      </c>
      <c r="BB47" s="82">
        <v>8</v>
      </c>
      <c r="BC47" s="27">
        <f t="shared" si="6"/>
        <v>7.699999999999999</v>
      </c>
      <c r="BD47" s="27">
        <v>9</v>
      </c>
      <c r="BE47" s="108">
        <f t="shared" si="7"/>
        <v>8.01</v>
      </c>
      <c r="BF47" s="106" t="str">
        <f t="shared" si="8"/>
        <v>Giỏi</v>
      </c>
    </row>
    <row r="48" spans="1:58" ht="12.75">
      <c r="A48" s="24">
        <v>42</v>
      </c>
      <c r="B48" s="25">
        <v>45</v>
      </c>
      <c r="C48" s="26" t="s">
        <v>47</v>
      </c>
      <c r="D48" s="26" t="s">
        <v>62</v>
      </c>
      <c r="E48" s="26"/>
      <c r="F48" s="80">
        <v>8</v>
      </c>
      <c r="G48" s="80">
        <v>8</v>
      </c>
      <c r="H48" s="80">
        <v>7</v>
      </c>
      <c r="I48" s="81">
        <v>7</v>
      </c>
      <c r="J48" s="27">
        <f t="shared" si="0"/>
        <v>7.199999999999999</v>
      </c>
      <c r="K48" s="82">
        <v>7</v>
      </c>
      <c r="L48" s="82">
        <v>7</v>
      </c>
      <c r="M48" s="82">
        <v>8</v>
      </c>
      <c r="N48" s="82">
        <v>7</v>
      </c>
      <c r="O48" s="28">
        <v>7</v>
      </c>
      <c r="P48" s="29">
        <f t="shared" si="1"/>
        <v>7.799999999999999</v>
      </c>
      <c r="Q48" s="24">
        <v>42</v>
      </c>
      <c r="R48" s="25">
        <v>45</v>
      </c>
      <c r="S48" s="26" t="s">
        <v>47</v>
      </c>
      <c r="T48" s="26" t="s">
        <v>62</v>
      </c>
      <c r="U48" s="26"/>
      <c r="V48" s="80">
        <v>7</v>
      </c>
      <c r="W48" s="82">
        <v>9</v>
      </c>
      <c r="X48" s="82">
        <v>8</v>
      </c>
      <c r="Y48" s="82">
        <v>6</v>
      </c>
      <c r="Z48" s="27">
        <f t="shared" si="2"/>
        <v>6.6</v>
      </c>
      <c r="AA48" s="82">
        <v>7</v>
      </c>
      <c r="AB48" s="82">
        <v>8</v>
      </c>
      <c r="AC48" s="82">
        <v>8</v>
      </c>
      <c r="AD48" s="82">
        <v>7</v>
      </c>
      <c r="AE48" s="29">
        <f t="shared" si="3"/>
        <v>7.199999999999999</v>
      </c>
      <c r="AF48" s="24">
        <v>42</v>
      </c>
      <c r="AG48" s="25">
        <v>45</v>
      </c>
      <c r="AH48" s="26" t="s">
        <v>47</v>
      </c>
      <c r="AI48" s="26" t="s">
        <v>62</v>
      </c>
      <c r="AJ48" s="26"/>
      <c r="AK48" s="82">
        <v>9</v>
      </c>
      <c r="AL48" s="82">
        <v>8</v>
      </c>
      <c r="AM48" s="82">
        <v>8</v>
      </c>
      <c r="AN48" s="82">
        <v>10</v>
      </c>
      <c r="AO48" s="27">
        <f t="shared" si="4"/>
        <v>9.5</v>
      </c>
      <c r="AP48" s="82">
        <v>7</v>
      </c>
      <c r="AQ48" s="82">
        <v>7</v>
      </c>
      <c r="AR48" s="82">
        <v>8</v>
      </c>
      <c r="AS48" s="82">
        <v>7</v>
      </c>
      <c r="AT48" s="29">
        <f t="shared" si="5"/>
        <v>7.1</v>
      </c>
      <c r="AU48" s="24">
        <v>42</v>
      </c>
      <c r="AV48" s="25">
        <v>45</v>
      </c>
      <c r="AW48" s="26" t="s">
        <v>47</v>
      </c>
      <c r="AX48" s="26" t="s">
        <v>62</v>
      </c>
      <c r="AY48" s="82">
        <v>6</v>
      </c>
      <c r="AZ48" s="82">
        <v>7</v>
      </c>
      <c r="BA48" s="82">
        <v>7</v>
      </c>
      <c r="BB48" s="90">
        <v>3</v>
      </c>
      <c r="BC48" s="97">
        <f t="shared" si="6"/>
        <v>4.1</v>
      </c>
      <c r="BD48" s="27">
        <v>10</v>
      </c>
      <c r="BE48" s="108">
        <f t="shared" si="7"/>
        <v>7.35</v>
      </c>
      <c r="BF48" s="106" t="str">
        <f t="shared" si="8"/>
        <v>Khá</v>
      </c>
    </row>
    <row r="49" spans="1:58" ht="12.75">
      <c r="A49" s="24">
        <v>43</v>
      </c>
      <c r="B49" s="25">
        <v>46</v>
      </c>
      <c r="C49" s="26" t="s">
        <v>10</v>
      </c>
      <c r="D49" s="26" t="s">
        <v>62</v>
      </c>
      <c r="E49" s="26"/>
      <c r="F49" s="80">
        <v>8</v>
      </c>
      <c r="G49" s="80">
        <v>6</v>
      </c>
      <c r="H49" s="80">
        <v>7</v>
      </c>
      <c r="I49" s="81">
        <v>9</v>
      </c>
      <c r="J49" s="27">
        <f t="shared" si="0"/>
        <v>8.4</v>
      </c>
      <c r="K49" s="82">
        <v>8</v>
      </c>
      <c r="L49" s="82">
        <v>7</v>
      </c>
      <c r="M49" s="82">
        <v>8</v>
      </c>
      <c r="N49" s="82">
        <v>7</v>
      </c>
      <c r="O49" s="28">
        <v>7</v>
      </c>
      <c r="P49" s="29">
        <f t="shared" si="1"/>
        <v>7.8999999999999995</v>
      </c>
      <c r="Q49" s="24">
        <v>43</v>
      </c>
      <c r="R49" s="25">
        <v>46</v>
      </c>
      <c r="S49" s="26" t="s">
        <v>10</v>
      </c>
      <c r="T49" s="26" t="s">
        <v>62</v>
      </c>
      <c r="U49" s="26"/>
      <c r="V49" s="80">
        <v>8</v>
      </c>
      <c r="W49" s="82">
        <v>8</v>
      </c>
      <c r="X49" s="82">
        <v>8</v>
      </c>
      <c r="Y49" s="82">
        <v>7</v>
      </c>
      <c r="Z49" s="27">
        <f t="shared" si="2"/>
        <v>7.299999999999999</v>
      </c>
      <c r="AA49" s="82">
        <v>8</v>
      </c>
      <c r="AB49" s="82">
        <v>9</v>
      </c>
      <c r="AC49" s="82">
        <v>8</v>
      </c>
      <c r="AD49" s="82">
        <v>8</v>
      </c>
      <c r="AE49" s="29">
        <f t="shared" si="3"/>
        <v>8.1</v>
      </c>
      <c r="AF49" s="24">
        <v>43</v>
      </c>
      <c r="AG49" s="25">
        <v>46</v>
      </c>
      <c r="AH49" s="26" t="s">
        <v>10</v>
      </c>
      <c r="AI49" s="26" t="s">
        <v>62</v>
      </c>
      <c r="AJ49" s="26"/>
      <c r="AK49" s="82">
        <v>7</v>
      </c>
      <c r="AL49" s="82">
        <v>8</v>
      </c>
      <c r="AM49" s="82">
        <v>8</v>
      </c>
      <c r="AN49" s="82">
        <v>7</v>
      </c>
      <c r="AO49" s="27">
        <f t="shared" si="4"/>
        <v>7.199999999999999</v>
      </c>
      <c r="AP49" s="82">
        <v>5</v>
      </c>
      <c r="AQ49" s="82">
        <v>7</v>
      </c>
      <c r="AR49" s="82">
        <v>6</v>
      </c>
      <c r="AS49" s="82">
        <v>5</v>
      </c>
      <c r="AT49" s="29">
        <f t="shared" si="5"/>
        <v>5.3</v>
      </c>
      <c r="AU49" s="24">
        <v>43</v>
      </c>
      <c r="AV49" s="25">
        <v>46</v>
      </c>
      <c r="AW49" s="26" t="s">
        <v>10</v>
      </c>
      <c r="AX49" s="26" t="s">
        <v>62</v>
      </c>
      <c r="AY49" s="82">
        <v>7</v>
      </c>
      <c r="AZ49" s="82">
        <v>7</v>
      </c>
      <c r="BA49" s="82">
        <v>7</v>
      </c>
      <c r="BB49" s="82">
        <v>7</v>
      </c>
      <c r="BC49" s="27">
        <f t="shared" si="6"/>
        <v>7</v>
      </c>
      <c r="BD49" s="27">
        <v>9</v>
      </c>
      <c r="BE49" s="108">
        <f t="shared" si="7"/>
        <v>7.48</v>
      </c>
      <c r="BF49" s="106" t="str">
        <f t="shared" si="8"/>
        <v>Khá</v>
      </c>
    </row>
    <row r="50" spans="1:58" ht="12.75">
      <c r="A50" s="24">
        <v>44</v>
      </c>
      <c r="B50" s="25">
        <v>47</v>
      </c>
      <c r="C50" s="26" t="s">
        <v>63</v>
      </c>
      <c r="D50" s="26" t="s">
        <v>62</v>
      </c>
      <c r="E50" s="26"/>
      <c r="F50" s="80">
        <v>8</v>
      </c>
      <c r="G50" s="80">
        <v>7</v>
      </c>
      <c r="H50" s="80">
        <v>8</v>
      </c>
      <c r="I50" s="81">
        <v>7</v>
      </c>
      <c r="J50" s="27">
        <f t="shared" si="0"/>
        <v>7.199999999999999</v>
      </c>
      <c r="K50" s="82">
        <v>7</v>
      </c>
      <c r="L50" s="82">
        <v>8</v>
      </c>
      <c r="M50" s="82">
        <v>7</v>
      </c>
      <c r="N50" s="82">
        <v>7</v>
      </c>
      <c r="O50" s="28">
        <v>8</v>
      </c>
      <c r="P50" s="29">
        <f t="shared" si="1"/>
        <v>8.5</v>
      </c>
      <c r="Q50" s="24">
        <v>44</v>
      </c>
      <c r="R50" s="25">
        <v>47</v>
      </c>
      <c r="S50" s="26" t="s">
        <v>63</v>
      </c>
      <c r="T50" s="26" t="s">
        <v>62</v>
      </c>
      <c r="U50" s="26"/>
      <c r="V50" s="80">
        <v>8</v>
      </c>
      <c r="W50" s="82">
        <v>9</v>
      </c>
      <c r="X50" s="82">
        <v>8</v>
      </c>
      <c r="Y50" s="82">
        <v>10</v>
      </c>
      <c r="Z50" s="27">
        <f t="shared" si="2"/>
        <v>9.5</v>
      </c>
      <c r="AA50" s="82">
        <v>9</v>
      </c>
      <c r="AB50" s="82">
        <v>9</v>
      </c>
      <c r="AC50" s="82">
        <v>9</v>
      </c>
      <c r="AD50" s="82">
        <v>9</v>
      </c>
      <c r="AE50" s="29">
        <f t="shared" si="3"/>
        <v>9</v>
      </c>
      <c r="AF50" s="24">
        <v>44</v>
      </c>
      <c r="AG50" s="25">
        <v>47</v>
      </c>
      <c r="AH50" s="26" t="s">
        <v>63</v>
      </c>
      <c r="AI50" s="26" t="s">
        <v>62</v>
      </c>
      <c r="AJ50" s="26"/>
      <c r="AK50" s="82">
        <v>8</v>
      </c>
      <c r="AL50" s="82">
        <v>9</v>
      </c>
      <c r="AM50" s="82">
        <v>9</v>
      </c>
      <c r="AN50" s="82">
        <v>8</v>
      </c>
      <c r="AO50" s="27">
        <f t="shared" si="4"/>
        <v>8.2</v>
      </c>
      <c r="AP50" s="82">
        <v>7</v>
      </c>
      <c r="AQ50" s="82">
        <v>8</v>
      </c>
      <c r="AR50" s="82">
        <v>7</v>
      </c>
      <c r="AS50" s="82">
        <v>6</v>
      </c>
      <c r="AT50" s="29">
        <f t="shared" si="5"/>
        <v>6.399999999999999</v>
      </c>
      <c r="AU50" s="24">
        <v>44</v>
      </c>
      <c r="AV50" s="25">
        <v>47</v>
      </c>
      <c r="AW50" s="26" t="s">
        <v>63</v>
      </c>
      <c r="AX50" s="26" t="s">
        <v>62</v>
      </c>
      <c r="AY50" s="82">
        <v>7</v>
      </c>
      <c r="AZ50" s="82">
        <v>9</v>
      </c>
      <c r="BA50" s="82">
        <v>8</v>
      </c>
      <c r="BB50" s="82">
        <v>6</v>
      </c>
      <c r="BC50" s="27">
        <f t="shared" si="6"/>
        <v>6.6</v>
      </c>
      <c r="BD50" s="27">
        <v>10</v>
      </c>
      <c r="BE50" s="108">
        <f t="shared" si="7"/>
        <v>8.11</v>
      </c>
      <c r="BF50" s="106" t="str">
        <f t="shared" si="8"/>
        <v>Giỏi</v>
      </c>
    </row>
    <row r="51" spans="1:58" ht="12.75">
      <c r="A51" s="24">
        <v>45</v>
      </c>
      <c r="B51" s="25">
        <v>48</v>
      </c>
      <c r="C51" s="26" t="s">
        <v>65</v>
      </c>
      <c r="D51" s="26" t="s">
        <v>64</v>
      </c>
      <c r="E51" s="26"/>
      <c r="F51" s="80">
        <v>8</v>
      </c>
      <c r="G51" s="80">
        <v>7</v>
      </c>
      <c r="H51" s="80">
        <v>8</v>
      </c>
      <c r="I51" s="81">
        <v>7</v>
      </c>
      <c r="J51" s="27">
        <f t="shared" si="0"/>
        <v>7.199999999999999</v>
      </c>
      <c r="K51" s="82">
        <v>7</v>
      </c>
      <c r="L51" s="82">
        <v>8</v>
      </c>
      <c r="M51" s="82">
        <v>8</v>
      </c>
      <c r="N51" s="82">
        <v>7</v>
      </c>
      <c r="O51" s="28">
        <v>9</v>
      </c>
      <c r="P51" s="29">
        <f t="shared" si="1"/>
        <v>9.3</v>
      </c>
      <c r="Q51" s="24">
        <v>45</v>
      </c>
      <c r="R51" s="25">
        <v>48</v>
      </c>
      <c r="S51" s="26" t="s">
        <v>65</v>
      </c>
      <c r="T51" s="26" t="s">
        <v>64</v>
      </c>
      <c r="U51" s="26"/>
      <c r="V51" s="80">
        <v>8</v>
      </c>
      <c r="W51" s="82">
        <v>7</v>
      </c>
      <c r="X51" s="82">
        <v>8</v>
      </c>
      <c r="Y51" s="82">
        <v>8</v>
      </c>
      <c r="Z51" s="27">
        <f t="shared" si="2"/>
        <v>7.8999999999999995</v>
      </c>
      <c r="AA51" s="82">
        <v>8</v>
      </c>
      <c r="AB51" s="82">
        <v>8</v>
      </c>
      <c r="AC51" s="82">
        <v>8</v>
      </c>
      <c r="AD51" s="82">
        <v>8</v>
      </c>
      <c r="AE51" s="29">
        <f t="shared" si="3"/>
        <v>8</v>
      </c>
      <c r="AF51" s="24">
        <v>45</v>
      </c>
      <c r="AG51" s="25">
        <v>48</v>
      </c>
      <c r="AH51" s="26" t="s">
        <v>65</v>
      </c>
      <c r="AI51" s="26" t="s">
        <v>64</v>
      </c>
      <c r="AJ51" s="26"/>
      <c r="AK51" s="82">
        <v>8</v>
      </c>
      <c r="AL51" s="82">
        <v>8</v>
      </c>
      <c r="AM51" s="82">
        <v>8</v>
      </c>
      <c r="AN51" s="82">
        <v>7</v>
      </c>
      <c r="AO51" s="27">
        <f t="shared" si="4"/>
        <v>7.299999999999999</v>
      </c>
      <c r="AP51" s="82">
        <v>8</v>
      </c>
      <c r="AQ51" s="82">
        <v>8</v>
      </c>
      <c r="AR51" s="82">
        <v>7</v>
      </c>
      <c r="AS51" s="82">
        <v>6</v>
      </c>
      <c r="AT51" s="29">
        <f t="shared" si="5"/>
        <v>6.499999999999999</v>
      </c>
      <c r="AU51" s="24">
        <v>45</v>
      </c>
      <c r="AV51" s="25">
        <v>48</v>
      </c>
      <c r="AW51" s="26" t="s">
        <v>65</v>
      </c>
      <c r="AX51" s="26" t="s">
        <v>64</v>
      </c>
      <c r="AY51" s="82">
        <v>8</v>
      </c>
      <c r="AZ51" s="82">
        <v>8</v>
      </c>
      <c r="BA51" s="82">
        <v>8</v>
      </c>
      <c r="BB51" s="82">
        <v>8</v>
      </c>
      <c r="BC51" s="27">
        <f t="shared" si="6"/>
        <v>8</v>
      </c>
      <c r="BD51" s="27">
        <v>10</v>
      </c>
      <c r="BE51" s="108">
        <f t="shared" si="7"/>
        <v>8</v>
      </c>
      <c r="BF51" s="106" t="str">
        <f t="shared" si="8"/>
        <v>Giỏi</v>
      </c>
    </row>
    <row r="52" spans="1:58" ht="12.75">
      <c r="A52" s="24">
        <v>46</v>
      </c>
      <c r="B52" s="25">
        <v>49</v>
      </c>
      <c r="C52" s="26" t="s">
        <v>10</v>
      </c>
      <c r="D52" s="26" t="s">
        <v>66</v>
      </c>
      <c r="E52" s="26"/>
      <c r="F52" s="80">
        <v>8</v>
      </c>
      <c r="G52" s="80">
        <v>7</v>
      </c>
      <c r="H52" s="80">
        <v>8</v>
      </c>
      <c r="I52" s="81">
        <v>6</v>
      </c>
      <c r="J52" s="27">
        <f t="shared" si="0"/>
        <v>6.499999999999999</v>
      </c>
      <c r="K52" s="82">
        <v>8</v>
      </c>
      <c r="L52" s="82">
        <v>7</v>
      </c>
      <c r="M52" s="82">
        <v>7</v>
      </c>
      <c r="N52" s="82">
        <v>7</v>
      </c>
      <c r="O52" s="28">
        <v>6</v>
      </c>
      <c r="P52" s="29">
        <f t="shared" si="1"/>
        <v>7.1</v>
      </c>
      <c r="Q52" s="24">
        <v>46</v>
      </c>
      <c r="R52" s="25">
        <v>49</v>
      </c>
      <c r="S52" s="26" t="s">
        <v>10</v>
      </c>
      <c r="T52" s="26" t="s">
        <v>66</v>
      </c>
      <c r="U52" s="26"/>
      <c r="V52" s="80">
        <v>6</v>
      </c>
      <c r="W52" s="82">
        <v>7</v>
      </c>
      <c r="X52" s="82">
        <v>8</v>
      </c>
      <c r="Y52" s="82">
        <v>8</v>
      </c>
      <c r="Z52" s="27">
        <f t="shared" si="2"/>
        <v>7.699999999999999</v>
      </c>
      <c r="AA52" s="82">
        <v>9</v>
      </c>
      <c r="AB52" s="82">
        <v>10</v>
      </c>
      <c r="AC52" s="82">
        <v>9</v>
      </c>
      <c r="AD52" s="82">
        <v>8</v>
      </c>
      <c r="AE52" s="29">
        <f t="shared" si="3"/>
        <v>8.4</v>
      </c>
      <c r="AF52" s="24">
        <v>46</v>
      </c>
      <c r="AG52" s="25">
        <v>49</v>
      </c>
      <c r="AH52" s="26" t="s">
        <v>10</v>
      </c>
      <c r="AI52" s="26" t="s">
        <v>66</v>
      </c>
      <c r="AJ52" s="26"/>
      <c r="AK52" s="82">
        <v>7</v>
      </c>
      <c r="AL52" s="82">
        <v>8</v>
      </c>
      <c r="AM52" s="82">
        <v>8</v>
      </c>
      <c r="AN52" s="82">
        <v>7</v>
      </c>
      <c r="AO52" s="27">
        <f t="shared" si="4"/>
        <v>7.199999999999999</v>
      </c>
      <c r="AP52" s="82">
        <v>6</v>
      </c>
      <c r="AQ52" s="82">
        <v>8</v>
      </c>
      <c r="AR52" s="82">
        <v>7</v>
      </c>
      <c r="AS52" s="82">
        <v>6</v>
      </c>
      <c r="AT52" s="29">
        <f t="shared" si="5"/>
        <v>6.299999999999999</v>
      </c>
      <c r="AU52" s="24">
        <v>46</v>
      </c>
      <c r="AV52" s="25">
        <v>49</v>
      </c>
      <c r="AW52" s="26" t="s">
        <v>10</v>
      </c>
      <c r="AX52" s="26" t="s">
        <v>66</v>
      </c>
      <c r="AY52" s="82">
        <v>7</v>
      </c>
      <c r="AZ52" s="82">
        <v>6</v>
      </c>
      <c r="BA52" s="82">
        <v>7</v>
      </c>
      <c r="BB52" s="82">
        <v>5</v>
      </c>
      <c r="BC52" s="27">
        <f t="shared" si="6"/>
        <v>5.5</v>
      </c>
      <c r="BD52" s="27">
        <v>10</v>
      </c>
      <c r="BE52" s="108">
        <f t="shared" si="7"/>
        <v>7.22</v>
      </c>
      <c r="BF52" s="106" t="str">
        <f t="shared" si="8"/>
        <v>Khá</v>
      </c>
    </row>
    <row r="53" spans="1:58" ht="12.75">
      <c r="A53" s="24">
        <v>47</v>
      </c>
      <c r="B53" s="25">
        <v>50</v>
      </c>
      <c r="C53" s="26" t="s">
        <v>10</v>
      </c>
      <c r="D53" s="26" t="s">
        <v>67</v>
      </c>
      <c r="E53" s="26"/>
      <c r="F53" s="80">
        <v>7</v>
      </c>
      <c r="G53" s="80">
        <v>6</v>
      </c>
      <c r="H53" s="80">
        <v>7</v>
      </c>
      <c r="I53" s="81">
        <v>8</v>
      </c>
      <c r="J53" s="27">
        <f t="shared" si="0"/>
        <v>7.6</v>
      </c>
      <c r="K53" s="82">
        <v>7</v>
      </c>
      <c r="L53" s="82">
        <v>7</v>
      </c>
      <c r="M53" s="82">
        <v>8</v>
      </c>
      <c r="N53" s="82">
        <v>7</v>
      </c>
      <c r="O53" s="28">
        <v>9</v>
      </c>
      <c r="P53" s="29">
        <f t="shared" si="1"/>
        <v>9.2</v>
      </c>
      <c r="Q53" s="24">
        <v>47</v>
      </c>
      <c r="R53" s="25">
        <v>50</v>
      </c>
      <c r="S53" s="26" t="s">
        <v>10</v>
      </c>
      <c r="T53" s="26" t="s">
        <v>67</v>
      </c>
      <c r="U53" s="26"/>
      <c r="V53" s="80">
        <v>7</v>
      </c>
      <c r="W53" s="82">
        <v>9</v>
      </c>
      <c r="X53" s="82">
        <v>8</v>
      </c>
      <c r="Y53" s="82">
        <v>9</v>
      </c>
      <c r="Z53" s="27">
        <f t="shared" si="2"/>
        <v>8.7</v>
      </c>
      <c r="AA53" s="82">
        <v>8</v>
      </c>
      <c r="AB53" s="82">
        <v>8</v>
      </c>
      <c r="AC53" s="82">
        <v>7</v>
      </c>
      <c r="AD53" s="82">
        <v>8</v>
      </c>
      <c r="AE53" s="29">
        <f t="shared" si="3"/>
        <v>7.8999999999999995</v>
      </c>
      <c r="AF53" s="24">
        <v>47</v>
      </c>
      <c r="AG53" s="25">
        <v>50</v>
      </c>
      <c r="AH53" s="26" t="s">
        <v>10</v>
      </c>
      <c r="AI53" s="26" t="s">
        <v>67</v>
      </c>
      <c r="AJ53" s="26"/>
      <c r="AK53" s="82">
        <v>7</v>
      </c>
      <c r="AL53" s="82">
        <v>9</v>
      </c>
      <c r="AM53" s="82">
        <v>8</v>
      </c>
      <c r="AN53" s="82">
        <v>10</v>
      </c>
      <c r="AO53" s="27">
        <f t="shared" si="4"/>
        <v>9.4</v>
      </c>
      <c r="AP53" s="82">
        <v>7</v>
      </c>
      <c r="AQ53" s="82">
        <v>7</v>
      </c>
      <c r="AR53" s="82">
        <v>6</v>
      </c>
      <c r="AS53" s="82">
        <v>7</v>
      </c>
      <c r="AT53" s="29">
        <f t="shared" si="5"/>
        <v>6.8999999999999995</v>
      </c>
      <c r="AU53" s="24">
        <v>47</v>
      </c>
      <c r="AV53" s="25">
        <v>50</v>
      </c>
      <c r="AW53" s="26" t="s">
        <v>10</v>
      </c>
      <c r="AX53" s="26" t="s">
        <v>67</v>
      </c>
      <c r="AY53" s="82">
        <v>6</v>
      </c>
      <c r="AZ53" s="82">
        <v>7</v>
      </c>
      <c r="BA53" s="82">
        <v>7</v>
      </c>
      <c r="BB53" s="82">
        <v>7</v>
      </c>
      <c r="BC53" s="27">
        <f t="shared" si="6"/>
        <v>6.8999999999999995</v>
      </c>
      <c r="BD53" s="27">
        <v>10</v>
      </c>
      <c r="BE53" s="108">
        <f t="shared" si="7"/>
        <v>8.29</v>
      </c>
      <c r="BF53" s="106" t="str">
        <f t="shared" si="8"/>
        <v>Giỏi</v>
      </c>
    </row>
    <row r="54" spans="1:58" ht="12.75">
      <c r="A54" s="24">
        <v>48</v>
      </c>
      <c r="B54" s="25">
        <v>51</v>
      </c>
      <c r="C54" s="26" t="s">
        <v>9</v>
      </c>
      <c r="D54" s="26" t="s">
        <v>67</v>
      </c>
      <c r="E54" s="26"/>
      <c r="F54" s="80">
        <v>7</v>
      </c>
      <c r="G54" s="80">
        <v>6</v>
      </c>
      <c r="H54" s="80">
        <v>8</v>
      </c>
      <c r="I54" s="81">
        <v>8</v>
      </c>
      <c r="J54" s="27">
        <f t="shared" si="0"/>
        <v>7.699999999999999</v>
      </c>
      <c r="K54" s="82">
        <v>8</v>
      </c>
      <c r="L54" s="82">
        <v>6</v>
      </c>
      <c r="M54" s="82">
        <v>7</v>
      </c>
      <c r="N54" s="82">
        <v>7</v>
      </c>
      <c r="O54" s="28">
        <v>8</v>
      </c>
      <c r="P54" s="29">
        <f t="shared" si="1"/>
        <v>8.4</v>
      </c>
      <c r="Q54" s="24">
        <v>48</v>
      </c>
      <c r="R54" s="25">
        <v>51</v>
      </c>
      <c r="S54" s="26" t="s">
        <v>9</v>
      </c>
      <c r="T54" s="26" t="s">
        <v>67</v>
      </c>
      <c r="U54" s="26"/>
      <c r="V54" s="80">
        <v>8</v>
      </c>
      <c r="W54" s="82">
        <v>8</v>
      </c>
      <c r="X54" s="82">
        <v>8</v>
      </c>
      <c r="Y54" s="82">
        <v>10</v>
      </c>
      <c r="Z54" s="27">
        <f t="shared" si="2"/>
        <v>9.4</v>
      </c>
      <c r="AA54" s="82">
        <v>7</v>
      </c>
      <c r="AB54" s="82">
        <v>7</v>
      </c>
      <c r="AC54" s="82">
        <v>8</v>
      </c>
      <c r="AD54" s="82">
        <v>8</v>
      </c>
      <c r="AE54" s="29">
        <f t="shared" si="3"/>
        <v>7.799999999999999</v>
      </c>
      <c r="AF54" s="24">
        <v>48</v>
      </c>
      <c r="AG54" s="25">
        <v>51</v>
      </c>
      <c r="AH54" s="26" t="s">
        <v>9</v>
      </c>
      <c r="AI54" s="26" t="s">
        <v>67</v>
      </c>
      <c r="AJ54" s="26"/>
      <c r="AK54" s="82">
        <v>7</v>
      </c>
      <c r="AL54" s="82">
        <v>8</v>
      </c>
      <c r="AM54" s="82">
        <v>8</v>
      </c>
      <c r="AN54" s="82">
        <v>8</v>
      </c>
      <c r="AO54" s="27">
        <f t="shared" si="4"/>
        <v>7.8999999999999995</v>
      </c>
      <c r="AP54" s="82">
        <v>7</v>
      </c>
      <c r="AQ54" s="82">
        <v>7</v>
      </c>
      <c r="AR54" s="82">
        <v>6</v>
      </c>
      <c r="AS54" s="82">
        <v>7</v>
      </c>
      <c r="AT54" s="29">
        <f t="shared" si="5"/>
        <v>6.8999999999999995</v>
      </c>
      <c r="AU54" s="24">
        <v>48</v>
      </c>
      <c r="AV54" s="25">
        <v>51</v>
      </c>
      <c r="AW54" s="26" t="s">
        <v>9</v>
      </c>
      <c r="AX54" s="26" t="s">
        <v>67</v>
      </c>
      <c r="AY54" s="82">
        <v>7</v>
      </c>
      <c r="AZ54" s="82">
        <v>7</v>
      </c>
      <c r="BA54" s="82">
        <v>7</v>
      </c>
      <c r="BB54" s="82">
        <v>5</v>
      </c>
      <c r="BC54" s="27">
        <f t="shared" si="6"/>
        <v>5.6</v>
      </c>
      <c r="BD54" s="27">
        <v>9</v>
      </c>
      <c r="BE54" s="108">
        <f t="shared" si="7"/>
        <v>7.81</v>
      </c>
      <c r="BF54" s="106" t="str">
        <f t="shared" si="8"/>
        <v>Khá</v>
      </c>
    </row>
    <row r="55" spans="1:58" ht="12.75">
      <c r="A55" s="24">
        <v>49</v>
      </c>
      <c r="B55" s="25">
        <v>52</v>
      </c>
      <c r="C55" s="26" t="s">
        <v>41</v>
      </c>
      <c r="D55" s="26" t="s">
        <v>67</v>
      </c>
      <c r="E55" s="26"/>
      <c r="F55" s="80">
        <v>7</v>
      </c>
      <c r="G55" s="80">
        <v>6</v>
      </c>
      <c r="H55" s="80">
        <v>6</v>
      </c>
      <c r="I55" s="81">
        <v>7</v>
      </c>
      <c r="J55" s="27">
        <f t="shared" si="0"/>
        <v>6.799999999999999</v>
      </c>
      <c r="K55" s="82">
        <v>8</v>
      </c>
      <c r="L55" s="82">
        <v>7</v>
      </c>
      <c r="M55" s="82">
        <v>8</v>
      </c>
      <c r="N55" s="82">
        <v>7</v>
      </c>
      <c r="O55" s="31">
        <v>6</v>
      </c>
      <c r="P55" s="29">
        <f t="shared" si="1"/>
        <v>7.199999999999999</v>
      </c>
      <c r="Q55" s="24">
        <v>49</v>
      </c>
      <c r="R55" s="25">
        <v>52</v>
      </c>
      <c r="S55" s="26" t="s">
        <v>41</v>
      </c>
      <c r="T55" s="26" t="s">
        <v>67</v>
      </c>
      <c r="U55" s="26"/>
      <c r="V55" s="80">
        <v>8</v>
      </c>
      <c r="W55" s="82">
        <v>8</v>
      </c>
      <c r="X55" s="82">
        <v>8</v>
      </c>
      <c r="Y55" s="82">
        <v>7</v>
      </c>
      <c r="Z55" s="27">
        <f t="shared" si="2"/>
        <v>7.299999999999999</v>
      </c>
      <c r="AA55" s="82">
        <v>7</v>
      </c>
      <c r="AB55" s="82">
        <v>8</v>
      </c>
      <c r="AC55" s="82">
        <v>8</v>
      </c>
      <c r="AD55" s="82">
        <v>8</v>
      </c>
      <c r="AE55" s="29">
        <f t="shared" si="3"/>
        <v>7.8999999999999995</v>
      </c>
      <c r="AF55" s="24">
        <v>49</v>
      </c>
      <c r="AG55" s="25">
        <v>52</v>
      </c>
      <c r="AH55" s="26" t="s">
        <v>41</v>
      </c>
      <c r="AI55" s="26" t="s">
        <v>67</v>
      </c>
      <c r="AJ55" s="26"/>
      <c r="AK55" s="82">
        <v>7</v>
      </c>
      <c r="AL55" s="82">
        <v>8</v>
      </c>
      <c r="AM55" s="82">
        <v>9</v>
      </c>
      <c r="AN55" s="82">
        <v>8</v>
      </c>
      <c r="AO55" s="27">
        <f t="shared" si="4"/>
        <v>8</v>
      </c>
      <c r="AP55" s="82">
        <v>6</v>
      </c>
      <c r="AQ55" s="82">
        <v>4</v>
      </c>
      <c r="AR55" s="82">
        <v>7</v>
      </c>
      <c r="AS55" s="82">
        <v>6</v>
      </c>
      <c r="AT55" s="29">
        <f t="shared" si="5"/>
        <v>5.8999999999999995</v>
      </c>
      <c r="AU55" s="24">
        <v>49</v>
      </c>
      <c r="AV55" s="25">
        <v>52</v>
      </c>
      <c r="AW55" s="26" t="s">
        <v>41</v>
      </c>
      <c r="AX55" s="26" t="s">
        <v>67</v>
      </c>
      <c r="AY55" s="82">
        <v>6</v>
      </c>
      <c r="AZ55" s="82">
        <v>7</v>
      </c>
      <c r="BA55" s="82">
        <v>7</v>
      </c>
      <c r="BB55" s="82">
        <v>7</v>
      </c>
      <c r="BC55" s="27">
        <f t="shared" si="6"/>
        <v>6.8999999999999995</v>
      </c>
      <c r="BD55" s="27">
        <v>9</v>
      </c>
      <c r="BE55" s="108">
        <f t="shared" si="7"/>
        <v>7.3</v>
      </c>
      <c r="BF55" s="106" t="str">
        <f t="shared" si="8"/>
        <v>Khá</v>
      </c>
    </row>
    <row r="56" spans="1:58" ht="13.5" thickBot="1">
      <c r="A56" s="32">
        <v>50</v>
      </c>
      <c r="B56" s="33">
        <v>53</v>
      </c>
      <c r="C56" s="34" t="s">
        <v>68</v>
      </c>
      <c r="D56" s="34" t="s">
        <v>69</v>
      </c>
      <c r="E56" s="34"/>
      <c r="F56" s="84">
        <v>7</v>
      </c>
      <c r="G56" s="84">
        <v>6</v>
      </c>
      <c r="H56" s="84">
        <v>8</v>
      </c>
      <c r="I56" s="85">
        <v>8</v>
      </c>
      <c r="J56" s="35">
        <f t="shared" si="0"/>
        <v>7.699999999999999</v>
      </c>
      <c r="K56" s="86">
        <v>8</v>
      </c>
      <c r="L56" s="86">
        <v>7</v>
      </c>
      <c r="M56" s="86">
        <v>7</v>
      </c>
      <c r="N56" s="86">
        <v>7</v>
      </c>
      <c r="O56" s="36">
        <v>8</v>
      </c>
      <c r="P56" s="37">
        <f t="shared" si="1"/>
        <v>8.5</v>
      </c>
      <c r="Q56" s="32">
        <v>50</v>
      </c>
      <c r="R56" s="33">
        <v>53</v>
      </c>
      <c r="S56" s="34" t="s">
        <v>68</v>
      </c>
      <c r="T56" s="34" t="s">
        <v>69</v>
      </c>
      <c r="U56" s="34"/>
      <c r="V56" s="84">
        <v>7</v>
      </c>
      <c r="W56" s="86">
        <v>9</v>
      </c>
      <c r="X56" s="86">
        <v>8</v>
      </c>
      <c r="Y56" s="86">
        <v>8</v>
      </c>
      <c r="Z56" s="35">
        <f t="shared" si="2"/>
        <v>8</v>
      </c>
      <c r="AA56" s="85">
        <v>7</v>
      </c>
      <c r="AB56" s="85">
        <v>8</v>
      </c>
      <c r="AC56" s="85">
        <v>8</v>
      </c>
      <c r="AD56" s="85">
        <v>8</v>
      </c>
      <c r="AE56" s="37">
        <f t="shared" si="3"/>
        <v>7.8999999999999995</v>
      </c>
      <c r="AF56" s="32">
        <v>50</v>
      </c>
      <c r="AG56" s="33">
        <v>53</v>
      </c>
      <c r="AH56" s="34" t="s">
        <v>68</v>
      </c>
      <c r="AI56" s="34" t="s">
        <v>69</v>
      </c>
      <c r="AJ56" s="34"/>
      <c r="AK56" s="89">
        <v>7</v>
      </c>
      <c r="AL56" s="89">
        <v>8</v>
      </c>
      <c r="AM56" s="89">
        <v>8</v>
      </c>
      <c r="AN56" s="89">
        <v>7</v>
      </c>
      <c r="AO56" s="35">
        <f t="shared" si="4"/>
        <v>7.199999999999999</v>
      </c>
      <c r="AP56" s="89">
        <v>5</v>
      </c>
      <c r="AQ56" s="89">
        <v>7</v>
      </c>
      <c r="AR56" s="89">
        <v>8</v>
      </c>
      <c r="AS56" s="89">
        <v>8</v>
      </c>
      <c r="AT56" s="37">
        <f t="shared" si="5"/>
        <v>7.6</v>
      </c>
      <c r="AU56" s="32">
        <v>50</v>
      </c>
      <c r="AV56" s="33">
        <v>53</v>
      </c>
      <c r="AW56" s="34" t="s">
        <v>68</v>
      </c>
      <c r="AX56" s="34" t="s">
        <v>69</v>
      </c>
      <c r="AY56" s="85">
        <v>6</v>
      </c>
      <c r="AZ56" s="85">
        <v>8</v>
      </c>
      <c r="BA56" s="85">
        <v>7</v>
      </c>
      <c r="BB56" s="89">
        <v>6</v>
      </c>
      <c r="BC56" s="35">
        <f t="shared" si="6"/>
        <v>6.299999999999999</v>
      </c>
      <c r="BD56" s="35">
        <v>9</v>
      </c>
      <c r="BE56" s="109">
        <f t="shared" si="7"/>
        <v>7.75</v>
      </c>
      <c r="BF56" s="107" t="str">
        <f t="shared" si="8"/>
        <v>Khá</v>
      </c>
    </row>
    <row r="57" ht="13.5" thickTop="1"/>
  </sheetData>
  <mergeCells count="29">
    <mergeCell ref="A5:A6"/>
    <mergeCell ref="B5:B6"/>
    <mergeCell ref="C5:C6"/>
    <mergeCell ref="D5:D6"/>
    <mergeCell ref="E5:E6"/>
    <mergeCell ref="F5:J5"/>
    <mergeCell ref="K5:P5"/>
    <mergeCell ref="Q5:Q6"/>
    <mergeCell ref="R5:R6"/>
    <mergeCell ref="S5:S6"/>
    <mergeCell ref="T5:T6"/>
    <mergeCell ref="U5:U6"/>
    <mergeCell ref="V5:Z5"/>
    <mergeCell ref="AA5:AE5"/>
    <mergeCell ref="AF5:AF6"/>
    <mergeCell ref="AG5:AG6"/>
    <mergeCell ref="AH5:AH6"/>
    <mergeCell ref="AI5:AI6"/>
    <mergeCell ref="AJ5:AJ6"/>
    <mergeCell ref="AK5:AO5"/>
    <mergeCell ref="AP5:AT5"/>
    <mergeCell ref="AU5:AU6"/>
    <mergeCell ref="AV5:AV6"/>
    <mergeCell ref="AW5:AW6"/>
    <mergeCell ref="BF5:BF6"/>
    <mergeCell ref="AX5:AX6"/>
    <mergeCell ref="AY5:BC5"/>
    <mergeCell ref="BD5:BD6"/>
    <mergeCell ref="BE5:BE6"/>
  </mergeCells>
  <conditionalFormatting sqref="AN7:AO56 Y7:Z56 I7:J56 O7:P56 AS7:AT56 AD7:AE56">
    <cfRule type="cellIs" priority="1" dxfId="0" operator="between" stopIfTrue="1">
      <formula>0</formula>
      <formula>3.5</formula>
    </cfRule>
  </conditionalFormatting>
  <conditionalFormatting sqref="BC7:BC56 BB7:BB47 BB49:BB56">
    <cfRule type="expression" priority="2" dxfId="0" stopIfTrue="1">
      <formula>"&lt;3.5"</formula>
    </cfRule>
  </conditionalFormatting>
  <conditionalFormatting sqref="BB48">
    <cfRule type="expression" priority="3" dxfId="0" stopIfTrue="1">
      <formula>"&lt;2.5"</formula>
    </cfRule>
  </conditionalFormatting>
  <printOptions/>
  <pageMargins left="0.75" right="0.75" top="0.65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4">
      <selection activeCell="P27" sqref="P27"/>
    </sheetView>
  </sheetViews>
  <sheetFormatPr defaultColWidth="9.140625" defaultRowHeight="12.75"/>
  <cols>
    <col min="1" max="1" width="4.421875" style="0" customWidth="1"/>
    <col min="2" max="2" width="6.140625" style="0" customWidth="1"/>
    <col min="3" max="3" width="11.7109375" style="0" customWidth="1"/>
    <col min="5" max="12" width="7.7109375" style="0" customWidth="1"/>
    <col min="13" max="13" width="9.7109375" style="0" customWidth="1"/>
    <col min="14" max="14" width="10.28125" style="0" customWidth="1"/>
    <col min="15" max="15" width="12.00390625" style="0" customWidth="1"/>
  </cols>
  <sheetData>
    <row r="1" spans="1:15" ht="14.25">
      <c r="A1" s="38" t="s">
        <v>0</v>
      </c>
      <c r="B1" s="38"/>
      <c r="C1" s="38"/>
      <c r="D1" s="38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4.25">
      <c r="A2" s="40" t="s">
        <v>100</v>
      </c>
      <c r="B2" s="40"/>
      <c r="C2" s="40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4.25">
      <c r="A3" s="41" t="s">
        <v>114</v>
      </c>
      <c r="B3" s="42"/>
      <c r="C3" s="42"/>
      <c r="D3" s="43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2.75">
      <c r="A4" s="44" t="s">
        <v>76</v>
      </c>
      <c r="B4" s="44"/>
      <c r="C4" s="44"/>
      <c r="D4" s="45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5.5">
      <c r="A5" s="142" t="s">
        <v>79</v>
      </c>
      <c r="B5" s="142" t="s">
        <v>80</v>
      </c>
      <c r="C5" s="142" t="s">
        <v>81</v>
      </c>
      <c r="D5" s="142" t="s">
        <v>1</v>
      </c>
      <c r="E5" s="47" t="s">
        <v>102</v>
      </c>
      <c r="F5" s="47" t="s">
        <v>103</v>
      </c>
      <c r="G5" s="47" t="s">
        <v>104</v>
      </c>
      <c r="H5" s="47" t="s">
        <v>105</v>
      </c>
      <c r="I5" s="114" t="s">
        <v>106</v>
      </c>
      <c r="J5" s="48" t="s">
        <v>107</v>
      </c>
      <c r="K5" s="47" t="s">
        <v>108</v>
      </c>
      <c r="L5" s="47" t="s">
        <v>96</v>
      </c>
      <c r="M5" s="110" t="s">
        <v>117</v>
      </c>
      <c r="N5" s="47" t="s">
        <v>110</v>
      </c>
      <c r="O5" s="138" t="s">
        <v>86</v>
      </c>
    </row>
    <row r="6" spans="1:15" ht="12.75">
      <c r="A6" s="143"/>
      <c r="B6" s="143"/>
      <c r="C6" s="143"/>
      <c r="D6" s="143"/>
      <c r="E6" s="49" t="s">
        <v>82</v>
      </c>
      <c r="F6" s="49" t="s">
        <v>83</v>
      </c>
      <c r="G6" s="49" t="s">
        <v>82</v>
      </c>
      <c r="H6" s="49" t="s">
        <v>82</v>
      </c>
      <c r="I6" s="115" t="s">
        <v>82</v>
      </c>
      <c r="J6" s="49" t="s">
        <v>82</v>
      </c>
      <c r="K6" s="49" t="s">
        <v>82</v>
      </c>
      <c r="L6" s="76">
        <v>2</v>
      </c>
      <c r="M6" s="111"/>
      <c r="N6" s="49"/>
      <c r="O6" s="139"/>
    </row>
    <row r="7" spans="1:15" ht="12.75" customHeight="1">
      <c r="A7" s="50">
        <v>1</v>
      </c>
      <c r="B7" s="51">
        <v>1</v>
      </c>
      <c r="C7" s="52" t="s">
        <v>3</v>
      </c>
      <c r="D7" s="52" t="s">
        <v>4</v>
      </c>
      <c r="E7" s="21">
        <f>'BDK10AK7-l2'!J7</f>
        <v>6.1</v>
      </c>
      <c r="F7" s="22">
        <f>'BDK10AK7-l2'!P7</f>
        <v>7.699999999999999</v>
      </c>
      <c r="G7" s="21">
        <f>'BDK10AK7-l2'!Z7</f>
        <v>7.199999999999999</v>
      </c>
      <c r="H7" s="22">
        <f>'BDK10AK7-l2'!AE7</f>
        <v>6.6</v>
      </c>
      <c r="I7" s="22">
        <f>'BDK10AK7-l2'!AO7</f>
        <v>5.8</v>
      </c>
      <c r="J7" s="22">
        <f>'BDK10AK7-l2'!AT7</f>
        <v>2.4</v>
      </c>
      <c r="K7" s="22">
        <f>'BDK10AK7-l2'!BC7</f>
        <v>5.3</v>
      </c>
      <c r="L7" s="22">
        <f>'BDK10AK7-l2'!BD7</f>
        <v>9</v>
      </c>
      <c r="M7" s="22">
        <f>(SUM(E7*3+F7*4+G7*3+H7*3+I7*3+J7*3+K7*3+L7*2))</f>
        <v>148.99999999999997</v>
      </c>
      <c r="N7" s="91">
        <f>'BDK10AK7-l2'!BE7</f>
        <v>6.21</v>
      </c>
      <c r="O7" s="112" t="str">
        <f>'BDK10AK7-l2'!BF7</f>
        <v>TB Khá</v>
      </c>
    </row>
    <row r="8" spans="1:15" ht="12.75">
      <c r="A8" s="53">
        <v>2</v>
      </c>
      <c r="B8" s="54">
        <v>2</v>
      </c>
      <c r="C8" s="55" t="s">
        <v>5</v>
      </c>
      <c r="D8" s="55" t="s">
        <v>6</v>
      </c>
      <c r="E8" s="27">
        <f>'BDK10AK7-l2'!J8</f>
        <v>6.399999999999999</v>
      </c>
      <c r="F8" s="28">
        <f>'BDK10AK7-l2'!P8</f>
        <v>9.2</v>
      </c>
      <c r="G8" s="27">
        <f>'BDK10AK7-l2'!Z8</f>
        <v>7.3999999999999995</v>
      </c>
      <c r="H8" s="28">
        <f>'BDK10AK7-l2'!AE8</f>
        <v>6.6</v>
      </c>
      <c r="I8" s="28">
        <f>'BDK10AK7-l2'!AO8</f>
        <v>8.2</v>
      </c>
      <c r="J8" s="28">
        <f>'BDK10AK7-l2'!AT8</f>
        <v>4.3999999999999995</v>
      </c>
      <c r="K8" s="28">
        <f>'BDK10AK7-l2'!BC8</f>
        <v>5.9</v>
      </c>
      <c r="L8" s="28">
        <f>'BDK10AK7-l2'!BD8</f>
        <v>10</v>
      </c>
      <c r="M8" s="28">
        <f aca="true" t="shared" si="0" ref="M8:M56">(SUM(E8*3+F8*4+G8*3+H8*3+I8*3+J8*3+K8*3+L8*2))</f>
        <v>173.5</v>
      </c>
      <c r="N8" s="92">
        <f>'BDK10AK7-l2'!BE8</f>
        <v>7.23</v>
      </c>
      <c r="O8" s="113" t="str">
        <f>'BDK10AK7-l2'!BF8</f>
        <v>Khá</v>
      </c>
    </row>
    <row r="9" spans="1:15" ht="12.75" customHeight="1">
      <c r="A9" s="53">
        <v>3</v>
      </c>
      <c r="B9" s="54">
        <v>3</v>
      </c>
      <c r="C9" s="55" t="s">
        <v>7</v>
      </c>
      <c r="D9" s="55" t="s">
        <v>8</v>
      </c>
      <c r="E9" s="27">
        <f>'BDK10AK7-l2'!J9</f>
        <v>7</v>
      </c>
      <c r="F9" s="28">
        <f>'BDK10AK7-l2'!P9</f>
        <v>7.299999999999999</v>
      </c>
      <c r="G9" s="27">
        <f>'BDK10AK7-l2'!Z9</f>
        <v>7.8999999999999995</v>
      </c>
      <c r="H9" s="28">
        <f>'BDK10AK7-l2'!AE9</f>
        <v>8.1</v>
      </c>
      <c r="I9" s="28">
        <f>'BDK10AK7-l2'!AO9</f>
        <v>7.199999999999999</v>
      </c>
      <c r="J9" s="28">
        <f>'BDK10AK7-l2'!AT9</f>
        <v>7</v>
      </c>
      <c r="K9" s="28">
        <f>'BDK10AK7-l2'!BC9</f>
        <v>5.4</v>
      </c>
      <c r="L9" s="28">
        <f>'BDK10AK7-l2'!BD9</f>
        <v>10</v>
      </c>
      <c r="M9" s="28">
        <f t="shared" si="0"/>
        <v>177</v>
      </c>
      <c r="N9" s="92">
        <f>'BDK10AK7-l2'!BE9</f>
        <v>7.38</v>
      </c>
      <c r="O9" s="113" t="str">
        <f>'BDK10AK7-l2'!BF9</f>
        <v>Khá</v>
      </c>
    </row>
    <row r="10" spans="1:15" ht="12.75">
      <c r="A10" s="53">
        <v>4</v>
      </c>
      <c r="B10" s="54">
        <v>4</v>
      </c>
      <c r="C10" s="55" t="s">
        <v>9</v>
      </c>
      <c r="D10" s="55" t="s">
        <v>8</v>
      </c>
      <c r="E10" s="27">
        <f>'BDK10AK7-l2'!J10</f>
        <v>7.699999999999999</v>
      </c>
      <c r="F10" s="28">
        <f>'BDK10AK7-l2'!P10</f>
        <v>8.6</v>
      </c>
      <c r="G10" s="27">
        <f>'BDK10AK7-l2'!Z10</f>
        <v>9.3</v>
      </c>
      <c r="H10" s="28">
        <f>'BDK10AK7-l2'!AE10</f>
        <v>8.1</v>
      </c>
      <c r="I10" s="28">
        <f>'BDK10AK7-l2'!AO10</f>
        <v>8.1</v>
      </c>
      <c r="J10" s="28">
        <f>'BDK10AK7-l2'!AT10</f>
        <v>5.699999999999999</v>
      </c>
      <c r="K10" s="28">
        <f>'BDK10AK7-l2'!BC10</f>
        <v>6.799999999999999</v>
      </c>
      <c r="L10" s="28">
        <f>'BDK10AK7-l2'!BD10</f>
        <v>10</v>
      </c>
      <c r="M10" s="28">
        <f t="shared" si="0"/>
        <v>191.5</v>
      </c>
      <c r="N10" s="92">
        <f>'BDK10AK7-l2'!BE10</f>
        <v>7.98</v>
      </c>
      <c r="O10" s="113" t="str">
        <f>'BDK10AK7-l2'!BF10</f>
        <v>Khá</v>
      </c>
    </row>
    <row r="11" spans="1:15" ht="12.75" customHeight="1">
      <c r="A11" s="53">
        <v>5</v>
      </c>
      <c r="B11" s="54">
        <v>6</v>
      </c>
      <c r="C11" s="55" t="s">
        <v>10</v>
      </c>
      <c r="D11" s="55" t="s">
        <v>11</v>
      </c>
      <c r="E11" s="27">
        <f>'BDK10AK7-l2'!J11</f>
        <v>7</v>
      </c>
      <c r="F11" s="28">
        <f>'BDK10AK7-l2'!P11</f>
        <v>7.8999999999999995</v>
      </c>
      <c r="G11" s="27">
        <f>'BDK10AK7-l2'!Z11</f>
        <v>7.1</v>
      </c>
      <c r="H11" s="28">
        <f>'BDK10AK7-l2'!AE11</f>
        <v>8</v>
      </c>
      <c r="I11" s="28">
        <f>'BDK10AK7-l2'!AO11</f>
        <v>7.299999999999999</v>
      </c>
      <c r="J11" s="28">
        <f>'BDK10AK7-l2'!AT11</f>
        <v>5.6</v>
      </c>
      <c r="K11" s="28">
        <f>'BDK10AK7-l2'!BC11</f>
        <v>6.8999999999999995</v>
      </c>
      <c r="L11" s="28">
        <f>'BDK10AK7-l2'!BD11</f>
        <v>9</v>
      </c>
      <c r="M11" s="28">
        <f t="shared" si="0"/>
        <v>175.29999999999995</v>
      </c>
      <c r="N11" s="92">
        <f>'BDK10AK7-l2'!BE11</f>
        <v>7.3</v>
      </c>
      <c r="O11" s="113" t="str">
        <f>'BDK10AK7-l2'!BF11</f>
        <v>Khá</v>
      </c>
    </row>
    <row r="12" spans="1:15" ht="12.75">
      <c r="A12" s="53">
        <v>6</v>
      </c>
      <c r="B12" s="54">
        <v>7</v>
      </c>
      <c r="C12" s="55" t="s">
        <v>12</v>
      </c>
      <c r="D12" s="55" t="s">
        <v>11</v>
      </c>
      <c r="E12" s="27">
        <f>'BDK10AK7-l2'!J12</f>
        <v>7.8999999999999995</v>
      </c>
      <c r="F12" s="28">
        <f>'BDK10AK7-l2'!P12</f>
        <v>7.8999999999999995</v>
      </c>
      <c r="G12" s="27">
        <f>'BDK10AK7-l2'!Z12</f>
        <v>9.5</v>
      </c>
      <c r="H12" s="28">
        <f>'BDK10AK7-l2'!AE12</f>
        <v>9.7</v>
      </c>
      <c r="I12" s="28">
        <f>'BDK10AK7-l2'!AO12</f>
        <v>8.1</v>
      </c>
      <c r="J12" s="28">
        <f>'BDK10AK7-l2'!AT12</f>
        <v>6.299999999999999</v>
      </c>
      <c r="K12" s="28">
        <f>'BDK10AK7-l2'!BC12</f>
        <v>7.1</v>
      </c>
      <c r="L12" s="28">
        <f>'BDK10AK7-l2'!BD12</f>
        <v>10</v>
      </c>
      <c r="M12" s="28">
        <f t="shared" si="0"/>
        <v>197.39999999999998</v>
      </c>
      <c r="N12" s="92">
        <f>'BDK10AK7-l2'!BE12</f>
        <v>8.23</v>
      </c>
      <c r="O12" s="113" t="str">
        <f>'BDK10AK7-l2'!BF12</f>
        <v>Giỏi</v>
      </c>
    </row>
    <row r="13" spans="1:15" ht="12.75" customHeight="1">
      <c r="A13" s="53">
        <v>7</v>
      </c>
      <c r="B13" s="54">
        <v>8</v>
      </c>
      <c r="C13" s="55" t="s">
        <v>13</v>
      </c>
      <c r="D13" s="55" t="s">
        <v>14</v>
      </c>
      <c r="E13" s="27">
        <f>'BDK10AK7-l2'!J13</f>
        <v>8.5</v>
      </c>
      <c r="F13" s="28">
        <f>'BDK10AK7-l2'!P13</f>
        <v>8.5</v>
      </c>
      <c r="G13" s="27">
        <f>'BDK10AK7-l2'!Z13</f>
        <v>9.3</v>
      </c>
      <c r="H13" s="28">
        <f>'BDK10AK7-l2'!AE13</f>
        <v>8.8</v>
      </c>
      <c r="I13" s="28">
        <f>'BDK10AK7-l2'!AO13</f>
        <v>8.8</v>
      </c>
      <c r="J13" s="28">
        <f>'BDK10AK7-l2'!AT13</f>
        <v>8.7</v>
      </c>
      <c r="K13" s="28">
        <f>'BDK10AK7-l2'!BC13</f>
        <v>7</v>
      </c>
      <c r="L13" s="28">
        <f>'BDK10AK7-l2'!BD13</f>
        <v>10</v>
      </c>
      <c r="M13" s="28">
        <f t="shared" si="0"/>
        <v>207.3</v>
      </c>
      <c r="N13" s="92">
        <f>'BDK10AK7-l2'!BE13</f>
        <v>8.64</v>
      </c>
      <c r="O13" s="113" t="str">
        <f>'BDK10AK7-l2'!BF13</f>
        <v>Giỏi</v>
      </c>
    </row>
    <row r="14" spans="1:15" ht="12.75">
      <c r="A14" s="53">
        <v>8</v>
      </c>
      <c r="B14" s="54">
        <v>9</v>
      </c>
      <c r="C14" s="55" t="s">
        <v>15</v>
      </c>
      <c r="D14" s="55" t="s">
        <v>14</v>
      </c>
      <c r="E14" s="27">
        <f>'BDK10AK7-l2'!J14</f>
        <v>7</v>
      </c>
      <c r="F14" s="28">
        <f>'BDK10AK7-l2'!P14</f>
        <v>7.699999999999999</v>
      </c>
      <c r="G14" s="27">
        <f>'BDK10AK7-l2'!Z14</f>
        <v>7.8999999999999995</v>
      </c>
      <c r="H14" s="28">
        <f>'BDK10AK7-l2'!AE14</f>
        <v>7.199999999999999</v>
      </c>
      <c r="I14" s="28">
        <f>'BDK10AK7-l2'!AO14</f>
        <v>8</v>
      </c>
      <c r="J14" s="28">
        <f>'BDK10AK7-l2'!AT14</f>
        <v>5.999999999999999</v>
      </c>
      <c r="K14" s="28">
        <f>'BDK10AK7-l2'!BC14</f>
        <v>6.399999999999999</v>
      </c>
      <c r="L14" s="28">
        <f>'BDK10AK7-l2'!BD14</f>
        <v>10</v>
      </c>
      <c r="M14" s="28">
        <f t="shared" si="0"/>
        <v>178.29999999999998</v>
      </c>
      <c r="N14" s="92">
        <f>'BDK10AK7-l2'!BE14</f>
        <v>7.43</v>
      </c>
      <c r="O14" s="113" t="str">
        <f>'BDK10AK7-l2'!BF14</f>
        <v>Khá</v>
      </c>
    </row>
    <row r="15" spans="1:15" ht="12.75" customHeight="1">
      <c r="A15" s="53">
        <v>9</v>
      </c>
      <c r="B15" s="54">
        <v>10</v>
      </c>
      <c r="C15" s="55" t="s">
        <v>9</v>
      </c>
      <c r="D15" s="55" t="s">
        <v>16</v>
      </c>
      <c r="E15" s="27">
        <f>'BDK10AK7-l2'!J15</f>
        <v>8</v>
      </c>
      <c r="F15" s="28">
        <f>'BDK10AK7-l2'!P15</f>
        <v>8.5</v>
      </c>
      <c r="G15" s="27">
        <f>'BDK10AK7-l2'!Z15</f>
        <v>9.5</v>
      </c>
      <c r="H15" s="28">
        <f>'BDK10AK7-l2'!AE15</f>
        <v>9</v>
      </c>
      <c r="I15" s="28">
        <f>'BDK10AK7-l2'!AO15</f>
        <v>8.7</v>
      </c>
      <c r="J15" s="28">
        <f>'BDK10AK7-l2'!AT15</f>
        <v>7.1</v>
      </c>
      <c r="K15" s="28">
        <f>'BDK10AK7-l2'!BC15</f>
        <v>7.799999999999999</v>
      </c>
      <c r="L15" s="28">
        <f>'BDK10AK7-l2'!BD15</f>
        <v>10</v>
      </c>
      <c r="M15" s="28">
        <f t="shared" si="0"/>
        <v>204.29999999999998</v>
      </c>
      <c r="N15" s="92">
        <f>'BDK10AK7-l2'!BE15</f>
        <v>8.51</v>
      </c>
      <c r="O15" s="113" t="str">
        <f>'BDK10AK7-l2'!BF15</f>
        <v>Giỏi</v>
      </c>
    </row>
    <row r="16" spans="1:15" ht="12.75">
      <c r="A16" s="53">
        <v>10</v>
      </c>
      <c r="B16" s="54">
        <v>11</v>
      </c>
      <c r="C16" s="55" t="s">
        <v>10</v>
      </c>
      <c r="D16" s="55" t="s">
        <v>16</v>
      </c>
      <c r="E16" s="27">
        <f>'BDK10AK7-l2'!J16</f>
        <v>9.4</v>
      </c>
      <c r="F16" s="28">
        <f>'BDK10AK7-l2'!P16</f>
        <v>7.8999999999999995</v>
      </c>
      <c r="G16" s="27">
        <f>'BDK10AK7-l2'!Z16</f>
        <v>8.6</v>
      </c>
      <c r="H16" s="28">
        <f>'BDK10AK7-l2'!AE16</f>
        <v>8.1</v>
      </c>
      <c r="I16" s="28">
        <f>'BDK10AK7-l2'!AO16</f>
        <v>8</v>
      </c>
      <c r="J16" s="28">
        <f>'BDK10AK7-l2'!AT16</f>
        <v>7.1</v>
      </c>
      <c r="K16" s="28">
        <f>'BDK10AK7-l2'!BC16</f>
        <v>7</v>
      </c>
      <c r="L16" s="28">
        <f>'BDK10AK7-l2'!BD16</f>
        <v>10</v>
      </c>
      <c r="M16" s="28">
        <f t="shared" si="0"/>
        <v>196.2</v>
      </c>
      <c r="N16" s="92">
        <f>'BDK10AK7-l2'!BE16</f>
        <v>8.18</v>
      </c>
      <c r="O16" s="113" t="str">
        <f>'BDK10AK7-l2'!BF16</f>
        <v>Giỏi</v>
      </c>
    </row>
    <row r="17" spans="1:15" ht="12.75" customHeight="1">
      <c r="A17" s="53">
        <v>11</v>
      </c>
      <c r="B17" s="54">
        <v>12</v>
      </c>
      <c r="C17" s="55" t="s">
        <v>17</v>
      </c>
      <c r="D17" s="55" t="s">
        <v>16</v>
      </c>
      <c r="E17" s="27">
        <f>'BDK10AK7-l2'!J17</f>
        <v>7.799999999999999</v>
      </c>
      <c r="F17" s="28">
        <f>'BDK10AK7-l2'!P17</f>
        <v>8.6</v>
      </c>
      <c r="G17" s="27">
        <f>'BDK10AK7-l2'!Z17</f>
        <v>7.799999999999999</v>
      </c>
      <c r="H17" s="28">
        <f>'BDK10AK7-l2'!AE17</f>
        <v>8.1</v>
      </c>
      <c r="I17" s="28">
        <f>'BDK10AK7-l2'!AO17</f>
        <v>8.1</v>
      </c>
      <c r="J17" s="28">
        <f>'BDK10AK7-l2'!AT17</f>
        <v>5.9</v>
      </c>
      <c r="K17" s="28">
        <f>'BDK10AK7-l2'!BC17</f>
        <v>7.8999999999999995</v>
      </c>
      <c r="L17" s="28">
        <f>'BDK10AK7-l2'!BD17</f>
        <v>9</v>
      </c>
      <c r="M17" s="28">
        <f t="shared" si="0"/>
        <v>189.2</v>
      </c>
      <c r="N17" s="92">
        <f>'BDK10AK7-l2'!BE17</f>
        <v>7.88</v>
      </c>
      <c r="O17" s="113" t="str">
        <f>'BDK10AK7-l2'!BF17</f>
        <v>Khá</v>
      </c>
    </row>
    <row r="18" spans="1:15" ht="12.75">
      <c r="A18" s="53">
        <v>12</v>
      </c>
      <c r="B18" s="54">
        <v>13</v>
      </c>
      <c r="C18" s="55" t="s">
        <v>18</v>
      </c>
      <c r="D18" s="55" t="s">
        <v>19</v>
      </c>
      <c r="E18" s="27">
        <f>'BDK10AK7-l2'!J18</f>
        <v>6.8999999999999995</v>
      </c>
      <c r="F18" s="28">
        <f>'BDK10AK7-l2'!P18</f>
        <v>7.8999999999999995</v>
      </c>
      <c r="G18" s="27">
        <f>'BDK10AK7-l2'!Z18</f>
        <v>7.799999999999999</v>
      </c>
      <c r="H18" s="28">
        <f>'BDK10AK7-l2'!AE18</f>
        <v>7.1</v>
      </c>
      <c r="I18" s="28">
        <f>'BDK10AK7-l2'!AO18</f>
        <v>8.1</v>
      </c>
      <c r="J18" s="28">
        <f>'BDK10AK7-l2'!AT18</f>
        <v>6.799999999999999</v>
      </c>
      <c r="K18" s="28">
        <f>'BDK10AK7-l2'!BC18</f>
        <v>5.3</v>
      </c>
      <c r="L18" s="28">
        <f>'BDK10AK7-l2'!BD18</f>
        <v>9</v>
      </c>
      <c r="M18" s="28">
        <f t="shared" si="0"/>
        <v>175.6</v>
      </c>
      <c r="N18" s="92">
        <f>'BDK10AK7-l2'!BE18</f>
        <v>7.32</v>
      </c>
      <c r="O18" s="113" t="str">
        <f>'BDK10AK7-l2'!BF18</f>
        <v>Khá</v>
      </c>
    </row>
    <row r="19" spans="1:15" ht="12.75" customHeight="1">
      <c r="A19" s="53">
        <v>13</v>
      </c>
      <c r="B19" s="54">
        <v>14</v>
      </c>
      <c r="C19" s="55" t="s">
        <v>20</v>
      </c>
      <c r="D19" s="55" t="s">
        <v>21</v>
      </c>
      <c r="E19" s="27">
        <f>'BDK10AK7-l2'!J19</f>
        <v>6.799999999999999</v>
      </c>
      <c r="F19" s="28">
        <f>'BDK10AK7-l2'!P19</f>
        <v>6.899999999999999</v>
      </c>
      <c r="G19" s="27">
        <f>'BDK10AK7-l2'!Z19</f>
        <v>7.199999999999999</v>
      </c>
      <c r="H19" s="28">
        <f>'BDK10AK7-l2'!AE19</f>
        <v>6.399999999999999</v>
      </c>
      <c r="I19" s="28">
        <f>'BDK10AK7-l2'!AO19</f>
        <v>7.3999999999999995</v>
      </c>
      <c r="J19" s="28">
        <f>'BDK10AK7-l2'!AT19</f>
        <v>5.4</v>
      </c>
      <c r="K19" s="28">
        <f>'BDK10AK7-l2'!BC19</f>
        <v>5.3</v>
      </c>
      <c r="L19" s="28">
        <f>'BDK10AK7-l2'!BD19</f>
        <v>9</v>
      </c>
      <c r="M19" s="28">
        <f t="shared" si="0"/>
        <v>161.1</v>
      </c>
      <c r="N19" s="92">
        <f>'BDK10AK7-l2'!BE19</f>
        <v>6.71</v>
      </c>
      <c r="O19" s="113" t="str">
        <f>'BDK10AK7-l2'!BF19</f>
        <v>TB Khá</v>
      </c>
    </row>
    <row r="20" spans="1:15" ht="12.75">
      <c r="A20" s="53">
        <v>14</v>
      </c>
      <c r="B20" s="54">
        <v>15</v>
      </c>
      <c r="C20" s="55" t="s">
        <v>10</v>
      </c>
      <c r="D20" s="55" t="s">
        <v>22</v>
      </c>
      <c r="E20" s="27">
        <f>'BDK10AK7-l2'!J20</f>
        <v>6.8999999999999995</v>
      </c>
      <c r="F20" s="28">
        <f>'BDK10AK7-l2'!P20</f>
        <v>7.699999999999999</v>
      </c>
      <c r="G20" s="27">
        <f>'BDK10AK7-l2'!Z20</f>
        <v>7.199999999999999</v>
      </c>
      <c r="H20" s="28">
        <f>'BDK10AK7-l2'!AE20</f>
        <v>7.8999999999999995</v>
      </c>
      <c r="I20" s="28">
        <f>'BDK10AK7-l2'!AO20</f>
        <v>7.199999999999999</v>
      </c>
      <c r="J20" s="28">
        <f>'BDK10AK7-l2'!AT20</f>
        <v>6.8999999999999995</v>
      </c>
      <c r="K20" s="28">
        <f>'BDK10AK7-l2'!BC20</f>
        <v>6.1</v>
      </c>
      <c r="L20" s="28">
        <f>'BDK10AK7-l2'!BD20</f>
        <v>10</v>
      </c>
      <c r="M20" s="28">
        <f t="shared" si="0"/>
        <v>177.39999999999998</v>
      </c>
      <c r="N20" s="92">
        <f>'BDK10AK7-l2'!BE20</f>
        <v>7.39</v>
      </c>
      <c r="O20" s="113" t="str">
        <f>'BDK10AK7-l2'!BF20</f>
        <v>Khá</v>
      </c>
    </row>
    <row r="21" spans="1:15" ht="12.75" customHeight="1">
      <c r="A21" s="53">
        <v>15</v>
      </c>
      <c r="B21" s="54">
        <v>17</v>
      </c>
      <c r="C21" s="55" t="s">
        <v>24</v>
      </c>
      <c r="D21" s="55" t="s">
        <v>25</v>
      </c>
      <c r="E21" s="27">
        <f>'BDK10AK7-l2'!J21</f>
        <v>7.799999999999999</v>
      </c>
      <c r="F21" s="28">
        <f>'BDK10AK7-l2'!P21</f>
        <v>7.8999999999999995</v>
      </c>
      <c r="G21" s="27">
        <f>'BDK10AK7-l2'!Z21</f>
        <v>8.8</v>
      </c>
      <c r="H21" s="28">
        <f>'BDK10AK7-l2'!AE21</f>
        <v>8.6</v>
      </c>
      <c r="I21" s="28">
        <f>'BDK10AK7-l2'!AO21</f>
        <v>8.8</v>
      </c>
      <c r="J21" s="28">
        <f>'BDK10AK7-l2'!AT21</f>
        <v>7.6</v>
      </c>
      <c r="K21" s="28">
        <f>'BDK10AK7-l2'!BC21</f>
        <v>6.799999999999999</v>
      </c>
      <c r="L21" s="28">
        <f>'BDK10AK7-l2'!BD21</f>
        <v>10</v>
      </c>
      <c r="M21" s="28">
        <f t="shared" si="0"/>
        <v>196.79999999999998</v>
      </c>
      <c r="N21" s="92">
        <f>'BDK10AK7-l2'!BE21</f>
        <v>8.2</v>
      </c>
      <c r="O21" s="113" t="str">
        <f>'BDK10AK7-l2'!BF21</f>
        <v>Giỏi</v>
      </c>
    </row>
    <row r="22" spans="1:15" ht="12.75">
      <c r="A22" s="53">
        <v>16</v>
      </c>
      <c r="B22" s="54">
        <v>18</v>
      </c>
      <c r="C22" s="55" t="s">
        <v>27</v>
      </c>
      <c r="D22" s="55" t="s">
        <v>26</v>
      </c>
      <c r="E22" s="27">
        <f>'BDK10AK7-l2'!J22</f>
        <v>8.6</v>
      </c>
      <c r="F22" s="28">
        <f>'BDK10AK7-l2'!P22</f>
        <v>8.4</v>
      </c>
      <c r="G22" s="27">
        <f>'BDK10AK7-l2'!Z22</f>
        <v>9.4</v>
      </c>
      <c r="H22" s="28">
        <f>'BDK10AK7-l2'!AE22</f>
        <v>7.299999999999999</v>
      </c>
      <c r="I22" s="28">
        <f>'BDK10AK7-l2'!AO22</f>
        <v>8</v>
      </c>
      <c r="J22" s="28">
        <f>'BDK10AK7-l2'!AT22</f>
        <v>4.6</v>
      </c>
      <c r="K22" s="28">
        <f>'BDK10AK7-l2'!BC22</f>
        <v>6.199999999999999</v>
      </c>
      <c r="L22" s="28">
        <f>'BDK10AK7-l2'!BD22</f>
        <v>10</v>
      </c>
      <c r="M22" s="28">
        <f t="shared" si="0"/>
        <v>185.9</v>
      </c>
      <c r="N22" s="92">
        <f>'BDK10AK7-l2'!BE22</f>
        <v>7.75</v>
      </c>
      <c r="O22" s="113" t="str">
        <f>'BDK10AK7-l2'!BF22</f>
        <v>Khá</v>
      </c>
    </row>
    <row r="23" spans="1:15" ht="12.75" customHeight="1">
      <c r="A23" s="53">
        <v>17</v>
      </c>
      <c r="B23" s="54">
        <v>19</v>
      </c>
      <c r="C23" s="55" t="s">
        <v>28</v>
      </c>
      <c r="D23" s="55" t="s">
        <v>26</v>
      </c>
      <c r="E23" s="27">
        <f>'BDK10AK7-l2'!J23</f>
        <v>7.6</v>
      </c>
      <c r="F23" s="28">
        <f>'BDK10AK7-l2'!P23</f>
        <v>8.6</v>
      </c>
      <c r="G23" s="27">
        <f>'BDK10AK7-l2'!Z23</f>
        <v>7.299999999999999</v>
      </c>
      <c r="H23" s="28">
        <f>'BDK10AK7-l2'!AE23</f>
        <v>8</v>
      </c>
      <c r="I23" s="28">
        <f>'BDK10AK7-l2'!AO23</f>
        <v>8.8</v>
      </c>
      <c r="J23" s="28">
        <f>'BDK10AK7-l2'!AT23</f>
        <v>6.199999999999999</v>
      </c>
      <c r="K23" s="28">
        <f>'BDK10AK7-l2'!BC23</f>
        <v>6.8999999999999995</v>
      </c>
      <c r="L23" s="28">
        <f>'BDK10AK7-l2'!BD23</f>
        <v>10</v>
      </c>
      <c r="M23" s="28">
        <f t="shared" si="0"/>
        <v>188.79999999999998</v>
      </c>
      <c r="N23" s="92">
        <f>'BDK10AK7-l2'!BE23</f>
        <v>7.87</v>
      </c>
      <c r="O23" s="113" t="str">
        <f>'BDK10AK7-l2'!BF23</f>
        <v>Khá</v>
      </c>
    </row>
    <row r="24" spans="1:15" ht="12.75">
      <c r="A24" s="53">
        <v>18</v>
      </c>
      <c r="B24" s="54">
        <v>20</v>
      </c>
      <c r="C24" s="55" t="s">
        <v>29</v>
      </c>
      <c r="D24" s="55" t="s">
        <v>30</v>
      </c>
      <c r="E24" s="27">
        <f>'BDK10AK7-l2'!J24</f>
        <v>6.1</v>
      </c>
      <c r="F24" s="28">
        <f>'BDK10AK7-l2'!P24</f>
        <v>7.799999999999999</v>
      </c>
      <c r="G24" s="27">
        <f>'BDK10AK7-l2'!Z24</f>
        <v>7.199999999999999</v>
      </c>
      <c r="H24" s="28">
        <f>'BDK10AK7-l2'!AE24</f>
        <v>7.799999999999999</v>
      </c>
      <c r="I24" s="28">
        <f>'BDK10AK7-l2'!AO24</f>
        <v>7.199999999999999</v>
      </c>
      <c r="J24" s="28">
        <f>'BDK10AK7-l2'!AT24</f>
        <v>3.6999999999999993</v>
      </c>
      <c r="K24" s="28">
        <f>'BDK10AK7-l2'!BC24</f>
        <v>5.4</v>
      </c>
      <c r="L24" s="28">
        <f>'BDK10AK7-l2'!BD24</f>
        <v>9</v>
      </c>
      <c r="M24" s="28">
        <f t="shared" si="0"/>
        <v>161.39999999999998</v>
      </c>
      <c r="N24" s="92">
        <f>'BDK10AK7-l2'!BE24</f>
        <v>6.73</v>
      </c>
      <c r="O24" s="113" t="str">
        <f>'BDK10AK7-l2'!BF24</f>
        <v>TB Khá</v>
      </c>
    </row>
    <row r="25" spans="1:15" ht="12.75" customHeight="1">
      <c r="A25" s="53">
        <v>19</v>
      </c>
      <c r="B25" s="54">
        <v>21</v>
      </c>
      <c r="C25" s="55" t="s">
        <v>9</v>
      </c>
      <c r="D25" s="55" t="s">
        <v>31</v>
      </c>
      <c r="E25" s="27">
        <f>'BDK10AK7-l2'!J25</f>
        <v>7</v>
      </c>
      <c r="F25" s="28">
        <f>'BDK10AK7-l2'!P25</f>
        <v>8.5</v>
      </c>
      <c r="G25" s="27">
        <f>'BDK10AK7-l2'!Z25</f>
        <v>7.199999999999999</v>
      </c>
      <c r="H25" s="28">
        <f>'BDK10AK7-l2'!AE25</f>
        <v>6.499999999999999</v>
      </c>
      <c r="I25" s="28">
        <f>'BDK10AK7-l2'!AO25</f>
        <v>7.799999999999999</v>
      </c>
      <c r="J25" s="28">
        <f>'BDK10AK7-l2'!AT25</f>
        <v>6.199999999999999</v>
      </c>
      <c r="K25" s="28">
        <f>'BDK10AK7-l2'!BC25</f>
        <v>5.6</v>
      </c>
      <c r="L25" s="28">
        <f>'BDK10AK7-l2'!BD25</f>
        <v>10</v>
      </c>
      <c r="M25" s="28">
        <f t="shared" si="0"/>
        <v>174.89999999999998</v>
      </c>
      <c r="N25" s="92">
        <f>'BDK10AK7-l2'!BE25</f>
        <v>7.29</v>
      </c>
      <c r="O25" s="113" t="str">
        <f>'BDK10AK7-l2'!BF25</f>
        <v>Khá</v>
      </c>
    </row>
    <row r="26" spans="1:15" ht="12.75">
      <c r="A26" s="53">
        <v>20</v>
      </c>
      <c r="B26" s="54">
        <v>22</v>
      </c>
      <c r="C26" s="55" t="s">
        <v>32</v>
      </c>
      <c r="D26" s="55" t="s">
        <v>33</v>
      </c>
      <c r="E26" s="27">
        <f>'BDK10AK7-l2'!J26</f>
        <v>7.8999999999999995</v>
      </c>
      <c r="F26" s="28">
        <f>'BDK10AK7-l2'!P26</f>
        <v>9.3</v>
      </c>
      <c r="G26" s="27">
        <f>'BDK10AK7-l2'!Z26</f>
        <v>8.7</v>
      </c>
      <c r="H26" s="28">
        <f>'BDK10AK7-l2'!AE26</f>
        <v>8.2</v>
      </c>
      <c r="I26" s="28">
        <f>'BDK10AK7-l2'!AO26</f>
        <v>8</v>
      </c>
      <c r="J26" s="28">
        <f>'BDK10AK7-l2'!AT26</f>
        <v>7.199999999999999</v>
      </c>
      <c r="K26" s="28">
        <f>'BDK10AK7-l2'!BC26</f>
        <v>7.199999999999999</v>
      </c>
      <c r="L26" s="28">
        <f>'BDK10AK7-l2'!BD26</f>
        <v>10</v>
      </c>
      <c r="M26" s="28">
        <f t="shared" si="0"/>
        <v>198.79999999999998</v>
      </c>
      <c r="N26" s="92">
        <f>'BDK10AK7-l2'!BE26</f>
        <v>8.28</v>
      </c>
      <c r="O26" s="113" t="str">
        <f>'BDK10AK7-l2'!BF26</f>
        <v>Giỏi</v>
      </c>
    </row>
    <row r="27" spans="1:15" ht="12.75" customHeight="1">
      <c r="A27" s="53">
        <v>21</v>
      </c>
      <c r="B27" s="54">
        <v>23</v>
      </c>
      <c r="C27" s="55" t="s">
        <v>34</v>
      </c>
      <c r="D27" s="55" t="s">
        <v>35</v>
      </c>
      <c r="E27" s="27">
        <f>'BDK10AK7-l2'!J27</f>
        <v>8.899999999999999</v>
      </c>
      <c r="F27" s="28">
        <f>'BDK10AK7-l2'!P27</f>
        <v>9.4</v>
      </c>
      <c r="G27" s="27">
        <f>'BDK10AK7-l2'!Z27</f>
        <v>9.5</v>
      </c>
      <c r="H27" s="28">
        <f>'BDK10AK7-l2'!AE27</f>
        <v>8.2</v>
      </c>
      <c r="I27" s="28">
        <f>'BDK10AK7-l2'!AO27</f>
        <v>8</v>
      </c>
      <c r="J27" s="28">
        <f>'BDK10AK7-l2'!AT27</f>
        <v>7.699999999999999</v>
      </c>
      <c r="K27" s="28">
        <f>'BDK10AK7-l2'!BC27</f>
        <v>7.699999999999999</v>
      </c>
      <c r="L27" s="28">
        <f>'BDK10AK7-l2'!BD27</f>
        <v>10</v>
      </c>
      <c r="M27" s="28">
        <f t="shared" si="0"/>
        <v>207.59999999999997</v>
      </c>
      <c r="N27" s="92">
        <f>'BDK10AK7-l2'!BE27</f>
        <v>8.65</v>
      </c>
      <c r="O27" s="113" t="str">
        <f>'BDK10AK7-l2'!BF27</f>
        <v>Giỏi</v>
      </c>
    </row>
    <row r="28" spans="1:15" ht="12.75">
      <c r="A28" s="53">
        <v>22</v>
      </c>
      <c r="B28" s="54">
        <v>24</v>
      </c>
      <c r="C28" s="55" t="s">
        <v>36</v>
      </c>
      <c r="D28" s="55" t="s">
        <v>37</v>
      </c>
      <c r="E28" s="27">
        <f>'BDK10AK7-l2'!J28</f>
        <v>7.799999999999999</v>
      </c>
      <c r="F28" s="28">
        <f>'BDK10AK7-l2'!P28</f>
        <v>7.1</v>
      </c>
      <c r="G28" s="27">
        <f>'BDK10AK7-l2'!Z28</f>
        <v>7.3999999999999995</v>
      </c>
      <c r="H28" s="28">
        <f>'BDK10AK7-l2'!AE28</f>
        <v>8.8</v>
      </c>
      <c r="I28" s="28">
        <f>'BDK10AK7-l2'!AO28</f>
        <v>7.199999999999999</v>
      </c>
      <c r="J28" s="28">
        <f>'BDK10AK7-l2'!AT28</f>
        <v>5.999999999999999</v>
      </c>
      <c r="K28" s="28">
        <f>'BDK10AK7-l2'!BC28</f>
        <v>5.4</v>
      </c>
      <c r="L28" s="28">
        <f>'BDK10AK7-l2'!BD28</f>
        <v>10</v>
      </c>
      <c r="M28" s="28">
        <f t="shared" si="0"/>
        <v>176.2</v>
      </c>
      <c r="N28" s="92">
        <f>'BDK10AK7-l2'!BE28</f>
        <v>7.34</v>
      </c>
      <c r="O28" s="113" t="str">
        <f>'BDK10AK7-l2'!BF28</f>
        <v>Khá</v>
      </c>
    </row>
    <row r="29" spans="1:15" ht="12.75" customHeight="1">
      <c r="A29" s="53">
        <v>23</v>
      </c>
      <c r="B29" s="54">
        <v>25</v>
      </c>
      <c r="C29" s="55" t="s">
        <v>38</v>
      </c>
      <c r="D29" s="55" t="s">
        <v>30</v>
      </c>
      <c r="E29" s="27">
        <f>'BDK10AK7-l2'!J29</f>
        <v>5.999999999999999</v>
      </c>
      <c r="F29" s="28">
        <f>'BDK10AK7-l2'!P29</f>
        <v>7.799999999999999</v>
      </c>
      <c r="G29" s="27">
        <f>'BDK10AK7-l2'!Z29</f>
        <v>7.1</v>
      </c>
      <c r="H29" s="28">
        <f>'BDK10AK7-l2'!AE29</f>
        <v>7.1</v>
      </c>
      <c r="I29" s="28">
        <f>'BDK10AK7-l2'!AO29</f>
        <v>7.8999999999999995</v>
      </c>
      <c r="J29" s="28">
        <f>'BDK10AK7-l2'!AT29</f>
        <v>6.299999999999999</v>
      </c>
      <c r="K29" s="28">
        <f>'BDK10AK7-l2'!BC29</f>
        <v>6.6</v>
      </c>
      <c r="L29" s="28">
        <f>'BDK10AK7-l2'!BD29</f>
        <v>10</v>
      </c>
      <c r="M29" s="28">
        <f t="shared" si="0"/>
        <v>174.2</v>
      </c>
      <c r="N29" s="92">
        <f>'BDK10AK7-l2'!BE29</f>
        <v>7.26</v>
      </c>
      <c r="O29" s="113" t="str">
        <f>'BDK10AK7-l2'!BF29</f>
        <v>Khá</v>
      </c>
    </row>
    <row r="30" spans="1:15" ht="12.75">
      <c r="A30" s="53">
        <v>24</v>
      </c>
      <c r="B30" s="54">
        <v>26</v>
      </c>
      <c r="C30" s="55" t="s">
        <v>39</v>
      </c>
      <c r="D30" s="55" t="s">
        <v>40</v>
      </c>
      <c r="E30" s="27">
        <f>'BDK10AK7-l2'!J30</f>
        <v>8.6</v>
      </c>
      <c r="F30" s="28">
        <f>'BDK10AK7-l2'!P30</f>
        <v>7.199999999999999</v>
      </c>
      <c r="G30" s="27">
        <f>'BDK10AK7-l2'!Z30</f>
        <v>7.1</v>
      </c>
      <c r="H30" s="28">
        <f>'BDK10AK7-l2'!AE30</f>
        <v>7.199999999999999</v>
      </c>
      <c r="I30" s="28">
        <f>'BDK10AK7-l2'!AO30</f>
        <v>7.299999999999999</v>
      </c>
      <c r="J30" s="28">
        <f>'BDK10AK7-l2'!AT30</f>
        <v>6.299999999999999</v>
      </c>
      <c r="K30" s="28">
        <f>'BDK10AK7-l2'!BC30</f>
        <v>5.4</v>
      </c>
      <c r="L30" s="28">
        <f>'BDK10AK7-l2'!BD30</f>
        <v>10</v>
      </c>
      <c r="M30" s="28">
        <f t="shared" si="0"/>
        <v>174.5</v>
      </c>
      <c r="N30" s="92">
        <f>'BDK10AK7-l2'!BE30</f>
        <v>7.27</v>
      </c>
      <c r="O30" s="113" t="str">
        <f>'BDK10AK7-l2'!BF30</f>
        <v>Khá</v>
      </c>
    </row>
    <row r="31" spans="1:15" ht="12.75" customHeight="1">
      <c r="A31" s="53">
        <v>25</v>
      </c>
      <c r="B31" s="54">
        <v>27</v>
      </c>
      <c r="C31" s="55" t="s">
        <v>41</v>
      </c>
      <c r="D31" s="55" t="s">
        <v>42</v>
      </c>
      <c r="E31" s="27">
        <f>'BDK10AK7-l2'!J31</f>
        <v>7.799999999999999</v>
      </c>
      <c r="F31" s="28">
        <f>'BDK10AK7-l2'!P31</f>
        <v>8.4</v>
      </c>
      <c r="G31" s="27">
        <f>'BDK10AK7-l2'!Z31</f>
        <v>9.4</v>
      </c>
      <c r="H31" s="28">
        <f>'BDK10AK7-l2'!AE31</f>
        <v>7.8999999999999995</v>
      </c>
      <c r="I31" s="28">
        <f>'BDK10AK7-l2'!AO31</f>
        <v>7.8999999999999995</v>
      </c>
      <c r="J31" s="28">
        <f>'BDK10AK7-l2'!AT31</f>
        <v>6.8999999999999995</v>
      </c>
      <c r="K31" s="28">
        <f>'BDK10AK7-l2'!BC31</f>
        <v>6.8999999999999995</v>
      </c>
      <c r="L31" s="28">
        <f>'BDK10AK7-l2'!BD31</f>
        <v>9</v>
      </c>
      <c r="M31" s="28">
        <f t="shared" si="0"/>
        <v>191.99999999999997</v>
      </c>
      <c r="N31" s="92">
        <f>'BDK10AK7-l2'!BE31</f>
        <v>8</v>
      </c>
      <c r="O31" s="113" t="str">
        <f>'BDK10AK7-l2'!BF31</f>
        <v>Giỏi</v>
      </c>
    </row>
    <row r="32" spans="1:15" ht="12.75">
      <c r="A32" s="53">
        <v>26</v>
      </c>
      <c r="B32" s="54">
        <v>28</v>
      </c>
      <c r="C32" s="55" t="s">
        <v>36</v>
      </c>
      <c r="D32" s="55" t="s">
        <v>42</v>
      </c>
      <c r="E32" s="27">
        <f>'BDK10AK7-l2'!J32</f>
        <v>7.1</v>
      </c>
      <c r="F32" s="28">
        <f>'BDK10AK7-l2'!P32</f>
        <v>7.699999999999999</v>
      </c>
      <c r="G32" s="27">
        <f>'BDK10AK7-l2'!Z32</f>
        <v>6.6</v>
      </c>
      <c r="H32" s="28">
        <f>'BDK10AK7-l2'!AE32</f>
        <v>7.1</v>
      </c>
      <c r="I32" s="28">
        <f>'BDK10AK7-l2'!AO32</f>
        <v>7.299999999999999</v>
      </c>
      <c r="J32" s="28">
        <f>'BDK10AK7-l2'!AT32</f>
        <v>5.999999999999999</v>
      </c>
      <c r="K32" s="28">
        <f>'BDK10AK7-l2'!BC32</f>
        <v>6.1</v>
      </c>
      <c r="L32" s="28">
        <f>'BDK10AK7-l2'!BD32</f>
        <v>10</v>
      </c>
      <c r="M32" s="28">
        <f t="shared" si="0"/>
        <v>171.39999999999998</v>
      </c>
      <c r="N32" s="92">
        <f>'BDK10AK7-l2'!BE32</f>
        <v>7.14</v>
      </c>
      <c r="O32" s="113" t="str">
        <f>'BDK10AK7-l2'!BF32</f>
        <v>Khá</v>
      </c>
    </row>
    <row r="33" spans="1:15" ht="12.75" customHeight="1">
      <c r="A33" s="53">
        <v>27</v>
      </c>
      <c r="B33" s="54">
        <v>29</v>
      </c>
      <c r="C33" s="55" t="s">
        <v>43</v>
      </c>
      <c r="D33" s="55" t="s">
        <v>42</v>
      </c>
      <c r="E33" s="27">
        <f>'BDK10AK7-l2'!J33</f>
        <v>9.5</v>
      </c>
      <c r="F33" s="28">
        <f>'BDK10AK7-l2'!P33</f>
        <v>9.2</v>
      </c>
      <c r="G33" s="27">
        <f>'BDK10AK7-l2'!Z33</f>
        <v>8.8</v>
      </c>
      <c r="H33" s="28">
        <f>'BDK10AK7-l2'!AE33</f>
        <v>8</v>
      </c>
      <c r="I33" s="28">
        <f>'BDK10AK7-l2'!AO33</f>
        <v>8.7</v>
      </c>
      <c r="J33" s="28">
        <f>'BDK10AK7-l2'!AT33</f>
        <v>7.5</v>
      </c>
      <c r="K33" s="28">
        <f>'BDK10AK7-l2'!BC33</f>
        <v>7.5</v>
      </c>
      <c r="L33" s="28">
        <f>'BDK10AK7-l2'!BD33</f>
        <v>10</v>
      </c>
      <c r="M33" s="28">
        <f t="shared" si="0"/>
        <v>206.8</v>
      </c>
      <c r="N33" s="92">
        <f>'BDK10AK7-l2'!BE33</f>
        <v>8.62</v>
      </c>
      <c r="O33" s="113" t="str">
        <f>'BDK10AK7-l2'!BF33</f>
        <v>Giỏi</v>
      </c>
    </row>
    <row r="34" spans="1:15" ht="12.75">
      <c r="A34" s="53">
        <v>28</v>
      </c>
      <c r="B34" s="54">
        <v>31</v>
      </c>
      <c r="C34" s="55" t="s">
        <v>17</v>
      </c>
      <c r="D34" s="55" t="s">
        <v>44</v>
      </c>
      <c r="E34" s="27">
        <f>'BDK10AK7-l2'!J34</f>
        <v>7.799999999999999</v>
      </c>
      <c r="F34" s="28">
        <f>'BDK10AK7-l2'!P34</f>
        <v>8.5</v>
      </c>
      <c r="G34" s="27">
        <f>'BDK10AK7-l2'!Z34</f>
        <v>7.199999999999999</v>
      </c>
      <c r="H34" s="28">
        <f>'BDK10AK7-l2'!AE34</f>
        <v>7.8999999999999995</v>
      </c>
      <c r="I34" s="28">
        <f>'BDK10AK7-l2'!AO34</f>
        <v>8</v>
      </c>
      <c r="J34" s="28">
        <f>'BDK10AK7-l2'!AT34</f>
        <v>5.699999999999999</v>
      </c>
      <c r="K34" s="28">
        <f>'BDK10AK7-l2'!BC34</f>
        <v>6.8999999999999995</v>
      </c>
      <c r="L34" s="28">
        <f>'BDK10AK7-l2'!BD34</f>
        <v>9</v>
      </c>
      <c r="M34" s="28">
        <f t="shared" si="0"/>
        <v>182.5</v>
      </c>
      <c r="N34" s="92">
        <f>'BDK10AK7-l2'!BE34</f>
        <v>7.6</v>
      </c>
      <c r="O34" s="113" t="str">
        <f>'BDK10AK7-l2'!BF34</f>
        <v>Khá</v>
      </c>
    </row>
    <row r="35" spans="1:15" ht="12.75" customHeight="1">
      <c r="A35" s="53">
        <v>29</v>
      </c>
      <c r="B35" s="54">
        <v>32</v>
      </c>
      <c r="C35" s="55" t="s">
        <v>45</v>
      </c>
      <c r="D35" s="55" t="s">
        <v>46</v>
      </c>
      <c r="E35" s="27">
        <f>'BDK10AK7-l2'!J35</f>
        <v>8.6</v>
      </c>
      <c r="F35" s="28">
        <f>'BDK10AK7-l2'!P35</f>
        <v>8.4</v>
      </c>
      <c r="G35" s="27">
        <f>'BDK10AK7-l2'!Z35</f>
        <v>8</v>
      </c>
      <c r="H35" s="28">
        <f>'BDK10AK7-l2'!AE35</f>
        <v>7.8999999999999995</v>
      </c>
      <c r="I35" s="28">
        <f>'BDK10AK7-l2'!AO35</f>
        <v>8</v>
      </c>
      <c r="J35" s="28">
        <f>'BDK10AK7-l2'!AT35</f>
        <v>7.699999999999999</v>
      </c>
      <c r="K35" s="28">
        <f>'BDK10AK7-l2'!BC35</f>
        <v>6.799999999999999</v>
      </c>
      <c r="L35" s="28">
        <f>'BDK10AK7-l2'!BD35</f>
        <v>10</v>
      </c>
      <c r="M35" s="28">
        <f t="shared" si="0"/>
        <v>194.60000000000002</v>
      </c>
      <c r="N35" s="92">
        <f>'BDK10AK7-l2'!BE35</f>
        <v>8.11</v>
      </c>
      <c r="O35" s="113" t="str">
        <f>'BDK10AK7-l2'!BF35</f>
        <v>Giỏi</v>
      </c>
    </row>
    <row r="36" spans="1:15" ht="14.25">
      <c r="A36" s="53">
        <v>30</v>
      </c>
      <c r="B36" s="54">
        <v>33</v>
      </c>
      <c r="C36" s="55" t="s">
        <v>47</v>
      </c>
      <c r="D36" s="56" t="s">
        <v>77</v>
      </c>
      <c r="E36" s="27">
        <f>'BDK10AK7-l2'!J36</f>
        <v>6.399999999999999</v>
      </c>
      <c r="F36" s="28">
        <f>'BDK10AK7-l2'!P36</f>
        <v>7.799999999999999</v>
      </c>
      <c r="G36" s="27">
        <f>'BDK10AK7-l2'!Z36</f>
        <v>8.6</v>
      </c>
      <c r="H36" s="28">
        <f>'BDK10AK7-l2'!AE36</f>
        <v>7.8999999999999995</v>
      </c>
      <c r="I36" s="28">
        <f>'BDK10AK7-l2'!AO36</f>
        <v>7.8999999999999995</v>
      </c>
      <c r="J36" s="28">
        <f>'BDK10AK7-l2'!AT36</f>
        <v>6.199999999999999</v>
      </c>
      <c r="K36" s="28">
        <f>'BDK10AK7-l2'!BC36</f>
        <v>7.5</v>
      </c>
      <c r="L36" s="28">
        <f>'BDK10AK7-l2'!BD36</f>
        <v>9</v>
      </c>
      <c r="M36" s="28">
        <f t="shared" si="0"/>
        <v>182.7</v>
      </c>
      <c r="N36" s="92">
        <f>'BDK10AK7-l2'!BE36</f>
        <v>7.61</v>
      </c>
      <c r="O36" s="113" t="str">
        <f>'BDK10AK7-l2'!BF36</f>
        <v>Khá</v>
      </c>
    </row>
    <row r="37" spans="1:15" ht="12.75" customHeight="1">
      <c r="A37" s="53">
        <v>31</v>
      </c>
      <c r="B37" s="54">
        <v>34</v>
      </c>
      <c r="C37" s="55" t="s">
        <v>49</v>
      </c>
      <c r="D37" s="55" t="s">
        <v>48</v>
      </c>
      <c r="E37" s="27">
        <f>'BDK10AK7-l2'!J37</f>
        <v>7.1</v>
      </c>
      <c r="F37" s="28">
        <f>'BDK10AK7-l2'!P37</f>
        <v>8.5</v>
      </c>
      <c r="G37" s="27">
        <f>'BDK10AK7-l2'!Z37</f>
        <v>7.299999999999999</v>
      </c>
      <c r="H37" s="28">
        <f>'BDK10AK7-l2'!AE37</f>
        <v>7.199999999999999</v>
      </c>
      <c r="I37" s="28">
        <f>'BDK10AK7-l2'!AO37</f>
        <v>7.199999999999999</v>
      </c>
      <c r="J37" s="28">
        <f>'BDK10AK7-l2'!AT37</f>
        <v>6.399999999999999</v>
      </c>
      <c r="K37" s="28">
        <f>'BDK10AK7-l2'!BC37</f>
        <v>7</v>
      </c>
      <c r="L37" s="28">
        <f>'BDK10AK7-l2'!BD37</f>
        <v>9</v>
      </c>
      <c r="M37" s="28">
        <f t="shared" si="0"/>
        <v>178.59999999999997</v>
      </c>
      <c r="N37" s="92">
        <f>'BDK10AK7-l2'!BE37</f>
        <v>7.44</v>
      </c>
      <c r="O37" s="113" t="str">
        <f>'BDK10AK7-l2'!BF37</f>
        <v>Khá</v>
      </c>
    </row>
    <row r="38" spans="1:15" ht="12.75">
      <c r="A38" s="53">
        <v>32</v>
      </c>
      <c r="B38" s="54">
        <v>35</v>
      </c>
      <c r="C38" s="55" t="s">
        <v>50</v>
      </c>
      <c r="D38" s="55" t="s">
        <v>51</v>
      </c>
      <c r="E38" s="27">
        <f>'BDK10AK7-l2'!J38</f>
        <v>8.3</v>
      </c>
      <c r="F38" s="28">
        <f>'BDK10AK7-l2'!P38</f>
        <v>7.799999999999999</v>
      </c>
      <c r="G38" s="27">
        <f>'BDK10AK7-l2'!Z38</f>
        <v>7.199999999999999</v>
      </c>
      <c r="H38" s="28">
        <f>'BDK10AK7-l2'!AE38</f>
        <v>7.1</v>
      </c>
      <c r="I38" s="28">
        <f>'BDK10AK7-l2'!AO38</f>
        <v>7.199999999999999</v>
      </c>
      <c r="J38" s="28">
        <f>'BDK10AK7-l2'!AT38</f>
        <v>6.1</v>
      </c>
      <c r="K38" s="28">
        <f>'BDK10AK7-l2'!BC38</f>
        <v>5.5</v>
      </c>
      <c r="L38" s="28">
        <f>'BDK10AK7-l2'!BD38</f>
        <v>10</v>
      </c>
      <c r="M38" s="28">
        <f t="shared" si="0"/>
        <v>175.39999999999998</v>
      </c>
      <c r="N38" s="92">
        <f>'BDK10AK7-l2'!BE38</f>
        <v>7.31</v>
      </c>
      <c r="O38" s="113" t="str">
        <f>'BDK10AK7-l2'!BF38</f>
        <v>Khá</v>
      </c>
    </row>
    <row r="39" spans="1:15" ht="12.75" customHeight="1">
      <c r="A39" s="53">
        <v>33</v>
      </c>
      <c r="B39" s="54">
        <v>36</v>
      </c>
      <c r="C39" s="55" t="s">
        <v>54</v>
      </c>
      <c r="D39" s="55" t="s">
        <v>52</v>
      </c>
      <c r="E39" s="27">
        <f>'BDK10AK7-l2'!J39</f>
        <v>5.999999999999999</v>
      </c>
      <c r="F39" s="28">
        <f>'BDK10AK7-l2'!P39</f>
        <v>9.3</v>
      </c>
      <c r="G39" s="27">
        <f>'BDK10AK7-l2'!Z39</f>
        <v>8.6</v>
      </c>
      <c r="H39" s="28">
        <f>'BDK10AK7-l2'!AE39</f>
        <v>7.8999999999999995</v>
      </c>
      <c r="I39" s="28">
        <f>'BDK10AK7-l2'!AO39</f>
        <v>7.299999999999999</v>
      </c>
      <c r="J39" s="28">
        <f>'BDK10AK7-l2'!AT39</f>
        <v>7.5</v>
      </c>
      <c r="K39" s="28">
        <f>'BDK10AK7-l2'!BC39</f>
        <v>6.699999999999999</v>
      </c>
      <c r="L39" s="28">
        <f>'BDK10AK7-l2'!BD39</f>
        <v>9</v>
      </c>
      <c r="M39" s="28">
        <f t="shared" si="0"/>
        <v>187.2</v>
      </c>
      <c r="N39" s="92">
        <f>'BDK10AK7-l2'!BE39</f>
        <v>7.8</v>
      </c>
      <c r="O39" s="113" t="str">
        <f>'BDK10AK7-l2'!BF39</f>
        <v>Khá</v>
      </c>
    </row>
    <row r="40" spans="1:15" ht="12.75">
      <c r="A40" s="53">
        <v>34</v>
      </c>
      <c r="B40" s="54">
        <v>37</v>
      </c>
      <c r="C40" s="55" t="s">
        <v>9</v>
      </c>
      <c r="D40" s="55" t="s">
        <v>53</v>
      </c>
      <c r="E40" s="27">
        <f>'BDK10AK7-l2'!J40</f>
        <v>8.7</v>
      </c>
      <c r="F40" s="28">
        <f>'BDK10AK7-l2'!P40</f>
        <v>8.4</v>
      </c>
      <c r="G40" s="27">
        <f>'BDK10AK7-l2'!Z40</f>
        <v>9.5</v>
      </c>
      <c r="H40" s="28">
        <f>'BDK10AK7-l2'!AE40</f>
        <v>8.8</v>
      </c>
      <c r="I40" s="28">
        <f>'BDK10AK7-l2'!AO40</f>
        <v>8.7</v>
      </c>
      <c r="J40" s="28">
        <f>'BDK10AK7-l2'!AT40</f>
        <v>7.5</v>
      </c>
      <c r="K40" s="28">
        <f>'BDK10AK7-l2'!BC40</f>
        <v>7.6</v>
      </c>
      <c r="L40" s="28">
        <f>'BDK10AK7-l2'!BD40</f>
        <v>10</v>
      </c>
      <c r="M40" s="28">
        <f t="shared" si="0"/>
        <v>206</v>
      </c>
      <c r="N40" s="92">
        <f>'BDK10AK7-l2'!BE40</f>
        <v>8.58</v>
      </c>
      <c r="O40" s="113" t="str">
        <f>'BDK10AK7-l2'!BF40</f>
        <v>Giỏi</v>
      </c>
    </row>
    <row r="41" spans="1:15" ht="12.75" customHeight="1">
      <c r="A41" s="53">
        <v>35</v>
      </c>
      <c r="B41" s="54">
        <v>38</v>
      </c>
      <c r="C41" s="55" t="s">
        <v>41</v>
      </c>
      <c r="D41" s="55" t="s">
        <v>55</v>
      </c>
      <c r="E41" s="27">
        <f>'BDK10AK7-l2'!J41</f>
        <v>6.299999999999999</v>
      </c>
      <c r="F41" s="28">
        <f>'BDK10AK7-l2'!P41</f>
        <v>7.6</v>
      </c>
      <c r="G41" s="27">
        <f>'BDK10AK7-l2'!Z41</f>
        <v>7.1</v>
      </c>
      <c r="H41" s="28">
        <f>'BDK10AK7-l2'!AE41</f>
        <v>7.8999999999999995</v>
      </c>
      <c r="I41" s="28">
        <f>'BDK10AK7-l2'!AO41</f>
        <v>8.7</v>
      </c>
      <c r="J41" s="28">
        <f>'BDK10AK7-l2'!AT41</f>
        <v>6.299999999999999</v>
      </c>
      <c r="K41" s="28">
        <f>'BDK10AK7-l2'!BC41</f>
        <v>8.8</v>
      </c>
      <c r="L41" s="28">
        <f>'BDK10AK7-l2'!BD41</f>
        <v>10</v>
      </c>
      <c r="M41" s="28">
        <f t="shared" si="0"/>
        <v>185.7</v>
      </c>
      <c r="N41" s="92">
        <f>'BDK10AK7-l2'!BE41</f>
        <v>7.74</v>
      </c>
      <c r="O41" s="113" t="str">
        <f>'BDK10AK7-l2'!BF41</f>
        <v>Khá</v>
      </c>
    </row>
    <row r="42" spans="1:15" ht="12.75">
      <c r="A42" s="53">
        <v>36</v>
      </c>
      <c r="B42" s="54">
        <v>39</v>
      </c>
      <c r="C42" s="55" t="s">
        <v>24</v>
      </c>
      <c r="D42" s="55" t="s">
        <v>55</v>
      </c>
      <c r="E42" s="27">
        <f>'BDK10AK7-l2'!J42</f>
        <v>7.699999999999999</v>
      </c>
      <c r="F42" s="28">
        <f>'BDK10AK7-l2'!P42</f>
        <v>6.899999999999999</v>
      </c>
      <c r="G42" s="27">
        <f>'BDK10AK7-l2'!Z42</f>
        <v>7.8999999999999995</v>
      </c>
      <c r="H42" s="28">
        <f>'BDK10AK7-l2'!AE42</f>
        <v>8</v>
      </c>
      <c r="I42" s="28">
        <f>'BDK10AK7-l2'!AO42</f>
        <v>7.3999999999999995</v>
      </c>
      <c r="J42" s="28">
        <f>'BDK10AK7-l2'!AT42</f>
        <v>7.799999999999999</v>
      </c>
      <c r="K42" s="28">
        <f>'BDK10AK7-l2'!BC42</f>
        <v>7</v>
      </c>
      <c r="L42" s="28">
        <f>'BDK10AK7-l2'!BD42</f>
        <v>9</v>
      </c>
      <c r="M42" s="28">
        <f t="shared" si="0"/>
        <v>183</v>
      </c>
      <c r="N42" s="92">
        <f>'BDK10AK7-l2'!BE42</f>
        <v>7.63</v>
      </c>
      <c r="O42" s="113" t="str">
        <f>'BDK10AK7-l2'!BF42</f>
        <v>Khá</v>
      </c>
    </row>
    <row r="43" spans="1:15" ht="12.75" customHeight="1">
      <c r="A43" s="53">
        <v>37</v>
      </c>
      <c r="B43" s="54">
        <v>40</v>
      </c>
      <c r="C43" s="55" t="s">
        <v>10</v>
      </c>
      <c r="D43" s="55" t="s">
        <v>56</v>
      </c>
      <c r="E43" s="27">
        <f>'BDK10AK7-l2'!J43</f>
        <v>8</v>
      </c>
      <c r="F43" s="28">
        <f>'BDK10AK7-l2'!P43</f>
        <v>7.8999999999999995</v>
      </c>
      <c r="G43" s="27">
        <f>'BDK10AK7-l2'!Z43</f>
        <v>8.1</v>
      </c>
      <c r="H43" s="28">
        <f>'BDK10AK7-l2'!AE43</f>
        <v>8.4</v>
      </c>
      <c r="I43" s="28">
        <f>'BDK10AK7-l2'!AO43</f>
        <v>8.8</v>
      </c>
      <c r="J43" s="28">
        <f>'BDK10AK7-l2'!AT43</f>
        <v>8</v>
      </c>
      <c r="K43" s="28">
        <f>'BDK10AK7-l2'!BC43</f>
        <v>7.6</v>
      </c>
      <c r="L43" s="28">
        <f>'BDK10AK7-l2'!BD43</f>
        <v>10</v>
      </c>
      <c r="M43" s="28">
        <f t="shared" si="0"/>
        <v>198.3</v>
      </c>
      <c r="N43" s="92">
        <f>'BDK10AK7-l2'!BE43</f>
        <v>8.26</v>
      </c>
      <c r="O43" s="113" t="str">
        <f>'BDK10AK7-l2'!BF43</f>
        <v>Giỏi</v>
      </c>
    </row>
    <row r="44" spans="1:15" ht="12.75">
      <c r="A44" s="53">
        <v>38</v>
      </c>
      <c r="B44" s="54">
        <v>41</v>
      </c>
      <c r="C44" s="55" t="s">
        <v>47</v>
      </c>
      <c r="D44" s="55" t="s">
        <v>57</v>
      </c>
      <c r="E44" s="27">
        <f>'BDK10AK7-l2'!J44</f>
        <v>6.8999999999999995</v>
      </c>
      <c r="F44" s="28">
        <f>'BDK10AK7-l2'!P44</f>
        <v>7.1</v>
      </c>
      <c r="G44" s="27">
        <f>'BDK10AK7-l2'!Z44</f>
        <v>7.3999999999999995</v>
      </c>
      <c r="H44" s="28">
        <f>'BDK10AK7-l2'!AE44</f>
        <v>8</v>
      </c>
      <c r="I44" s="28">
        <f>'BDK10AK7-l2'!AO44</f>
        <v>7.8999999999999995</v>
      </c>
      <c r="J44" s="28">
        <f>'BDK10AK7-l2'!AT44</f>
        <v>5.699999999999999</v>
      </c>
      <c r="K44" s="28">
        <f>'BDK10AK7-l2'!BC44</f>
        <v>7.1</v>
      </c>
      <c r="L44" s="28">
        <f>'BDK10AK7-l2'!BD44</f>
        <v>9</v>
      </c>
      <c r="M44" s="28">
        <f t="shared" si="0"/>
        <v>175.39999999999998</v>
      </c>
      <c r="N44" s="92">
        <f>'BDK10AK7-l2'!BE44</f>
        <v>7.31</v>
      </c>
      <c r="O44" s="113" t="str">
        <f>'BDK10AK7-l2'!BF44</f>
        <v>Khá</v>
      </c>
    </row>
    <row r="45" spans="1:15" ht="12.75" customHeight="1">
      <c r="A45" s="53">
        <v>39</v>
      </c>
      <c r="B45" s="54">
        <v>42</v>
      </c>
      <c r="C45" s="55" t="s">
        <v>23</v>
      </c>
      <c r="D45" s="55" t="s">
        <v>58</v>
      </c>
      <c r="E45" s="27">
        <f>'BDK10AK7-l2'!J45</f>
        <v>8.3</v>
      </c>
      <c r="F45" s="28">
        <f>'BDK10AK7-l2'!P45</f>
        <v>9.3</v>
      </c>
      <c r="G45" s="27">
        <f>'BDK10AK7-l2'!Z45</f>
        <v>8.6</v>
      </c>
      <c r="H45" s="28">
        <f>'BDK10AK7-l2'!AE45</f>
        <v>7.8999999999999995</v>
      </c>
      <c r="I45" s="28">
        <f>'BDK10AK7-l2'!AO45</f>
        <v>6.699999999999999</v>
      </c>
      <c r="J45" s="28">
        <f>'BDK10AK7-l2'!AT45</f>
        <v>6.799999999999999</v>
      </c>
      <c r="K45" s="28">
        <f>'BDK10AK7-l2'!BC45</f>
        <v>7.699999999999999</v>
      </c>
      <c r="L45" s="28">
        <f>'BDK10AK7-l2'!BD45</f>
        <v>9</v>
      </c>
      <c r="M45" s="28">
        <f t="shared" si="0"/>
        <v>193.20000000000002</v>
      </c>
      <c r="N45" s="92">
        <f>'BDK10AK7-l2'!BE45</f>
        <v>8.05</v>
      </c>
      <c r="O45" s="113" t="str">
        <f>'BDK10AK7-l2'!BF45</f>
        <v>Giỏi</v>
      </c>
    </row>
    <row r="46" spans="1:15" ht="12.75">
      <c r="A46" s="53">
        <v>40</v>
      </c>
      <c r="B46" s="54">
        <v>43</v>
      </c>
      <c r="C46" s="55" t="s">
        <v>59</v>
      </c>
      <c r="D46" s="55" t="s">
        <v>60</v>
      </c>
      <c r="E46" s="27">
        <f>'BDK10AK7-l2'!J46</f>
        <v>7.6</v>
      </c>
      <c r="F46" s="28">
        <f>'BDK10AK7-l2'!P46</f>
        <v>7</v>
      </c>
      <c r="G46" s="27">
        <f>'BDK10AK7-l2'!Z46</f>
        <v>7.1</v>
      </c>
      <c r="H46" s="28">
        <f>'BDK10AK7-l2'!AE46</f>
        <v>7</v>
      </c>
      <c r="I46" s="28">
        <f>'BDK10AK7-l2'!AO46</f>
        <v>7.199999999999999</v>
      </c>
      <c r="J46" s="28">
        <f>'BDK10AK7-l2'!AT46</f>
        <v>6.799999999999999</v>
      </c>
      <c r="K46" s="28">
        <f>'BDK10AK7-l2'!BC46</f>
        <v>7.3999999999999995</v>
      </c>
      <c r="L46" s="28">
        <f>'BDK10AK7-l2'!BD46</f>
        <v>10</v>
      </c>
      <c r="M46" s="28">
        <f t="shared" si="0"/>
        <v>177.29999999999998</v>
      </c>
      <c r="N46" s="92">
        <f>'BDK10AK7-l2'!BE46</f>
        <v>7.39</v>
      </c>
      <c r="O46" s="113" t="str">
        <f>'BDK10AK7-l2'!BF46</f>
        <v>Khá</v>
      </c>
    </row>
    <row r="47" spans="1:15" ht="12.75" customHeight="1">
      <c r="A47" s="53">
        <v>41</v>
      </c>
      <c r="B47" s="54">
        <v>44</v>
      </c>
      <c r="C47" s="55" t="s">
        <v>61</v>
      </c>
      <c r="D47" s="55" t="s">
        <v>62</v>
      </c>
      <c r="E47" s="27">
        <f>'BDK10AK7-l2'!J47</f>
        <v>7.699999999999999</v>
      </c>
      <c r="F47" s="28">
        <f>'BDK10AK7-l2'!P47</f>
        <v>8.6</v>
      </c>
      <c r="G47" s="27">
        <f>'BDK10AK7-l2'!Z47</f>
        <v>8.1</v>
      </c>
      <c r="H47" s="28">
        <f>'BDK10AK7-l2'!AE47</f>
        <v>7.8999999999999995</v>
      </c>
      <c r="I47" s="28">
        <f>'BDK10AK7-l2'!AO47</f>
        <v>8.1</v>
      </c>
      <c r="J47" s="28">
        <f>'BDK10AK7-l2'!AT47</f>
        <v>7.1</v>
      </c>
      <c r="K47" s="28">
        <f>'BDK10AK7-l2'!BC47</f>
        <v>7.699999999999999</v>
      </c>
      <c r="L47" s="28">
        <f>'BDK10AK7-l2'!BD47</f>
        <v>9</v>
      </c>
      <c r="M47" s="28">
        <f t="shared" si="0"/>
        <v>192.20000000000002</v>
      </c>
      <c r="N47" s="92">
        <f>'BDK10AK7-l2'!BE47</f>
        <v>8.01</v>
      </c>
      <c r="O47" s="113" t="str">
        <f>'BDK10AK7-l2'!BF47</f>
        <v>Giỏi</v>
      </c>
    </row>
    <row r="48" spans="1:15" ht="12.75">
      <c r="A48" s="53">
        <v>42</v>
      </c>
      <c r="B48" s="54">
        <v>45</v>
      </c>
      <c r="C48" s="55" t="s">
        <v>47</v>
      </c>
      <c r="D48" s="55" t="s">
        <v>62</v>
      </c>
      <c r="E48" s="27">
        <f>'BDK10AK7-l2'!J48</f>
        <v>7.199999999999999</v>
      </c>
      <c r="F48" s="28">
        <f>'BDK10AK7-l2'!P48</f>
        <v>7.799999999999999</v>
      </c>
      <c r="G48" s="27">
        <f>'BDK10AK7-l2'!Z48</f>
        <v>6.6</v>
      </c>
      <c r="H48" s="28">
        <f>'BDK10AK7-l2'!AE48</f>
        <v>7.199999999999999</v>
      </c>
      <c r="I48" s="28">
        <f>'BDK10AK7-l2'!AO48</f>
        <v>9.5</v>
      </c>
      <c r="J48" s="28">
        <f>'BDK10AK7-l2'!AT48</f>
        <v>7.1</v>
      </c>
      <c r="K48" s="28">
        <f>'BDK10AK7-l2'!BC48</f>
        <v>4.1</v>
      </c>
      <c r="L48" s="28">
        <f>'BDK10AK7-l2'!BD48</f>
        <v>10</v>
      </c>
      <c r="M48" s="28">
        <f t="shared" si="0"/>
        <v>176.3</v>
      </c>
      <c r="N48" s="92">
        <f>'BDK10AK7-l2'!BE48</f>
        <v>7.35</v>
      </c>
      <c r="O48" s="113" t="str">
        <f>'BDK10AK7-l2'!BF48</f>
        <v>Khá</v>
      </c>
    </row>
    <row r="49" spans="1:15" ht="12.75" customHeight="1">
      <c r="A49" s="53">
        <v>43</v>
      </c>
      <c r="B49" s="54">
        <v>46</v>
      </c>
      <c r="C49" s="55" t="s">
        <v>10</v>
      </c>
      <c r="D49" s="55" t="s">
        <v>62</v>
      </c>
      <c r="E49" s="27">
        <f>'BDK10AK7-l2'!J49</f>
        <v>8.4</v>
      </c>
      <c r="F49" s="28">
        <f>'BDK10AK7-l2'!P49</f>
        <v>7.8999999999999995</v>
      </c>
      <c r="G49" s="27">
        <f>'BDK10AK7-l2'!Z49</f>
        <v>7.299999999999999</v>
      </c>
      <c r="H49" s="28">
        <f>'BDK10AK7-l2'!AE49</f>
        <v>8.1</v>
      </c>
      <c r="I49" s="28">
        <f>'BDK10AK7-l2'!AO49</f>
        <v>7.199999999999999</v>
      </c>
      <c r="J49" s="28">
        <f>'BDK10AK7-l2'!AT49</f>
        <v>5.3</v>
      </c>
      <c r="K49" s="28">
        <f>'BDK10AK7-l2'!BC49</f>
        <v>7</v>
      </c>
      <c r="L49" s="28">
        <f>'BDK10AK7-l2'!BD49</f>
        <v>9</v>
      </c>
      <c r="M49" s="28">
        <f t="shared" si="0"/>
        <v>179.49999999999997</v>
      </c>
      <c r="N49" s="92">
        <f>'BDK10AK7-l2'!BE49</f>
        <v>7.48</v>
      </c>
      <c r="O49" s="113" t="str">
        <f>'BDK10AK7-l2'!BF49</f>
        <v>Khá</v>
      </c>
    </row>
    <row r="50" spans="1:15" ht="12.75">
      <c r="A50" s="53">
        <v>44</v>
      </c>
      <c r="B50" s="54">
        <v>47</v>
      </c>
      <c r="C50" s="55" t="s">
        <v>63</v>
      </c>
      <c r="D50" s="55" t="s">
        <v>62</v>
      </c>
      <c r="E50" s="27">
        <f>'BDK10AK7-l2'!J50</f>
        <v>7.199999999999999</v>
      </c>
      <c r="F50" s="28">
        <f>'BDK10AK7-l2'!P50</f>
        <v>8.5</v>
      </c>
      <c r="G50" s="27">
        <f>'BDK10AK7-l2'!Z50</f>
        <v>9.5</v>
      </c>
      <c r="H50" s="28">
        <f>'BDK10AK7-l2'!AE50</f>
        <v>9</v>
      </c>
      <c r="I50" s="28">
        <f>'BDK10AK7-l2'!AO50</f>
        <v>8.2</v>
      </c>
      <c r="J50" s="28">
        <f>'BDK10AK7-l2'!AT50</f>
        <v>6.399999999999999</v>
      </c>
      <c r="K50" s="28">
        <f>'BDK10AK7-l2'!BC50</f>
        <v>6.6</v>
      </c>
      <c r="L50" s="28">
        <f>'BDK10AK7-l2'!BD50</f>
        <v>10</v>
      </c>
      <c r="M50" s="28">
        <f t="shared" si="0"/>
        <v>194.7</v>
      </c>
      <c r="N50" s="92">
        <f>'BDK10AK7-l2'!BE50</f>
        <v>8.11</v>
      </c>
      <c r="O50" s="113" t="str">
        <f>'BDK10AK7-l2'!BF50</f>
        <v>Giỏi</v>
      </c>
    </row>
    <row r="51" spans="1:15" ht="12.75" customHeight="1">
      <c r="A51" s="53">
        <v>45</v>
      </c>
      <c r="B51" s="54">
        <v>48</v>
      </c>
      <c r="C51" s="55" t="s">
        <v>65</v>
      </c>
      <c r="D51" s="55" t="s">
        <v>64</v>
      </c>
      <c r="E51" s="27">
        <f>'BDK10AK7-l2'!J51</f>
        <v>7.199999999999999</v>
      </c>
      <c r="F51" s="28">
        <f>'BDK10AK7-l2'!P51</f>
        <v>9.3</v>
      </c>
      <c r="G51" s="27">
        <f>'BDK10AK7-l2'!Z51</f>
        <v>7.8999999999999995</v>
      </c>
      <c r="H51" s="28">
        <f>'BDK10AK7-l2'!AE51</f>
        <v>8</v>
      </c>
      <c r="I51" s="28">
        <f>'BDK10AK7-l2'!AO51</f>
        <v>7.299999999999999</v>
      </c>
      <c r="J51" s="28">
        <f>'BDK10AK7-l2'!AT51</f>
        <v>6.499999999999999</v>
      </c>
      <c r="K51" s="28">
        <f>'BDK10AK7-l2'!BC51</f>
        <v>8</v>
      </c>
      <c r="L51" s="28">
        <f>'BDK10AK7-l2'!BD51</f>
        <v>10</v>
      </c>
      <c r="M51" s="28">
        <f t="shared" si="0"/>
        <v>191.9</v>
      </c>
      <c r="N51" s="92">
        <f>'BDK10AK7-l2'!BE51</f>
        <v>8</v>
      </c>
      <c r="O51" s="113" t="str">
        <f>'BDK10AK7-l2'!BF51</f>
        <v>Giỏi</v>
      </c>
    </row>
    <row r="52" spans="1:15" ht="12.75">
      <c r="A52" s="53">
        <v>46</v>
      </c>
      <c r="B52" s="54">
        <v>49</v>
      </c>
      <c r="C52" s="55" t="s">
        <v>10</v>
      </c>
      <c r="D52" s="55" t="s">
        <v>66</v>
      </c>
      <c r="E52" s="27">
        <f>'BDK10AK7-l2'!J52</f>
        <v>6.499999999999999</v>
      </c>
      <c r="F52" s="28">
        <f>'BDK10AK7-l2'!P52</f>
        <v>7.1</v>
      </c>
      <c r="G52" s="27">
        <f>'BDK10AK7-l2'!Z52</f>
        <v>7.699999999999999</v>
      </c>
      <c r="H52" s="28">
        <f>'BDK10AK7-l2'!AE52</f>
        <v>8.4</v>
      </c>
      <c r="I52" s="28">
        <f>'BDK10AK7-l2'!AO52</f>
        <v>7.199999999999999</v>
      </c>
      <c r="J52" s="28">
        <f>'BDK10AK7-l2'!AT52</f>
        <v>6.299999999999999</v>
      </c>
      <c r="K52" s="28">
        <f>'BDK10AK7-l2'!BC52</f>
        <v>5.5</v>
      </c>
      <c r="L52" s="28">
        <f>'BDK10AK7-l2'!BD52</f>
        <v>10</v>
      </c>
      <c r="M52" s="28">
        <f t="shared" si="0"/>
        <v>173.2</v>
      </c>
      <c r="N52" s="92">
        <f>'BDK10AK7-l2'!BE52</f>
        <v>7.22</v>
      </c>
      <c r="O52" s="113" t="str">
        <f>'BDK10AK7-l2'!BF52</f>
        <v>Khá</v>
      </c>
    </row>
    <row r="53" spans="1:15" ht="12.75" customHeight="1">
      <c r="A53" s="53">
        <v>47</v>
      </c>
      <c r="B53" s="54">
        <v>50</v>
      </c>
      <c r="C53" s="55" t="s">
        <v>10</v>
      </c>
      <c r="D53" s="55" t="s">
        <v>67</v>
      </c>
      <c r="E53" s="27">
        <f>'BDK10AK7-l2'!J53</f>
        <v>7.6</v>
      </c>
      <c r="F53" s="28">
        <f>'BDK10AK7-l2'!P53</f>
        <v>9.2</v>
      </c>
      <c r="G53" s="27">
        <f>'BDK10AK7-l2'!Z53</f>
        <v>8.7</v>
      </c>
      <c r="H53" s="28">
        <f>'BDK10AK7-l2'!AE53</f>
        <v>7.8999999999999995</v>
      </c>
      <c r="I53" s="28">
        <f>'BDK10AK7-l2'!AO53</f>
        <v>9.4</v>
      </c>
      <c r="J53" s="28">
        <f>'BDK10AK7-l2'!AT53</f>
        <v>6.8999999999999995</v>
      </c>
      <c r="K53" s="28">
        <f>'BDK10AK7-l2'!BC53</f>
        <v>6.8999999999999995</v>
      </c>
      <c r="L53" s="28">
        <f>'BDK10AK7-l2'!BD53</f>
        <v>10</v>
      </c>
      <c r="M53" s="28">
        <f t="shared" si="0"/>
        <v>198.99999999999997</v>
      </c>
      <c r="N53" s="92">
        <f>'BDK10AK7-l2'!BE53</f>
        <v>8.29</v>
      </c>
      <c r="O53" s="113" t="str">
        <f>'BDK10AK7-l2'!BF53</f>
        <v>Giỏi</v>
      </c>
    </row>
    <row r="54" spans="1:15" ht="12.75">
      <c r="A54" s="53">
        <v>48</v>
      </c>
      <c r="B54" s="54">
        <v>51</v>
      </c>
      <c r="C54" s="55" t="s">
        <v>9</v>
      </c>
      <c r="D54" s="55" t="s">
        <v>67</v>
      </c>
      <c r="E54" s="27">
        <f>'BDK10AK7-l2'!J54</f>
        <v>7.699999999999999</v>
      </c>
      <c r="F54" s="28">
        <f>'BDK10AK7-l2'!P54</f>
        <v>8.4</v>
      </c>
      <c r="G54" s="27">
        <f>'BDK10AK7-l2'!Z54</f>
        <v>9.4</v>
      </c>
      <c r="H54" s="28">
        <f>'BDK10AK7-l2'!AE54</f>
        <v>7.799999999999999</v>
      </c>
      <c r="I54" s="28">
        <f>'BDK10AK7-l2'!AO54</f>
        <v>7.8999999999999995</v>
      </c>
      <c r="J54" s="28">
        <f>'BDK10AK7-l2'!AT54</f>
        <v>6.8999999999999995</v>
      </c>
      <c r="K54" s="28">
        <f>'BDK10AK7-l2'!BC54</f>
        <v>5.6</v>
      </c>
      <c r="L54" s="28">
        <f>'BDK10AK7-l2'!BD54</f>
        <v>9</v>
      </c>
      <c r="M54" s="28">
        <f t="shared" si="0"/>
        <v>187.5</v>
      </c>
      <c r="N54" s="92">
        <f>'BDK10AK7-l2'!BE54</f>
        <v>7.81</v>
      </c>
      <c r="O54" s="113" t="str">
        <f>'BDK10AK7-l2'!BF54</f>
        <v>Khá</v>
      </c>
    </row>
    <row r="55" spans="1:15" ht="12.75" customHeight="1">
      <c r="A55" s="53">
        <v>49</v>
      </c>
      <c r="B55" s="54">
        <v>52</v>
      </c>
      <c r="C55" s="55" t="s">
        <v>41</v>
      </c>
      <c r="D55" s="55" t="s">
        <v>67</v>
      </c>
      <c r="E55" s="27">
        <f>'BDK10AK7-l2'!J55</f>
        <v>6.799999999999999</v>
      </c>
      <c r="F55" s="28">
        <f>'BDK10AK7-l2'!P55</f>
        <v>7.199999999999999</v>
      </c>
      <c r="G55" s="27">
        <f>'BDK10AK7-l2'!Z55</f>
        <v>7.299999999999999</v>
      </c>
      <c r="H55" s="28">
        <f>'BDK10AK7-l2'!AE55</f>
        <v>7.8999999999999995</v>
      </c>
      <c r="I55" s="28">
        <f>'BDK10AK7-l2'!AO55</f>
        <v>8</v>
      </c>
      <c r="J55" s="28">
        <f>'BDK10AK7-l2'!AT55</f>
        <v>5.8999999999999995</v>
      </c>
      <c r="K55" s="28">
        <f>'BDK10AK7-l2'!BC55</f>
        <v>6.8999999999999995</v>
      </c>
      <c r="L55" s="28">
        <f>'BDK10AK7-l2'!BD55</f>
        <v>9</v>
      </c>
      <c r="M55" s="28">
        <f t="shared" si="0"/>
        <v>175.2</v>
      </c>
      <c r="N55" s="92">
        <f>'BDK10AK7-l2'!BE55</f>
        <v>7.3</v>
      </c>
      <c r="O55" s="113" t="str">
        <f>'BDK10AK7-l2'!BF55</f>
        <v>Khá</v>
      </c>
    </row>
    <row r="56" spans="1:15" ht="13.5" thickBot="1">
      <c r="A56" s="57">
        <v>50</v>
      </c>
      <c r="B56" s="58">
        <v>53</v>
      </c>
      <c r="C56" s="59" t="s">
        <v>68</v>
      </c>
      <c r="D56" s="59" t="s">
        <v>69</v>
      </c>
      <c r="E56" s="35">
        <f>'BDK10AK7-l2'!J56</f>
        <v>7.699999999999999</v>
      </c>
      <c r="F56" s="144">
        <f>'BDK10AK7-l2'!P56</f>
        <v>8.5</v>
      </c>
      <c r="G56" s="35">
        <f>'BDK10AK7-l2'!Z56</f>
        <v>8</v>
      </c>
      <c r="H56" s="144">
        <f>'BDK10AK7-l2'!AE56</f>
        <v>7.8999999999999995</v>
      </c>
      <c r="I56" s="144">
        <f>'BDK10AK7-l2'!AO56</f>
        <v>7.199999999999999</v>
      </c>
      <c r="J56" s="144">
        <f>'BDK10AK7-l2'!AT56</f>
        <v>7.6</v>
      </c>
      <c r="K56" s="144">
        <f>'BDK10AK7-l2'!BC56</f>
        <v>6.299999999999999</v>
      </c>
      <c r="L56" s="144">
        <f>'BDK10AK7-l2'!BD56</f>
        <v>9</v>
      </c>
      <c r="M56" s="144">
        <f t="shared" si="0"/>
        <v>186.1</v>
      </c>
      <c r="N56" s="145">
        <f>'BDK10AK7-l2'!BE56</f>
        <v>7.75</v>
      </c>
      <c r="O56" s="146" t="str">
        <f>'BDK10AK7-l2'!BF56</f>
        <v>Khá</v>
      </c>
    </row>
    <row r="57" ht="13.5" thickTop="1"/>
    <row r="58" spans="1:4" ht="20.25">
      <c r="A58" s="116" t="s">
        <v>112</v>
      </c>
      <c r="B58" s="116"/>
      <c r="C58" s="116"/>
      <c r="D58" s="116"/>
    </row>
    <row r="64" ht="18">
      <c r="A64" s="117" t="s">
        <v>113</v>
      </c>
    </row>
  </sheetData>
  <mergeCells count="5">
    <mergeCell ref="O5:O6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2011-02-22T09:22:08Z</cp:lastPrinted>
  <dcterms:created xsi:type="dcterms:W3CDTF">2010-12-20T14:33:21Z</dcterms:created>
  <dcterms:modified xsi:type="dcterms:W3CDTF">2011-02-22T09:22:09Z</dcterms:modified>
  <cp:category/>
  <cp:version/>
  <cp:contentType/>
  <cp:contentStatus/>
</cp:coreProperties>
</file>