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DIEMK31" sheetId="1" r:id="rId1"/>
  </sheets>
  <definedNames>
    <definedName name="_xlnm._FilterDatabase" localSheetId="0" hidden="1">'DIEMK31'!$A$12:$AF$36</definedName>
    <definedName name="_xlnm.Print_Titles" localSheetId="0">'DIEMK31'!$10:$12</definedName>
  </definedNames>
  <calcPr fullCalcOnLoad="1"/>
</workbook>
</file>

<file path=xl/sharedStrings.xml><?xml version="1.0" encoding="utf-8"?>
<sst xmlns="http://schemas.openxmlformats.org/spreadsheetml/2006/main" count="169" uniqueCount="99">
  <si>
    <t>PHÓ GIÁM ĐỐC</t>
  </si>
  <si>
    <t>Nguyễn Ngọc Quy</t>
  </si>
  <si>
    <t>Mã Thị Tuyết</t>
  </si>
  <si>
    <t>TRUNG TÂM GDQPAN</t>
  </si>
  <si>
    <t>BẢNG ĐIỂM KẾT QUẢ MÔN HỌC GDQPAN</t>
  </si>
  <si>
    <t>CC</t>
  </si>
  <si>
    <t>Lần 1</t>
  </si>
  <si>
    <t>Lần 2</t>
  </si>
  <si>
    <t>TL. GIÁO VỤ</t>
  </si>
  <si>
    <t>Ngày sinh</t>
  </si>
  <si>
    <t>Lớp</t>
  </si>
  <si>
    <t>Mã SV</t>
  </si>
  <si>
    <t>II</t>
  </si>
  <si>
    <t>TT</t>
  </si>
  <si>
    <t xml:space="preserve">Lê Thị Ngọc </t>
  </si>
  <si>
    <t>Hạnh</t>
  </si>
  <si>
    <t>Huyền</t>
  </si>
  <si>
    <t>Linh</t>
  </si>
  <si>
    <t>Trang</t>
  </si>
  <si>
    <t>Dung</t>
  </si>
  <si>
    <t>Ánh</t>
  </si>
  <si>
    <t>Anh</t>
  </si>
  <si>
    <t>Lý</t>
  </si>
  <si>
    <t>Oanh</t>
  </si>
  <si>
    <t>Phương</t>
  </si>
  <si>
    <t>Nhung</t>
  </si>
  <si>
    <t>Hoài</t>
  </si>
  <si>
    <t>Thủy</t>
  </si>
  <si>
    <t>Thúy</t>
  </si>
  <si>
    <t>Huệ</t>
  </si>
  <si>
    <t>Thu</t>
  </si>
  <si>
    <t>Tên</t>
  </si>
  <si>
    <t>TBKT
x0,4</t>
  </si>
  <si>
    <t>Điểm 
thi HPx
0,6</t>
  </si>
  <si>
    <t>Học phần</t>
  </si>
  <si>
    <t>Thanh Hóa</t>
  </si>
  <si>
    <t>Ghi chú</t>
  </si>
  <si>
    <t>Kết quả</t>
  </si>
  <si>
    <t>TRƯỜNG ĐẠI HỌC HỒNG ĐỨC</t>
  </si>
  <si>
    <t>CỘNG HÒA XÃ HỘI CHỦ NGHĨA VIỆT NAM</t>
  </si>
  <si>
    <t>Độc lập - Tự do - Hạnh phúc</t>
  </si>
  <si>
    <t>IV</t>
  </si>
  <si>
    <t xml:space="preserve">Lê Thị </t>
  </si>
  <si>
    <t xml:space="preserve">Lê Ngọc </t>
  </si>
  <si>
    <t xml:space="preserve">Họ và </t>
  </si>
  <si>
    <t>Nguyễn Thị</t>
  </si>
  <si>
    <t>Lê Thị</t>
  </si>
  <si>
    <t>Trịnh Thị</t>
  </si>
  <si>
    <t>Hoàng Thị</t>
  </si>
  <si>
    <t>Trương Thị</t>
  </si>
  <si>
    <t>Cúc</t>
  </si>
  <si>
    <t>Lê Thu</t>
  </si>
  <si>
    <t>Hà Thị</t>
  </si>
  <si>
    <t xml:space="preserve">                 </t>
  </si>
  <si>
    <t>Điểm thi HP</t>
  </si>
  <si>
    <t>Điểm
HP</t>
  </si>
  <si>
    <t>Xếp loại</t>
  </si>
  <si>
    <t>Thi lại, tích lũy</t>
  </si>
  <si>
    <t>Nơi sinh</t>
  </si>
  <si>
    <r>
      <t>Học phần IV (S</t>
    </r>
    <r>
      <rPr>
        <b/>
        <sz val="12"/>
        <rFont val="Times New Roman"/>
        <family val="1"/>
      </rPr>
      <t>ố âm là số tiết sinh viên phải tích lũy)</t>
    </r>
  </si>
  <si>
    <t xml:space="preserve">           </t>
  </si>
  <si>
    <t>21.08.1998</t>
  </si>
  <si>
    <t>Hà Ngọc</t>
  </si>
  <si>
    <t>12.02.1998</t>
  </si>
  <si>
    <t>31.07.1999</t>
  </si>
  <si>
    <t>02.04.1999</t>
  </si>
  <si>
    <t>Hồ Thùy</t>
  </si>
  <si>
    <t>12.01.1999</t>
  </si>
  <si>
    <t>Nguyễn Thị Thùy</t>
  </si>
  <si>
    <t>Dương</t>
  </si>
  <si>
    <t>14.12.1997</t>
  </si>
  <si>
    <t>13.09.1999</t>
  </si>
  <si>
    <t>02.05.1999</t>
  </si>
  <si>
    <t>12.07.1998</t>
  </si>
  <si>
    <t>17.09.1999</t>
  </si>
  <si>
    <t>08.10.1997</t>
  </si>
  <si>
    <t>Lê Thị Phượng</t>
  </si>
  <si>
    <t>04.08.1992</t>
  </si>
  <si>
    <t>Nguyễn Thị Hồng</t>
  </si>
  <si>
    <t>25.05.1999</t>
  </si>
  <si>
    <t>Nương</t>
  </si>
  <si>
    <t>05.06.1998</t>
  </si>
  <si>
    <t>Vũ Thị Tú</t>
  </si>
  <si>
    <t>14.09.1999</t>
  </si>
  <si>
    <t>29.06.1999</t>
  </si>
  <si>
    <t>Dương Thị</t>
  </si>
  <si>
    <t>08.11.1998</t>
  </si>
  <si>
    <t>16.09.1998</t>
  </si>
  <si>
    <t>02.06.1985</t>
  </si>
  <si>
    <t>26.04.1999</t>
  </si>
  <si>
    <t>21.10.1999</t>
  </si>
  <si>
    <t>Nguyễn Thị Hà</t>
  </si>
  <si>
    <t>21.12.1995</t>
  </si>
  <si>
    <t>02.07.1998</t>
  </si>
  <si>
    <t>K31 TCSP MN</t>
  </si>
  <si>
    <t>Lớp: K31 TCGD Mầm non</t>
  </si>
  <si>
    <t>Ngày 26 tháng 3 năm 2018</t>
  </si>
  <si>
    <r>
      <t>Học phần II (S</t>
    </r>
    <r>
      <rPr>
        <b/>
        <sz val="12"/>
        <rFont val="Times New Roman"/>
        <family val="1"/>
      </rPr>
      <t>ố âm là số tiết sinh viên phải tích lũy)</t>
    </r>
  </si>
  <si>
    <r>
      <t xml:space="preserve">Kết quả môn học </t>
    </r>
    <r>
      <rPr>
        <b/>
        <sz val="12"/>
        <rFont val="Times New Roman"/>
        <family val="1"/>
      </rPr>
      <t>(số âm là số tiết sinh viên phải tích lũy)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</si>
</sst>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409]h:mm:ss\ AM/PM"/>
    <numFmt numFmtId="182" formatCode="00"/>
    <numFmt numFmtId="183" formatCode="0000"/>
    <numFmt numFmtId="184" formatCode="0.0"/>
    <numFmt numFmtId="185" formatCode="_(* #,##0_);_(* \(#,##0\);_(* &quot;-&quot;??_);_(@_)"/>
    <numFmt numFmtId="186" formatCode="_(* #,##0.0_);_(* \(#,##0.0\);_(* &quot;-&quot;??_);_(@_)"/>
    <numFmt numFmtId="187" formatCode="_(* #,##0.0_);_(* \(#,##0.0\);_(* &quot;-&quot;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sz val="8"/>
      <name val="Tahoma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186" fontId="10" fillId="2" borderId="3" xfId="0" applyNumberFormat="1" applyFont="1" applyFill="1" applyBorder="1" applyAlignment="1">
      <alignment horizontal="center" vertical="center"/>
    </xf>
    <xf numFmtId="184" fontId="10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/>
    </xf>
    <xf numFmtId="49" fontId="18" fillId="2" borderId="3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/>
    </xf>
    <xf numFmtId="49" fontId="18" fillId="2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/>
    </xf>
    <xf numFmtId="184" fontId="18" fillId="2" borderId="3" xfId="0" applyNumberFormat="1" applyFont="1" applyFill="1" applyBorder="1" applyAlignment="1">
      <alignment horizontal="center" vertical="center"/>
    </xf>
    <xf numFmtId="184" fontId="25" fillId="2" borderId="3" xfId="0" applyNumberFormat="1" applyFont="1" applyFill="1" applyBorder="1" applyAlignment="1">
      <alignment horizontal="center" vertical="center"/>
    </xf>
    <xf numFmtId="0" fontId="21" fillId="2" borderId="3" xfId="22" applyFont="1" applyFill="1" applyBorder="1" applyAlignment="1">
      <alignment vertical="center"/>
      <protection/>
    </xf>
    <xf numFmtId="14" fontId="21" fillId="2" borderId="3" xfId="22" applyNumberFormat="1" applyFont="1" applyFill="1" applyBorder="1" applyAlignment="1">
      <alignment vertical="center"/>
      <protection/>
    </xf>
    <xf numFmtId="14" fontId="21" fillId="2" borderId="3" xfId="22" applyNumberFormat="1" applyFont="1" applyFill="1" applyBorder="1" applyAlignment="1" quotePrefix="1">
      <alignment vertical="center"/>
      <protection/>
    </xf>
    <xf numFmtId="186" fontId="10" fillId="2" borderId="3" xfId="17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omma_hdt_ttnv1" xfId="17"/>
    <cellStyle name="Currency" xfId="18"/>
    <cellStyle name="Currency [0]" xfId="19"/>
    <cellStyle name="Followed Hyperlink" xfId="20"/>
    <cellStyle name="Hyperlink" xfId="21"/>
    <cellStyle name="Normal 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40957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2</xdr:row>
      <xdr:rowOff>9525</xdr:rowOff>
    </xdr:from>
    <xdr:to>
      <xdr:col>4</xdr:col>
      <xdr:colOff>95250</xdr:colOff>
      <xdr:row>2</xdr:row>
      <xdr:rowOff>9525</xdr:rowOff>
    </xdr:to>
    <xdr:sp>
      <xdr:nvSpPr>
        <xdr:cNvPr id="9" name="Line 55"/>
        <xdr:cNvSpPr>
          <a:spLocks/>
        </xdr:cNvSpPr>
      </xdr:nvSpPr>
      <xdr:spPr>
        <a:xfrm>
          <a:off x="1304925" y="428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7"/>
  <sheetViews>
    <sheetView tabSelected="1" workbookViewId="0" topLeftCell="A1">
      <selection activeCell="G16" sqref="G16"/>
    </sheetView>
  </sheetViews>
  <sheetFormatPr defaultColWidth="9.140625" defaultRowHeight="19.5" customHeight="1"/>
  <cols>
    <col min="1" max="1" width="4.00390625" style="18" customWidth="1"/>
    <col min="2" max="2" width="8.57421875" style="20" hidden="1" customWidth="1"/>
    <col min="3" max="3" width="18.421875" style="18" customWidth="1"/>
    <col min="4" max="4" width="18.7109375" style="18" customWidth="1"/>
    <col min="5" max="5" width="7.8515625" style="19" customWidth="1"/>
    <col min="6" max="6" width="12.421875" style="18" customWidth="1"/>
    <col min="7" max="7" width="10.7109375" style="18" customWidth="1"/>
    <col min="8" max="8" width="4.28125" style="18" customWidth="1"/>
    <col min="9" max="9" width="4.8515625" style="18" customWidth="1"/>
    <col min="10" max="10" width="5.00390625" style="18" customWidth="1"/>
    <col min="11" max="11" width="6.00390625" style="18" customWidth="1"/>
    <col min="12" max="12" width="5.00390625" style="18" customWidth="1"/>
    <col min="13" max="13" width="6.8515625" style="18" customWidth="1"/>
    <col min="14" max="14" width="6.140625" style="18" customWidth="1"/>
    <col min="15" max="15" width="9.00390625" style="18" hidden="1" customWidth="1"/>
    <col min="16" max="16" width="8.00390625" style="18" hidden="1" customWidth="1"/>
    <col min="17" max="17" width="6.28125" style="18" customWidth="1"/>
    <col min="18" max="18" width="5.140625" style="18" customWidth="1"/>
    <col min="19" max="19" width="6.28125" style="18" customWidth="1"/>
    <col min="20" max="20" width="7.140625" style="18" customWidth="1"/>
    <col min="21" max="22" width="6.140625" style="18" customWidth="1"/>
    <col min="23" max="23" width="7.28125" style="18" customWidth="1"/>
    <col min="24" max="24" width="8.421875" style="18" hidden="1" customWidth="1"/>
    <col min="25" max="25" width="8.57421875" style="18" hidden="1" customWidth="1"/>
    <col min="26" max="26" width="6.28125" style="11" customWidth="1"/>
    <col min="27" max="27" width="6.8515625" style="18" customWidth="1"/>
    <col min="28" max="28" width="7.8515625" style="18" customWidth="1"/>
    <col min="29" max="29" width="6.7109375" style="18" customWidth="1"/>
    <col min="30" max="30" width="7.8515625" style="18" customWidth="1"/>
    <col min="31" max="31" width="7.7109375" style="11" customWidth="1"/>
    <col min="32" max="32" width="9.421875" style="18" customWidth="1"/>
    <col min="33" max="16384" width="9.140625" style="18" customWidth="1"/>
  </cols>
  <sheetData>
    <row r="1" spans="1:32" s="11" customFormat="1" ht="16.5" customHeight="1">
      <c r="A1" s="42" t="s">
        <v>38</v>
      </c>
      <c r="B1" s="42"/>
      <c r="C1" s="42"/>
      <c r="D1" s="42"/>
      <c r="E1" s="42"/>
      <c r="F1" s="42"/>
      <c r="G1" s="59" t="s">
        <v>39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4"/>
      <c r="AB1" s="4"/>
      <c r="AC1" s="4"/>
      <c r="AD1" s="4"/>
      <c r="AE1" s="4"/>
      <c r="AF1" s="4"/>
    </row>
    <row r="2" spans="1:32" s="11" customFormat="1" ht="16.5" customHeight="1">
      <c r="A2" s="41" t="s">
        <v>3</v>
      </c>
      <c r="B2" s="41"/>
      <c r="C2" s="41"/>
      <c r="D2" s="41"/>
      <c r="E2" s="41"/>
      <c r="F2" s="41"/>
      <c r="G2" s="43" t="s">
        <v>40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21"/>
      <c r="AB2" s="21"/>
      <c r="AC2" s="21"/>
      <c r="AD2" s="21"/>
      <c r="AE2" s="21"/>
      <c r="AF2" s="21"/>
    </row>
    <row r="3" spans="1:7" s="4" customFormat="1" ht="14.25" customHeight="1">
      <c r="A3" s="41"/>
      <c r="B3" s="41"/>
      <c r="C3" s="41"/>
      <c r="D3" s="41"/>
      <c r="F3" s="10"/>
      <c r="G3" s="10"/>
    </row>
    <row r="4" spans="1:7" s="4" customFormat="1" ht="12" customHeight="1">
      <c r="A4" s="5"/>
      <c r="B4" s="10"/>
      <c r="C4" s="10" t="s">
        <v>60</v>
      </c>
      <c r="D4" s="10"/>
      <c r="E4" s="10"/>
      <c r="F4" s="10"/>
      <c r="G4" s="10"/>
    </row>
    <row r="5" spans="1:32" s="11" customFormat="1" ht="24.75" customHeight="1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2"/>
      <c r="AB5" s="2"/>
      <c r="AC5" s="2"/>
      <c r="AD5" s="2"/>
      <c r="AE5" s="2"/>
      <c r="AF5" s="2"/>
    </row>
    <row r="6" spans="1:7" s="11" customFormat="1" ht="24.75" customHeight="1">
      <c r="A6" s="3"/>
      <c r="B6" s="3"/>
      <c r="C6" s="3"/>
      <c r="D6" s="3"/>
      <c r="E6" s="3"/>
      <c r="F6" s="3"/>
      <c r="G6" s="3"/>
    </row>
    <row r="7" spans="1:32" s="11" customFormat="1" ht="24.75" customHeight="1">
      <c r="A7" s="2"/>
      <c r="B7" s="3"/>
      <c r="C7" s="3"/>
      <c r="D7" s="3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2" t="s">
        <v>95</v>
      </c>
      <c r="S7" s="2"/>
      <c r="T7" s="2"/>
      <c r="U7" s="2"/>
      <c r="V7" s="2"/>
      <c r="W7" s="2"/>
      <c r="X7" s="3"/>
      <c r="Y7" s="3"/>
      <c r="Z7" s="2"/>
      <c r="AA7" s="2"/>
      <c r="AB7" s="2"/>
      <c r="AC7" s="2"/>
      <c r="AD7" s="2"/>
      <c r="AE7" s="2"/>
      <c r="AF7" s="2"/>
    </row>
    <row r="8" spans="1:32" s="11" customFormat="1" ht="24.75" customHeight="1">
      <c r="A8" s="2"/>
      <c r="B8" s="3"/>
      <c r="C8" s="3"/>
      <c r="D8" s="3"/>
      <c r="E8" s="2"/>
      <c r="F8" s="14"/>
      <c r="G8" s="14"/>
      <c r="H8" s="28"/>
      <c r="I8" s="28"/>
      <c r="J8" s="28"/>
      <c r="K8" s="28"/>
      <c r="L8" s="28"/>
      <c r="M8" s="28"/>
      <c r="N8" s="28"/>
      <c r="O8" s="28"/>
      <c r="P8" s="28"/>
      <c r="Q8" s="28"/>
      <c r="R8" s="14" t="s">
        <v>96</v>
      </c>
      <c r="S8" s="14"/>
      <c r="T8" s="14"/>
      <c r="U8" s="14"/>
      <c r="V8" s="14"/>
      <c r="W8" s="14"/>
      <c r="X8" s="28"/>
      <c r="Y8" s="28"/>
      <c r="Z8" s="14"/>
      <c r="AA8" s="14"/>
      <c r="AB8" s="14"/>
      <c r="AC8" s="14"/>
      <c r="AD8" s="14"/>
      <c r="AE8" s="14"/>
      <c r="AF8" s="14"/>
    </row>
    <row r="9" spans="1:7" s="11" customFormat="1" ht="10.5" customHeight="1">
      <c r="A9" s="11" t="s">
        <v>53</v>
      </c>
      <c r="E9" s="12"/>
      <c r="F9" s="13"/>
      <c r="G9" s="13"/>
    </row>
    <row r="10" spans="1:32" s="1" customFormat="1" ht="39.75" customHeight="1">
      <c r="A10" s="45" t="s">
        <v>13</v>
      </c>
      <c r="B10" s="46" t="s">
        <v>11</v>
      </c>
      <c r="C10" s="46" t="s">
        <v>10</v>
      </c>
      <c r="D10" s="45" t="s">
        <v>44</v>
      </c>
      <c r="E10" s="45" t="s">
        <v>31</v>
      </c>
      <c r="F10" s="49" t="s">
        <v>9</v>
      </c>
      <c r="G10" s="49" t="s">
        <v>58</v>
      </c>
      <c r="H10" s="55" t="s">
        <v>97</v>
      </c>
      <c r="I10" s="55"/>
      <c r="J10" s="55"/>
      <c r="K10" s="55"/>
      <c r="L10" s="55"/>
      <c r="M10" s="55"/>
      <c r="N10" s="55"/>
      <c r="O10" s="55"/>
      <c r="P10" s="55"/>
      <c r="Q10" s="60" t="s">
        <v>36</v>
      </c>
      <c r="R10" s="55" t="s">
        <v>59</v>
      </c>
      <c r="S10" s="55"/>
      <c r="T10" s="55"/>
      <c r="U10" s="55"/>
      <c r="V10" s="55"/>
      <c r="W10" s="55"/>
      <c r="X10" s="55"/>
      <c r="Y10" s="55"/>
      <c r="Z10" s="49" t="s">
        <v>36</v>
      </c>
      <c r="AA10" s="56" t="s">
        <v>98</v>
      </c>
      <c r="AB10" s="57"/>
      <c r="AC10" s="57"/>
      <c r="AD10" s="57"/>
      <c r="AE10" s="58"/>
      <c r="AF10" s="50" t="s">
        <v>36</v>
      </c>
    </row>
    <row r="11" spans="1:32" s="1" customFormat="1" ht="29.25" customHeight="1">
      <c r="A11" s="45"/>
      <c r="B11" s="46"/>
      <c r="C11" s="46"/>
      <c r="D11" s="45"/>
      <c r="E11" s="45"/>
      <c r="F11" s="49"/>
      <c r="G11" s="49"/>
      <c r="H11" s="49" t="s">
        <v>5</v>
      </c>
      <c r="I11" s="49" t="s">
        <v>6</v>
      </c>
      <c r="J11" s="49" t="s">
        <v>7</v>
      </c>
      <c r="K11" s="49" t="s">
        <v>32</v>
      </c>
      <c r="L11" s="49" t="s">
        <v>54</v>
      </c>
      <c r="M11" s="49" t="s">
        <v>33</v>
      </c>
      <c r="N11" s="49" t="s">
        <v>55</v>
      </c>
      <c r="O11" s="49" t="s">
        <v>56</v>
      </c>
      <c r="P11" s="49" t="s">
        <v>57</v>
      </c>
      <c r="Q11" s="60"/>
      <c r="R11" s="49" t="s">
        <v>5</v>
      </c>
      <c r="S11" s="49" t="s">
        <v>6</v>
      </c>
      <c r="T11" s="49" t="s">
        <v>32</v>
      </c>
      <c r="U11" s="49" t="s">
        <v>54</v>
      </c>
      <c r="V11" s="49" t="s">
        <v>33</v>
      </c>
      <c r="W11" s="49" t="s">
        <v>55</v>
      </c>
      <c r="X11" s="49" t="s">
        <v>56</v>
      </c>
      <c r="Y11" s="49" t="s">
        <v>57</v>
      </c>
      <c r="Z11" s="49"/>
      <c r="AA11" s="53" t="s">
        <v>34</v>
      </c>
      <c r="AB11" s="54"/>
      <c r="AC11" s="49" t="s">
        <v>37</v>
      </c>
      <c r="AD11" s="49" t="s">
        <v>56</v>
      </c>
      <c r="AE11" s="49" t="s">
        <v>57</v>
      </c>
      <c r="AF11" s="51"/>
    </row>
    <row r="12" spans="1:32" s="1" customFormat="1" ht="42.75" customHeight="1">
      <c r="A12" s="45"/>
      <c r="B12" s="46"/>
      <c r="C12" s="46"/>
      <c r="D12" s="45"/>
      <c r="E12" s="45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60"/>
      <c r="R12" s="49"/>
      <c r="S12" s="49"/>
      <c r="T12" s="49"/>
      <c r="U12" s="49"/>
      <c r="V12" s="49"/>
      <c r="W12" s="49"/>
      <c r="X12" s="49"/>
      <c r="Y12" s="49"/>
      <c r="Z12" s="49"/>
      <c r="AA12" s="9" t="s">
        <v>12</v>
      </c>
      <c r="AB12" s="9" t="s">
        <v>41</v>
      </c>
      <c r="AC12" s="49"/>
      <c r="AD12" s="49"/>
      <c r="AE12" s="49"/>
      <c r="AF12" s="52"/>
    </row>
    <row r="13" spans="1:31" s="25" customFormat="1" ht="18" customHeight="1">
      <c r="A13" s="22">
        <v>1</v>
      </c>
      <c r="B13" s="26"/>
      <c r="C13" s="27" t="s">
        <v>94</v>
      </c>
      <c r="D13" s="34" t="s">
        <v>43</v>
      </c>
      <c r="E13" s="34" t="s">
        <v>21</v>
      </c>
      <c r="F13" s="35" t="s">
        <v>61</v>
      </c>
      <c r="G13" s="29" t="s">
        <v>35</v>
      </c>
      <c r="H13" s="30">
        <v>8</v>
      </c>
      <c r="I13" s="22">
        <v>6</v>
      </c>
      <c r="J13" s="22">
        <v>6</v>
      </c>
      <c r="K13" s="24">
        <f>(H13+I13+J13)*0.4/3</f>
        <v>2.6666666666666665</v>
      </c>
      <c r="L13" s="22">
        <v>6</v>
      </c>
      <c r="M13" s="22">
        <f>L13*0.6</f>
        <v>3.5999999999999996</v>
      </c>
      <c r="N13" s="37">
        <f>ROUND(K13+M13,1)</f>
        <v>6.3</v>
      </c>
      <c r="O13" s="31" t="str">
        <f aca="true" t="shared" si="0" ref="O13:O36">IF(N13&gt;10," ",IF(AND(N13&gt;=8,I13&gt;=5,J13&gt;=5,H13&gt;=5,L13&gt;=5),"Giỏi",IF(AND(N13&gt;=7,I13&gt;=5,J13&gt;=5,H13&gt;=5,L13&gt;=5),"Khá",IF(AND(N13&gt;=6,I13&gt;=5,J13&gt;=5,H13&gt;=5,L13&gt;=5),"TB Khá",IF(AND(N13&gt;=5,I13&gt;=5,J13&gt;=5,H13&gt;=5,L13&gt;=5),"TB"," ")))))</f>
        <v>TB Khá</v>
      </c>
      <c r="P13" s="31" t="str">
        <f aca="true" t="shared" si="1" ref="P13:P36">IF(N13&lt;=-60,"Bỏ học",IF(OR(N13&lt;0,H13&lt;0,I13&lt;0,J13&lt;0),"Tích luỹ",IF(OR(N13&lt;5,L13&lt;5),"Thi lại",IF(OR(N13=45,N13=45),"CCC",IF(N13&gt;=70,"Miễn học"," ")))))</f>
        <v> </v>
      </c>
      <c r="R13" s="22">
        <v>7</v>
      </c>
      <c r="S13" s="22">
        <v>7</v>
      </c>
      <c r="T13" s="22">
        <f>(R13+S13)*0.4/2</f>
        <v>2.8000000000000003</v>
      </c>
      <c r="U13" s="22">
        <v>8</v>
      </c>
      <c r="V13" s="22">
        <f>U13*0.6</f>
        <v>4.8</v>
      </c>
      <c r="W13" s="37">
        <f>ROUND(T13+V13,1)</f>
        <v>7.6</v>
      </c>
      <c r="X13" s="38" t="str">
        <f aca="true" t="shared" si="2" ref="X13:X36">IF(W13&gt;10," ",IF(AND(W13&gt;=8,R13&gt;=5,S13&gt;=5,U13&gt;=5),"Giỏi",IF(AND(W13&gt;=7,R13&gt;=5,S13&gt;=5,U13&gt;=5),"Khá",IF(AND(W13&gt;=6,R13&gt;=5,S13&gt;=5,U13&gt;=5),"TB Khá",IF(AND(W13&gt;=5,R13&gt;=5,S13&gt;=5,U13&gt;=5),"TB"," ")))))</f>
        <v>Khá</v>
      </c>
      <c r="Y13" s="38" t="str">
        <f aca="true" t="shared" si="3" ref="Y13:Y36">IF(W13&lt;=-60,"Bỏ học",IF(OR(W13&lt;0,R13&lt;5,S13&lt;5),"Tích luỹ",IF(OR(W13&lt;5,U13&lt;5),"Thi lại",IF(OR(W13=64,W13=64),"Có c.chỉ",IF(W13&gt;=70,"Miễn học"," ")))))</f>
        <v> </v>
      </c>
      <c r="AA13" s="23">
        <f>N13</f>
        <v>6.3</v>
      </c>
      <c r="AB13" s="23">
        <f>W13</f>
        <v>7.6</v>
      </c>
      <c r="AC13" s="32">
        <f>(AA13*3+AB13*2)/5</f>
        <v>6.8199999999999985</v>
      </c>
      <c r="AD13" s="31" t="str">
        <f>IF(AC13&gt;10," ",IF(AND(AC13&gt;=8,AA13&gt;=5,AB13&gt;=5),"Giỏi",IF(AND(AC13&gt;=7,AA13&gt;=5,AB13&gt;=5),"Khá",IF(AND(AC13&gt;=6,AA13&gt;=5,AB13&gt;=5),"TB Khá",IF(AND(AC13&gt;=5,AA13&gt;=5,AB13&gt;=5),"TB"," ")))))</f>
        <v>TB Khá</v>
      </c>
      <c r="AE13" s="31" t="str">
        <f>IF(OR(AA13&lt;0,AB13&lt;0),"Tích lũy",IF(OR(AA13&lt;5,AB13&lt;5),"Thi lại",IF(AC13&gt;10,"CCC"," ")))</f>
        <v> </v>
      </c>
    </row>
    <row r="14" spans="1:33" s="25" customFormat="1" ht="18" customHeight="1">
      <c r="A14" s="22">
        <v>2</v>
      </c>
      <c r="B14" s="26"/>
      <c r="C14" s="27" t="s">
        <v>94</v>
      </c>
      <c r="D14" s="34" t="s">
        <v>62</v>
      </c>
      <c r="E14" s="34" t="s">
        <v>20</v>
      </c>
      <c r="F14" s="35" t="s">
        <v>63</v>
      </c>
      <c r="G14" s="29" t="s">
        <v>35</v>
      </c>
      <c r="H14" s="30">
        <v>-45</v>
      </c>
      <c r="I14" s="30">
        <v>-45</v>
      </c>
      <c r="J14" s="30">
        <v>-45</v>
      </c>
      <c r="K14" s="30">
        <v>-45</v>
      </c>
      <c r="L14" s="30">
        <v>-45</v>
      </c>
      <c r="M14" s="30">
        <v>-45</v>
      </c>
      <c r="N14" s="39">
        <v>-45</v>
      </c>
      <c r="O14" s="31" t="str">
        <f t="shared" si="0"/>
        <v> </v>
      </c>
      <c r="P14" s="31" t="str">
        <f t="shared" si="1"/>
        <v>Tích luỹ</v>
      </c>
      <c r="R14" s="22">
        <v>-30</v>
      </c>
      <c r="S14" s="22">
        <v>-30</v>
      </c>
      <c r="T14" s="22">
        <v>-30</v>
      </c>
      <c r="U14" s="22">
        <v>-30</v>
      </c>
      <c r="V14" s="22">
        <v>-30</v>
      </c>
      <c r="W14" s="40">
        <v>-30</v>
      </c>
      <c r="X14" s="38" t="str">
        <f t="shared" si="2"/>
        <v> </v>
      </c>
      <c r="Y14" s="38" t="str">
        <f t="shared" si="3"/>
        <v>Tích luỹ</v>
      </c>
      <c r="AA14" s="22">
        <v>-45</v>
      </c>
      <c r="AB14" s="22">
        <v>-30</v>
      </c>
      <c r="AC14" s="33">
        <f>(AA14*3+AB14*2)/5</f>
        <v>-39</v>
      </c>
      <c r="AD14" s="31" t="str">
        <f aca="true" t="shared" si="4" ref="AD14:AD36">IF(AC14&gt;10," ",IF(AND(AC14&gt;=8,AA14&gt;=5,AB14&gt;=5),"Giỏi",IF(AND(AC14&gt;=7,AA14&gt;=5,AB14&gt;=5),"Khá",IF(AND(AC14&gt;=6,AA14&gt;=5,AB14&gt;=5),"TB Khá",IF(AND(AC14&gt;=5,AA14&gt;=5,AB14&gt;=5),"TB"," ")))))</f>
        <v> </v>
      </c>
      <c r="AE14" s="31" t="str">
        <f aca="true" t="shared" si="5" ref="AE14:AE36">IF(OR(AA14&lt;0,AB14&lt;0),"Tích lũy",IF(OR(AA14&lt;5,AB14&lt;5),"Thi lại",IF(AC14&gt;10,"CCC"," ")))</f>
        <v>Tích lũy</v>
      </c>
      <c r="AG14" s="22"/>
    </row>
    <row r="15" spans="1:31" s="25" customFormat="1" ht="18" customHeight="1">
      <c r="A15" s="22">
        <v>3</v>
      </c>
      <c r="B15" s="26"/>
      <c r="C15" s="27" t="s">
        <v>94</v>
      </c>
      <c r="D15" s="34" t="s">
        <v>14</v>
      </c>
      <c r="E15" s="34" t="s">
        <v>20</v>
      </c>
      <c r="F15" s="35" t="s">
        <v>64</v>
      </c>
      <c r="G15" s="29" t="s">
        <v>35</v>
      </c>
      <c r="H15" s="30">
        <v>6</v>
      </c>
      <c r="I15" s="22">
        <v>6</v>
      </c>
      <c r="J15" s="22">
        <v>6</v>
      </c>
      <c r="K15" s="24">
        <f>(H15+I15+J15)*0.4/3</f>
        <v>2.4</v>
      </c>
      <c r="L15" s="22">
        <v>6</v>
      </c>
      <c r="M15" s="22">
        <f>L15*0.6</f>
        <v>3.5999999999999996</v>
      </c>
      <c r="N15" s="37">
        <f>ROUND(K15+M15,1)</f>
        <v>6</v>
      </c>
      <c r="O15" s="31" t="str">
        <f t="shared" si="0"/>
        <v>TB Khá</v>
      </c>
      <c r="P15" s="31" t="str">
        <f t="shared" si="1"/>
        <v> </v>
      </c>
      <c r="R15" s="22">
        <v>7</v>
      </c>
      <c r="S15" s="22">
        <v>7</v>
      </c>
      <c r="T15" s="22">
        <f>(R15+S15)*0.4/2</f>
        <v>2.8000000000000003</v>
      </c>
      <c r="U15" s="22">
        <v>7</v>
      </c>
      <c r="V15" s="22">
        <f>U15*0.6</f>
        <v>4.2</v>
      </c>
      <c r="W15" s="37">
        <f>ROUND(T15+V15,1)</f>
        <v>7</v>
      </c>
      <c r="X15" s="38" t="str">
        <f t="shared" si="2"/>
        <v>Khá</v>
      </c>
      <c r="Y15" s="38" t="str">
        <f t="shared" si="3"/>
        <v> </v>
      </c>
      <c r="AA15" s="23">
        <f aca="true" t="shared" si="6" ref="AA15:AA36">N15</f>
        <v>6</v>
      </c>
      <c r="AB15" s="23">
        <f aca="true" t="shared" si="7" ref="AB15:AB36">W15</f>
        <v>7</v>
      </c>
      <c r="AC15" s="32">
        <f>(AA15*3+AB15*2)/5</f>
        <v>6.4</v>
      </c>
      <c r="AD15" s="31" t="str">
        <f t="shared" si="4"/>
        <v>TB Khá</v>
      </c>
      <c r="AE15" s="31" t="str">
        <f t="shared" si="5"/>
        <v> </v>
      </c>
    </row>
    <row r="16" spans="1:31" s="25" customFormat="1" ht="18" customHeight="1">
      <c r="A16" s="22">
        <v>4</v>
      </c>
      <c r="B16" s="26"/>
      <c r="C16" s="27" t="s">
        <v>94</v>
      </c>
      <c r="D16" s="34" t="s">
        <v>47</v>
      </c>
      <c r="E16" s="34" t="s">
        <v>50</v>
      </c>
      <c r="F16" s="36" t="s">
        <v>65</v>
      </c>
      <c r="G16" s="29" t="s">
        <v>35</v>
      </c>
      <c r="H16" s="30">
        <v>8</v>
      </c>
      <c r="I16" s="22">
        <v>6</v>
      </c>
      <c r="J16" s="22">
        <v>6</v>
      </c>
      <c r="K16" s="24">
        <f>(H16+I16+J16)*0.4/3</f>
        <v>2.6666666666666665</v>
      </c>
      <c r="L16" s="22">
        <v>5</v>
      </c>
      <c r="M16" s="22">
        <f>L16*0.6</f>
        <v>3</v>
      </c>
      <c r="N16" s="37">
        <f>ROUND(K16+M16,1)</f>
        <v>5.7</v>
      </c>
      <c r="O16" s="31" t="str">
        <f t="shared" si="0"/>
        <v>TB</v>
      </c>
      <c r="P16" s="31" t="str">
        <f t="shared" si="1"/>
        <v> </v>
      </c>
      <c r="R16" s="22">
        <v>8</v>
      </c>
      <c r="S16" s="22">
        <v>8</v>
      </c>
      <c r="T16" s="22">
        <f>(R16+S16)*0.4/2</f>
        <v>3.2</v>
      </c>
      <c r="U16" s="22">
        <v>8</v>
      </c>
      <c r="V16" s="22">
        <f>U16*0.6</f>
        <v>4.8</v>
      </c>
      <c r="W16" s="37">
        <f>ROUND(T16+V16,1)</f>
        <v>8</v>
      </c>
      <c r="X16" s="38" t="str">
        <f t="shared" si="2"/>
        <v>Giỏi</v>
      </c>
      <c r="Y16" s="38" t="str">
        <f t="shared" si="3"/>
        <v> </v>
      </c>
      <c r="AA16" s="23">
        <f t="shared" si="6"/>
        <v>5.7</v>
      </c>
      <c r="AB16" s="23">
        <f t="shared" si="7"/>
        <v>8</v>
      </c>
      <c r="AC16" s="32">
        <f>(AA16*3+AB16*2)/5</f>
        <v>6.62</v>
      </c>
      <c r="AD16" s="31" t="str">
        <f t="shared" si="4"/>
        <v>TB Khá</v>
      </c>
      <c r="AE16" s="31" t="str">
        <f t="shared" si="5"/>
        <v> </v>
      </c>
    </row>
    <row r="17" spans="1:31" s="25" customFormat="1" ht="18" customHeight="1">
      <c r="A17" s="22">
        <v>5</v>
      </c>
      <c r="B17" s="26"/>
      <c r="C17" s="27" t="s">
        <v>94</v>
      </c>
      <c r="D17" s="34" t="s">
        <v>66</v>
      </c>
      <c r="E17" s="34" t="s">
        <v>19</v>
      </c>
      <c r="F17" s="35" t="s">
        <v>67</v>
      </c>
      <c r="G17" s="29" t="s">
        <v>35</v>
      </c>
      <c r="H17" s="30">
        <v>8</v>
      </c>
      <c r="I17" s="22">
        <v>6</v>
      </c>
      <c r="J17" s="22">
        <v>5</v>
      </c>
      <c r="K17" s="24">
        <f>(H17+I17+J17)*0.4/3</f>
        <v>2.5333333333333337</v>
      </c>
      <c r="L17" s="22">
        <v>8</v>
      </c>
      <c r="M17" s="22">
        <f aca="true" t="shared" si="8" ref="M17:M36">L17*0.6</f>
        <v>4.8</v>
      </c>
      <c r="N17" s="37">
        <f>ROUND(K17+M17,1)</f>
        <v>7.3</v>
      </c>
      <c r="O17" s="31" t="str">
        <f t="shared" si="0"/>
        <v>Khá</v>
      </c>
      <c r="P17" s="31" t="str">
        <f t="shared" si="1"/>
        <v> </v>
      </c>
      <c r="R17" s="22">
        <v>7</v>
      </c>
      <c r="S17" s="22">
        <v>7</v>
      </c>
      <c r="T17" s="22">
        <f>(R17+S17)*0.4/2</f>
        <v>2.8000000000000003</v>
      </c>
      <c r="U17" s="22">
        <v>8</v>
      </c>
      <c r="V17" s="22">
        <f>U17*0.6</f>
        <v>4.8</v>
      </c>
      <c r="W17" s="37">
        <f>ROUND(T17+V17,1)</f>
        <v>7.6</v>
      </c>
      <c r="X17" s="38" t="str">
        <f t="shared" si="2"/>
        <v>Khá</v>
      </c>
      <c r="Y17" s="38" t="str">
        <f t="shared" si="3"/>
        <v> </v>
      </c>
      <c r="AA17" s="23">
        <f t="shared" si="6"/>
        <v>7.3</v>
      </c>
      <c r="AB17" s="23">
        <f t="shared" si="7"/>
        <v>7.6</v>
      </c>
      <c r="AC17" s="32">
        <f>(AA17*3+AB17*2)/5</f>
        <v>7.419999999999999</v>
      </c>
      <c r="AD17" s="31" t="str">
        <f t="shared" si="4"/>
        <v>Khá</v>
      </c>
      <c r="AE17" s="31" t="str">
        <f t="shared" si="5"/>
        <v> </v>
      </c>
    </row>
    <row r="18" spans="1:31" s="25" customFormat="1" ht="18" customHeight="1">
      <c r="A18" s="22">
        <v>6</v>
      </c>
      <c r="B18" s="26"/>
      <c r="C18" s="27" t="s">
        <v>94</v>
      </c>
      <c r="D18" s="34" t="s">
        <v>68</v>
      </c>
      <c r="E18" s="34" t="s">
        <v>69</v>
      </c>
      <c r="F18" s="35" t="s">
        <v>70</v>
      </c>
      <c r="G18" s="29" t="s">
        <v>35</v>
      </c>
      <c r="H18" s="30">
        <v>6</v>
      </c>
      <c r="I18" s="22">
        <v>6</v>
      </c>
      <c r="J18" s="22">
        <v>7</v>
      </c>
      <c r="K18" s="24">
        <f>(H18+I18+J18)*0.4/3</f>
        <v>2.5333333333333337</v>
      </c>
      <c r="L18" s="22">
        <v>6</v>
      </c>
      <c r="M18" s="22">
        <f t="shared" si="8"/>
        <v>3.5999999999999996</v>
      </c>
      <c r="N18" s="37">
        <f aca="true" t="shared" si="9" ref="N18:N36">ROUND(K18+M18,1)</f>
        <v>6.1</v>
      </c>
      <c r="O18" s="31" t="str">
        <f t="shared" si="0"/>
        <v>TB Khá</v>
      </c>
      <c r="P18" s="31" t="str">
        <f t="shared" si="1"/>
        <v> </v>
      </c>
      <c r="R18" s="22">
        <v>7</v>
      </c>
      <c r="S18" s="22">
        <v>7</v>
      </c>
      <c r="T18" s="22">
        <f aca="true" t="shared" si="10" ref="T18:T36">(R18+S18)*0.4/2</f>
        <v>2.8000000000000003</v>
      </c>
      <c r="U18" s="22">
        <v>8</v>
      </c>
      <c r="V18" s="22">
        <f aca="true" t="shared" si="11" ref="V18:V36">U18*0.6</f>
        <v>4.8</v>
      </c>
      <c r="W18" s="37">
        <f aca="true" t="shared" si="12" ref="W18:W36">ROUND(T18+V18,1)</f>
        <v>7.6</v>
      </c>
      <c r="X18" s="38" t="str">
        <f t="shared" si="2"/>
        <v>Khá</v>
      </c>
      <c r="Y18" s="38" t="str">
        <f t="shared" si="3"/>
        <v> </v>
      </c>
      <c r="AA18" s="23">
        <f t="shared" si="6"/>
        <v>6.1</v>
      </c>
      <c r="AB18" s="23">
        <f t="shared" si="7"/>
        <v>7.6</v>
      </c>
      <c r="AC18" s="32">
        <f aca="true" t="shared" si="13" ref="AC18:AC36">(AA18*3+AB18*2)/5</f>
        <v>6.7</v>
      </c>
      <c r="AD18" s="31" t="str">
        <f t="shared" si="4"/>
        <v>TB Khá</v>
      </c>
      <c r="AE18" s="31" t="str">
        <f t="shared" si="5"/>
        <v> </v>
      </c>
    </row>
    <row r="19" spans="1:31" s="25" customFormat="1" ht="18" customHeight="1">
      <c r="A19" s="22">
        <v>7</v>
      </c>
      <c r="B19" s="26"/>
      <c r="C19" s="27" t="s">
        <v>94</v>
      </c>
      <c r="D19" s="34" t="s">
        <v>48</v>
      </c>
      <c r="E19" s="34" t="s">
        <v>15</v>
      </c>
      <c r="F19" s="35" t="s">
        <v>71</v>
      </c>
      <c r="G19" s="29" t="s">
        <v>35</v>
      </c>
      <c r="H19" s="30">
        <v>-45</v>
      </c>
      <c r="I19" s="30">
        <v>-45</v>
      </c>
      <c r="J19" s="30">
        <v>-45</v>
      </c>
      <c r="K19" s="30">
        <v>-45</v>
      </c>
      <c r="L19" s="30">
        <v>-45</v>
      </c>
      <c r="M19" s="30">
        <v>-45</v>
      </c>
      <c r="N19" s="39">
        <v>-45</v>
      </c>
      <c r="O19" s="31" t="str">
        <f t="shared" si="0"/>
        <v> </v>
      </c>
      <c r="P19" s="31" t="str">
        <f t="shared" si="1"/>
        <v>Tích luỹ</v>
      </c>
      <c r="R19" s="22">
        <v>-30</v>
      </c>
      <c r="S19" s="22">
        <v>-30</v>
      </c>
      <c r="T19" s="22">
        <v>-30</v>
      </c>
      <c r="U19" s="22">
        <v>-30</v>
      </c>
      <c r="V19" s="22">
        <v>-30</v>
      </c>
      <c r="W19" s="40">
        <v>-30</v>
      </c>
      <c r="X19" s="38" t="str">
        <f t="shared" si="2"/>
        <v> </v>
      </c>
      <c r="Y19" s="38" t="str">
        <f t="shared" si="3"/>
        <v>Tích luỹ</v>
      </c>
      <c r="AA19" s="22">
        <v>-45</v>
      </c>
      <c r="AB19" s="22">
        <v>-30</v>
      </c>
      <c r="AC19" s="33">
        <f t="shared" si="13"/>
        <v>-39</v>
      </c>
      <c r="AD19" s="31" t="str">
        <f t="shared" si="4"/>
        <v> </v>
      </c>
      <c r="AE19" s="31" t="str">
        <f t="shared" si="5"/>
        <v>Tích lũy</v>
      </c>
    </row>
    <row r="20" spans="1:31" s="25" customFormat="1" ht="18" customHeight="1">
      <c r="A20" s="22">
        <v>8</v>
      </c>
      <c r="B20" s="26"/>
      <c r="C20" s="27" t="s">
        <v>94</v>
      </c>
      <c r="D20" s="34" t="s">
        <v>52</v>
      </c>
      <c r="E20" s="34" t="s">
        <v>26</v>
      </c>
      <c r="F20" s="36" t="s">
        <v>72</v>
      </c>
      <c r="G20" s="29" t="s">
        <v>35</v>
      </c>
      <c r="H20" s="30">
        <v>7</v>
      </c>
      <c r="I20" s="22">
        <v>6</v>
      </c>
      <c r="J20" s="22">
        <v>6</v>
      </c>
      <c r="K20" s="24">
        <f>(H20+I20+J20)*0.4/3</f>
        <v>2.5333333333333337</v>
      </c>
      <c r="L20" s="22">
        <v>4</v>
      </c>
      <c r="M20" s="22">
        <f t="shared" si="8"/>
        <v>2.4</v>
      </c>
      <c r="N20" s="37">
        <f t="shared" si="9"/>
        <v>4.9</v>
      </c>
      <c r="O20" s="31" t="str">
        <f t="shared" si="0"/>
        <v> </v>
      </c>
      <c r="P20" s="31" t="str">
        <f t="shared" si="1"/>
        <v>Thi lại</v>
      </c>
      <c r="R20" s="22">
        <v>8</v>
      </c>
      <c r="S20" s="22">
        <v>7</v>
      </c>
      <c r="T20" s="22">
        <f t="shared" si="10"/>
        <v>3</v>
      </c>
      <c r="U20" s="22">
        <v>7</v>
      </c>
      <c r="V20" s="22">
        <f t="shared" si="11"/>
        <v>4.2</v>
      </c>
      <c r="W20" s="37">
        <f t="shared" si="12"/>
        <v>7.2</v>
      </c>
      <c r="X20" s="38" t="str">
        <f t="shared" si="2"/>
        <v>Khá</v>
      </c>
      <c r="Y20" s="38" t="str">
        <f t="shared" si="3"/>
        <v> </v>
      </c>
      <c r="AA20" s="23">
        <f t="shared" si="6"/>
        <v>4.9</v>
      </c>
      <c r="AB20" s="23">
        <f t="shared" si="7"/>
        <v>7.2</v>
      </c>
      <c r="AC20" s="32">
        <f t="shared" si="13"/>
        <v>5.82</v>
      </c>
      <c r="AD20" s="31" t="str">
        <f t="shared" si="4"/>
        <v> </v>
      </c>
      <c r="AE20" s="31" t="str">
        <f t="shared" si="5"/>
        <v>Thi lại</v>
      </c>
    </row>
    <row r="21" spans="1:31" s="25" customFormat="1" ht="18" customHeight="1">
      <c r="A21" s="22">
        <v>9</v>
      </c>
      <c r="B21" s="26"/>
      <c r="C21" s="27" t="s">
        <v>94</v>
      </c>
      <c r="D21" s="34" t="s">
        <v>42</v>
      </c>
      <c r="E21" s="34" t="s">
        <v>29</v>
      </c>
      <c r="F21" s="35" t="s">
        <v>73</v>
      </c>
      <c r="G21" s="29" t="s">
        <v>35</v>
      </c>
      <c r="H21" s="30">
        <v>8</v>
      </c>
      <c r="I21" s="22">
        <v>6</v>
      </c>
      <c r="J21" s="22">
        <v>6</v>
      </c>
      <c r="K21" s="24">
        <f>(H21+I21+J21)*0.4/3</f>
        <v>2.6666666666666665</v>
      </c>
      <c r="L21" s="22">
        <v>9</v>
      </c>
      <c r="M21" s="22">
        <f t="shared" si="8"/>
        <v>5.3999999999999995</v>
      </c>
      <c r="N21" s="37">
        <f t="shared" si="9"/>
        <v>8.1</v>
      </c>
      <c r="O21" s="31" t="str">
        <f t="shared" si="0"/>
        <v>Giỏi</v>
      </c>
      <c r="P21" s="31" t="str">
        <f t="shared" si="1"/>
        <v> </v>
      </c>
      <c r="R21" s="22">
        <v>7</v>
      </c>
      <c r="S21" s="22">
        <v>9</v>
      </c>
      <c r="T21" s="22">
        <f t="shared" si="10"/>
        <v>3.2</v>
      </c>
      <c r="U21" s="22">
        <v>8</v>
      </c>
      <c r="V21" s="22">
        <f t="shared" si="11"/>
        <v>4.8</v>
      </c>
      <c r="W21" s="37">
        <f t="shared" si="12"/>
        <v>8</v>
      </c>
      <c r="X21" s="38" t="str">
        <f t="shared" si="2"/>
        <v>Giỏi</v>
      </c>
      <c r="Y21" s="38" t="str">
        <f t="shared" si="3"/>
        <v> </v>
      </c>
      <c r="AA21" s="23">
        <f t="shared" si="6"/>
        <v>8.1</v>
      </c>
      <c r="AB21" s="23">
        <f t="shared" si="7"/>
        <v>8</v>
      </c>
      <c r="AC21" s="32">
        <f t="shared" si="13"/>
        <v>8.059999999999999</v>
      </c>
      <c r="AD21" s="31" t="str">
        <f t="shared" si="4"/>
        <v>Giỏi</v>
      </c>
      <c r="AE21" s="31" t="str">
        <f t="shared" si="5"/>
        <v> </v>
      </c>
    </row>
    <row r="22" spans="1:31" s="25" customFormat="1" ht="18" customHeight="1">
      <c r="A22" s="22">
        <v>10</v>
      </c>
      <c r="B22" s="26"/>
      <c r="C22" s="27" t="s">
        <v>94</v>
      </c>
      <c r="D22" s="34" t="s">
        <v>51</v>
      </c>
      <c r="E22" s="34" t="s">
        <v>16</v>
      </c>
      <c r="F22" s="35" t="s">
        <v>74</v>
      </c>
      <c r="G22" s="29" t="s">
        <v>35</v>
      </c>
      <c r="H22" s="30">
        <v>-45</v>
      </c>
      <c r="I22" s="30">
        <v>-45</v>
      </c>
      <c r="J22" s="30">
        <v>-45</v>
      </c>
      <c r="K22" s="30">
        <v>-45</v>
      </c>
      <c r="L22" s="30">
        <v>-45</v>
      </c>
      <c r="M22" s="30">
        <v>-45</v>
      </c>
      <c r="N22" s="39">
        <v>-45</v>
      </c>
      <c r="O22" s="31" t="str">
        <f t="shared" si="0"/>
        <v> </v>
      </c>
      <c r="P22" s="31" t="str">
        <f t="shared" si="1"/>
        <v>Tích luỹ</v>
      </c>
      <c r="R22" s="22">
        <v>-30</v>
      </c>
      <c r="S22" s="22">
        <v>-30</v>
      </c>
      <c r="T22" s="22">
        <v>-30</v>
      </c>
      <c r="U22" s="22">
        <v>-30</v>
      </c>
      <c r="V22" s="22">
        <v>-30</v>
      </c>
      <c r="W22" s="40">
        <v>-30</v>
      </c>
      <c r="X22" s="38" t="str">
        <f t="shared" si="2"/>
        <v> </v>
      </c>
      <c r="Y22" s="38" t="str">
        <f t="shared" si="3"/>
        <v>Tích luỹ</v>
      </c>
      <c r="AA22" s="22">
        <v>-45</v>
      </c>
      <c r="AB22" s="22">
        <v>-30</v>
      </c>
      <c r="AC22" s="33">
        <f t="shared" si="13"/>
        <v>-39</v>
      </c>
      <c r="AD22" s="31" t="str">
        <f t="shared" si="4"/>
        <v> </v>
      </c>
      <c r="AE22" s="31" t="str">
        <f t="shared" si="5"/>
        <v>Tích lũy</v>
      </c>
    </row>
    <row r="23" spans="1:31" s="25" customFormat="1" ht="18" customHeight="1">
      <c r="A23" s="22">
        <v>11</v>
      </c>
      <c r="B23" s="26"/>
      <c r="C23" s="27" t="s">
        <v>94</v>
      </c>
      <c r="D23" s="34" t="s">
        <v>48</v>
      </c>
      <c r="E23" s="34" t="s">
        <v>17</v>
      </c>
      <c r="F23" s="36" t="s">
        <v>75</v>
      </c>
      <c r="G23" s="29" t="s">
        <v>35</v>
      </c>
      <c r="H23" s="30">
        <v>5</v>
      </c>
      <c r="I23" s="22">
        <v>6</v>
      </c>
      <c r="J23" s="22">
        <v>6</v>
      </c>
      <c r="K23" s="24">
        <f>(H23+I23+J23)*0.4/3</f>
        <v>2.266666666666667</v>
      </c>
      <c r="L23" s="22">
        <v>8</v>
      </c>
      <c r="M23" s="22">
        <f t="shared" si="8"/>
        <v>4.8</v>
      </c>
      <c r="N23" s="37">
        <f t="shared" si="9"/>
        <v>7.1</v>
      </c>
      <c r="O23" s="31" t="str">
        <f t="shared" si="0"/>
        <v>Khá</v>
      </c>
      <c r="P23" s="31" t="str">
        <f t="shared" si="1"/>
        <v> </v>
      </c>
      <c r="R23" s="22">
        <v>7</v>
      </c>
      <c r="S23" s="22">
        <v>8</v>
      </c>
      <c r="T23" s="22">
        <f t="shared" si="10"/>
        <v>3</v>
      </c>
      <c r="U23" s="22">
        <v>8</v>
      </c>
      <c r="V23" s="22">
        <f t="shared" si="11"/>
        <v>4.8</v>
      </c>
      <c r="W23" s="37">
        <f t="shared" si="12"/>
        <v>7.8</v>
      </c>
      <c r="X23" s="38" t="str">
        <f t="shared" si="2"/>
        <v>Khá</v>
      </c>
      <c r="Y23" s="38" t="str">
        <f t="shared" si="3"/>
        <v> </v>
      </c>
      <c r="AA23" s="23">
        <f t="shared" si="6"/>
        <v>7.1</v>
      </c>
      <c r="AB23" s="23">
        <f t="shared" si="7"/>
        <v>7.8</v>
      </c>
      <c r="AC23" s="32">
        <f t="shared" si="13"/>
        <v>7.38</v>
      </c>
      <c r="AD23" s="31" t="str">
        <f t="shared" si="4"/>
        <v>Khá</v>
      </c>
      <c r="AE23" s="31" t="str">
        <f t="shared" si="5"/>
        <v> </v>
      </c>
    </row>
    <row r="24" spans="1:31" s="25" customFormat="1" ht="18" customHeight="1">
      <c r="A24" s="22">
        <v>12</v>
      </c>
      <c r="B24" s="26"/>
      <c r="C24" s="27" t="s">
        <v>94</v>
      </c>
      <c r="D24" s="34" t="s">
        <v>76</v>
      </c>
      <c r="E24" s="34" t="s">
        <v>22</v>
      </c>
      <c r="F24" s="36" t="s">
        <v>77</v>
      </c>
      <c r="G24" s="29" t="s">
        <v>35</v>
      </c>
      <c r="H24" s="30">
        <v>6</v>
      </c>
      <c r="I24" s="22">
        <v>7</v>
      </c>
      <c r="J24" s="22">
        <v>7</v>
      </c>
      <c r="K24" s="24">
        <f>(H24+I24+J24)*0.4/3</f>
        <v>2.6666666666666665</v>
      </c>
      <c r="L24" s="22">
        <v>0</v>
      </c>
      <c r="M24" s="22">
        <f t="shared" si="8"/>
        <v>0</v>
      </c>
      <c r="N24" s="37">
        <f t="shared" si="9"/>
        <v>2.7</v>
      </c>
      <c r="O24" s="31" t="str">
        <f t="shared" si="0"/>
        <v> </v>
      </c>
      <c r="P24" s="31" t="str">
        <f t="shared" si="1"/>
        <v>Thi lại</v>
      </c>
      <c r="R24" s="22">
        <v>7</v>
      </c>
      <c r="S24" s="22">
        <v>9</v>
      </c>
      <c r="T24" s="22">
        <f t="shared" si="10"/>
        <v>3.2</v>
      </c>
      <c r="U24" s="22">
        <v>0</v>
      </c>
      <c r="V24" s="22">
        <f t="shared" si="11"/>
        <v>0</v>
      </c>
      <c r="W24" s="37">
        <f t="shared" si="12"/>
        <v>3.2</v>
      </c>
      <c r="X24" s="38" t="str">
        <f t="shared" si="2"/>
        <v> </v>
      </c>
      <c r="Y24" s="38" t="str">
        <f t="shared" si="3"/>
        <v>Thi lại</v>
      </c>
      <c r="AA24" s="23">
        <f t="shared" si="6"/>
        <v>2.7</v>
      </c>
      <c r="AB24" s="23">
        <f t="shared" si="7"/>
        <v>3.2</v>
      </c>
      <c r="AC24" s="32">
        <f t="shared" si="13"/>
        <v>2.9000000000000004</v>
      </c>
      <c r="AD24" s="31" t="str">
        <f t="shared" si="4"/>
        <v> </v>
      </c>
      <c r="AE24" s="31" t="str">
        <f t="shared" si="5"/>
        <v>Thi lại</v>
      </c>
    </row>
    <row r="25" spans="1:31" s="25" customFormat="1" ht="18" customHeight="1">
      <c r="A25" s="22">
        <v>13</v>
      </c>
      <c r="B25" s="26"/>
      <c r="C25" s="27" t="s">
        <v>94</v>
      </c>
      <c r="D25" s="34" t="s">
        <v>52</v>
      </c>
      <c r="E25" s="34" t="s">
        <v>25</v>
      </c>
      <c r="F25" s="35" t="s">
        <v>61</v>
      </c>
      <c r="G25" s="29" t="s">
        <v>35</v>
      </c>
      <c r="H25" s="30">
        <v>-45</v>
      </c>
      <c r="I25" s="30">
        <v>-45</v>
      </c>
      <c r="J25" s="30">
        <v>-45</v>
      </c>
      <c r="K25" s="30">
        <v>-45</v>
      </c>
      <c r="L25" s="30">
        <v>-45</v>
      </c>
      <c r="M25" s="30">
        <v>-45</v>
      </c>
      <c r="N25" s="39">
        <v>-45</v>
      </c>
      <c r="O25" s="31" t="str">
        <f t="shared" si="0"/>
        <v> </v>
      </c>
      <c r="P25" s="31" t="str">
        <f t="shared" si="1"/>
        <v>Tích luỹ</v>
      </c>
      <c r="R25" s="22">
        <v>-30</v>
      </c>
      <c r="S25" s="22">
        <v>-30</v>
      </c>
      <c r="T25" s="22">
        <v>-30</v>
      </c>
      <c r="U25" s="22">
        <v>-30</v>
      </c>
      <c r="V25" s="22">
        <v>-30</v>
      </c>
      <c r="W25" s="40">
        <v>-30</v>
      </c>
      <c r="X25" s="38" t="str">
        <f t="shared" si="2"/>
        <v> </v>
      </c>
      <c r="Y25" s="38" t="str">
        <f t="shared" si="3"/>
        <v>Tích luỹ</v>
      </c>
      <c r="AA25" s="22">
        <v>-45</v>
      </c>
      <c r="AB25" s="22">
        <v>-30</v>
      </c>
      <c r="AC25" s="33">
        <f t="shared" si="13"/>
        <v>-39</v>
      </c>
      <c r="AD25" s="31" t="str">
        <f t="shared" si="4"/>
        <v> </v>
      </c>
      <c r="AE25" s="31" t="str">
        <f t="shared" si="5"/>
        <v>Tích lũy</v>
      </c>
    </row>
    <row r="26" spans="1:31" s="25" customFormat="1" ht="18" customHeight="1">
      <c r="A26" s="22">
        <v>14</v>
      </c>
      <c r="B26" s="26"/>
      <c r="C26" s="27" t="s">
        <v>94</v>
      </c>
      <c r="D26" s="34" t="s">
        <v>78</v>
      </c>
      <c r="E26" s="34" t="s">
        <v>25</v>
      </c>
      <c r="F26" s="35" t="s">
        <v>79</v>
      </c>
      <c r="G26" s="29" t="s">
        <v>35</v>
      </c>
      <c r="H26" s="30">
        <v>8</v>
      </c>
      <c r="I26" s="22">
        <v>7</v>
      </c>
      <c r="J26" s="22">
        <v>8</v>
      </c>
      <c r="K26" s="24">
        <f>(H26+I26+J26)*0.4/3</f>
        <v>3.066666666666667</v>
      </c>
      <c r="L26" s="22">
        <v>9</v>
      </c>
      <c r="M26" s="22">
        <f t="shared" si="8"/>
        <v>5.3999999999999995</v>
      </c>
      <c r="N26" s="37">
        <f t="shared" si="9"/>
        <v>8.5</v>
      </c>
      <c r="O26" s="31" t="str">
        <f t="shared" si="0"/>
        <v>Giỏi</v>
      </c>
      <c r="P26" s="31" t="str">
        <f t="shared" si="1"/>
        <v> </v>
      </c>
      <c r="R26" s="22">
        <v>8</v>
      </c>
      <c r="S26" s="22">
        <v>7</v>
      </c>
      <c r="T26" s="22">
        <f t="shared" si="10"/>
        <v>3</v>
      </c>
      <c r="U26" s="22">
        <v>8</v>
      </c>
      <c r="V26" s="22">
        <f t="shared" si="11"/>
        <v>4.8</v>
      </c>
      <c r="W26" s="37">
        <f t="shared" si="12"/>
        <v>7.8</v>
      </c>
      <c r="X26" s="38" t="str">
        <f t="shared" si="2"/>
        <v>Khá</v>
      </c>
      <c r="Y26" s="38" t="str">
        <f t="shared" si="3"/>
        <v> </v>
      </c>
      <c r="AA26" s="23">
        <f t="shared" si="6"/>
        <v>8.5</v>
      </c>
      <c r="AB26" s="23">
        <f t="shared" si="7"/>
        <v>7.8</v>
      </c>
      <c r="AC26" s="32">
        <f t="shared" si="13"/>
        <v>8.22</v>
      </c>
      <c r="AD26" s="31" t="str">
        <f t="shared" si="4"/>
        <v>Giỏi</v>
      </c>
      <c r="AE26" s="31" t="str">
        <f t="shared" si="5"/>
        <v> </v>
      </c>
    </row>
    <row r="27" spans="1:31" s="25" customFormat="1" ht="18" customHeight="1">
      <c r="A27" s="22">
        <v>15</v>
      </c>
      <c r="B27" s="26"/>
      <c r="C27" s="27" t="s">
        <v>94</v>
      </c>
      <c r="D27" s="34" t="s">
        <v>52</v>
      </c>
      <c r="E27" s="34" t="s">
        <v>80</v>
      </c>
      <c r="F27" s="36" t="s">
        <v>81</v>
      </c>
      <c r="G27" s="29" t="s">
        <v>35</v>
      </c>
      <c r="H27" s="30">
        <v>6</v>
      </c>
      <c r="I27" s="22">
        <v>6</v>
      </c>
      <c r="J27" s="22">
        <v>6</v>
      </c>
      <c r="K27" s="24">
        <f>(H27+I27+J27)*0.4/3</f>
        <v>2.4</v>
      </c>
      <c r="L27" s="22">
        <v>5</v>
      </c>
      <c r="M27" s="22">
        <f t="shared" si="8"/>
        <v>3</v>
      </c>
      <c r="N27" s="37">
        <f t="shared" si="9"/>
        <v>5.4</v>
      </c>
      <c r="O27" s="31" t="str">
        <f t="shared" si="0"/>
        <v>TB</v>
      </c>
      <c r="P27" s="31" t="str">
        <f t="shared" si="1"/>
        <v> </v>
      </c>
      <c r="R27" s="22">
        <v>8</v>
      </c>
      <c r="S27" s="22">
        <v>7</v>
      </c>
      <c r="T27" s="22">
        <f t="shared" si="10"/>
        <v>3</v>
      </c>
      <c r="U27" s="22">
        <v>8</v>
      </c>
      <c r="V27" s="22">
        <f t="shared" si="11"/>
        <v>4.8</v>
      </c>
      <c r="W27" s="37">
        <f t="shared" si="12"/>
        <v>7.8</v>
      </c>
      <c r="X27" s="38" t="str">
        <f t="shared" si="2"/>
        <v>Khá</v>
      </c>
      <c r="Y27" s="38" t="str">
        <f t="shared" si="3"/>
        <v> </v>
      </c>
      <c r="AA27" s="23">
        <f t="shared" si="6"/>
        <v>5.4</v>
      </c>
      <c r="AB27" s="23">
        <f t="shared" si="7"/>
        <v>7.8</v>
      </c>
      <c r="AC27" s="32">
        <f t="shared" si="13"/>
        <v>6.360000000000001</v>
      </c>
      <c r="AD27" s="31" t="str">
        <f t="shared" si="4"/>
        <v>TB Khá</v>
      </c>
      <c r="AE27" s="31" t="str">
        <f t="shared" si="5"/>
        <v> </v>
      </c>
    </row>
    <row r="28" spans="1:31" s="25" customFormat="1" ht="18" customHeight="1">
      <c r="A28" s="22">
        <v>16</v>
      </c>
      <c r="B28" s="26"/>
      <c r="C28" s="27" t="s">
        <v>94</v>
      </c>
      <c r="D28" s="34" t="s">
        <v>82</v>
      </c>
      <c r="E28" s="34" t="s">
        <v>23</v>
      </c>
      <c r="F28" s="35" t="s">
        <v>83</v>
      </c>
      <c r="G28" s="29" t="s">
        <v>35</v>
      </c>
      <c r="H28" s="30">
        <v>-45</v>
      </c>
      <c r="I28" s="30">
        <v>-45</v>
      </c>
      <c r="J28" s="30">
        <v>-45</v>
      </c>
      <c r="K28" s="30">
        <v>-45</v>
      </c>
      <c r="L28" s="30">
        <v>-45</v>
      </c>
      <c r="M28" s="30">
        <v>-45</v>
      </c>
      <c r="N28" s="39">
        <v>-45</v>
      </c>
      <c r="O28" s="31" t="str">
        <f t="shared" si="0"/>
        <v> </v>
      </c>
      <c r="P28" s="31" t="str">
        <f t="shared" si="1"/>
        <v>Tích luỹ</v>
      </c>
      <c r="R28" s="22">
        <v>-30</v>
      </c>
      <c r="S28" s="22">
        <v>-30</v>
      </c>
      <c r="T28" s="22">
        <v>-30</v>
      </c>
      <c r="U28" s="22">
        <v>-30</v>
      </c>
      <c r="V28" s="22">
        <v>-30</v>
      </c>
      <c r="W28" s="40">
        <v>-30</v>
      </c>
      <c r="X28" s="38" t="str">
        <f t="shared" si="2"/>
        <v> </v>
      </c>
      <c r="Y28" s="38" t="str">
        <f t="shared" si="3"/>
        <v>Tích luỹ</v>
      </c>
      <c r="AA28" s="22">
        <v>-45</v>
      </c>
      <c r="AB28" s="22">
        <v>-30</v>
      </c>
      <c r="AC28" s="33">
        <f t="shared" si="13"/>
        <v>-39</v>
      </c>
      <c r="AD28" s="31" t="str">
        <f t="shared" si="4"/>
        <v> </v>
      </c>
      <c r="AE28" s="31" t="str">
        <f t="shared" si="5"/>
        <v>Tích lũy</v>
      </c>
    </row>
    <row r="29" spans="1:31" s="25" customFormat="1" ht="18" customHeight="1">
      <c r="A29" s="22">
        <v>17</v>
      </c>
      <c r="B29" s="26"/>
      <c r="C29" s="27" t="s">
        <v>94</v>
      </c>
      <c r="D29" s="34" t="s">
        <v>46</v>
      </c>
      <c r="E29" s="34" t="s">
        <v>24</v>
      </c>
      <c r="F29" s="35" t="s">
        <v>84</v>
      </c>
      <c r="G29" s="29" t="s">
        <v>35</v>
      </c>
      <c r="H29" s="30">
        <v>8</v>
      </c>
      <c r="I29" s="22">
        <v>6</v>
      </c>
      <c r="J29" s="22">
        <v>6</v>
      </c>
      <c r="K29" s="24">
        <f aca="true" t="shared" si="14" ref="K29:K36">(H29+I29+J29)*0.4/3</f>
        <v>2.6666666666666665</v>
      </c>
      <c r="L29" s="22">
        <v>6</v>
      </c>
      <c r="M29" s="22">
        <f t="shared" si="8"/>
        <v>3.5999999999999996</v>
      </c>
      <c r="N29" s="37">
        <f t="shared" si="9"/>
        <v>6.3</v>
      </c>
      <c r="O29" s="31" t="str">
        <f t="shared" si="0"/>
        <v>TB Khá</v>
      </c>
      <c r="P29" s="31" t="str">
        <f t="shared" si="1"/>
        <v> </v>
      </c>
      <c r="R29" s="22">
        <v>7</v>
      </c>
      <c r="S29" s="22">
        <v>7</v>
      </c>
      <c r="T29" s="22">
        <f t="shared" si="10"/>
        <v>2.8000000000000003</v>
      </c>
      <c r="U29" s="22">
        <v>8</v>
      </c>
      <c r="V29" s="22">
        <f t="shared" si="11"/>
        <v>4.8</v>
      </c>
      <c r="W29" s="37">
        <f t="shared" si="12"/>
        <v>7.6</v>
      </c>
      <c r="X29" s="38" t="str">
        <f t="shared" si="2"/>
        <v>Khá</v>
      </c>
      <c r="Y29" s="38" t="str">
        <f t="shared" si="3"/>
        <v> </v>
      </c>
      <c r="AA29" s="23">
        <f t="shared" si="6"/>
        <v>6.3</v>
      </c>
      <c r="AB29" s="23">
        <f t="shared" si="7"/>
        <v>7.6</v>
      </c>
      <c r="AC29" s="32">
        <f t="shared" si="13"/>
        <v>6.8199999999999985</v>
      </c>
      <c r="AD29" s="31" t="str">
        <f t="shared" si="4"/>
        <v>TB Khá</v>
      </c>
      <c r="AE29" s="31" t="str">
        <f t="shared" si="5"/>
        <v> </v>
      </c>
    </row>
    <row r="30" spans="1:31" s="25" customFormat="1" ht="18" customHeight="1">
      <c r="A30" s="22">
        <v>18</v>
      </c>
      <c r="B30" s="26"/>
      <c r="C30" s="27" t="s">
        <v>94</v>
      </c>
      <c r="D30" s="34" t="s">
        <v>85</v>
      </c>
      <c r="E30" s="34" t="s">
        <v>30</v>
      </c>
      <c r="F30" s="36" t="s">
        <v>86</v>
      </c>
      <c r="G30" s="29" t="s">
        <v>35</v>
      </c>
      <c r="H30" s="30">
        <v>8</v>
      </c>
      <c r="I30" s="22">
        <v>7</v>
      </c>
      <c r="J30" s="22">
        <v>8</v>
      </c>
      <c r="K30" s="24">
        <f t="shared" si="14"/>
        <v>3.066666666666667</v>
      </c>
      <c r="L30" s="22">
        <v>7</v>
      </c>
      <c r="M30" s="22">
        <f t="shared" si="8"/>
        <v>4.2</v>
      </c>
      <c r="N30" s="37">
        <f t="shared" si="9"/>
        <v>7.3</v>
      </c>
      <c r="O30" s="31" t="str">
        <f t="shared" si="0"/>
        <v>Khá</v>
      </c>
      <c r="P30" s="31" t="str">
        <f t="shared" si="1"/>
        <v> </v>
      </c>
      <c r="R30" s="22">
        <v>7</v>
      </c>
      <c r="S30" s="22">
        <v>9</v>
      </c>
      <c r="T30" s="22">
        <f t="shared" si="10"/>
        <v>3.2</v>
      </c>
      <c r="U30" s="22">
        <v>8</v>
      </c>
      <c r="V30" s="22">
        <f t="shared" si="11"/>
        <v>4.8</v>
      </c>
      <c r="W30" s="37">
        <f t="shared" si="12"/>
        <v>8</v>
      </c>
      <c r="X30" s="38" t="str">
        <f t="shared" si="2"/>
        <v>Giỏi</v>
      </c>
      <c r="Y30" s="38" t="str">
        <f t="shared" si="3"/>
        <v> </v>
      </c>
      <c r="AA30" s="23">
        <f t="shared" si="6"/>
        <v>7.3</v>
      </c>
      <c r="AB30" s="23">
        <f t="shared" si="7"/>
        <v>8</v>
      </c>
      <c r="AC30" s="32">
        <f t="shared" si="13"/>
        <v>7.58</v>
      </c>
      <c r="AD30" s="31" t="str">
        <f t="shared" si="4"/>
        <v>Khá</v>
      </c>
      <c r="AE30" s="31" t="str">
        <f t="shared" si="5"/>
        <v> </v>
      </c>
    </row>
    <row r="31" spans="1:31" s="25" customFormat="1" ht="18" customHeight="1">
      <c r="A31" s="22">
        <v>19</v>
      </c>
      <c r="B31" s="26"/>
      <c r="C31" s="27" t="s">
        <v>94</v>
      </c>
      <c r="D31" s="34" t="s">
        <v>45</v>
      </c>
      <c r="E31" s="34" t="s">
        <v>30</v>
      </c>
      <c r="F31" s="35" t="s">
        <v>87</v>
      </c>
      <c r="G31" s="29" t="s">
        <v>35</v>
      </c>
      <c r="H31" s="30">
        <v>8</v>
      </c>
      <c r="I31" s="22">
        <v>6</v>
      </c>
      <c r="J31" s="22">
        <v>6</v>
      </c>
      <c r="K31" s="24">
        <f t="shared" si="14"/>
        <v>2.6666666666666665</v>
      </c>
      <c r="L31" s="22">
        <v>5</v>
      </c>
      <c r="M31" s="22">
        <f t="shared" si="8"/>
        <v>3</v>
      </c>
      <c r="N31" s="37">
        <f t="shared" si="9"/>
        <v>5.7</v>
      </c>
      <c r="O31" s="31" t="str">
        <f t="shared" si="0"/>
        <v>TB</v>
      </c>
      <c r="P31" s="31" t="str">
        <f t="shared" si="1"/>
        <v> </v>
      </c>
      <c r="R31" s="22">
        <v>7</v>
      </c>
      <c r="S31" s="22">
        <v>7</v>
      </c>
      <c r="T31" s="22">
        <f t="shared" si="10"/>
        <v>2.8000000000000003</v>
      </c>
      <c r="U31" s="22">
        <v>8</v>
      </c>
      <c r="V31" s="22">
        <f t="shared" si="11"/>
        <v>4.8</v>
      </c>
      <c r="W31" s="37">
        <f t="shared" si="12"/>
        <v>7.6</v>
      </c>
      <c r="X31" s="38" t="str">
        <f t="shared" si="2"/>
        <v>Khá</v>
      </c>
      <c r="Y31" s="38" t="str">
        <f t="shared" si="3"/>
        <v> </v>
      </c>
      <c r="AA31" s="23">
        <f t="shared" si="6"/>
        <v>5.7</v>
      </c>
      <c r="AB31" s="23">
        <f t="shared" si="7"/>
        <v>7.6</v>
      </c>
      <c r="AC31" s="32">
        <f t="shared" si="13"/>
        <v>6.459999999999999</v>
      </c>
      <c r="AD31" s="31" t="str">
        <f t="shared" si="4"/>
        <v>TB Khá</v>
      </c>
      <c r="AE31" s="31" t="str">
        <f t="shared" si="5"/>
        <v> </v>
      </c>
    </row>
    <row r="32" spans="1:31" s="25" customFormat="1" ht="18" customHeight="1">
      <c r="A32" s="22">
        <v>20</v>
      </c>
      <c r="B32" s="26"/>
      <c r="C32" s="27" t="s">
        <v>94</v>
      </c>
      <c r="D32" s="34" t="s">
        <v>49</v>
      </c>
      <c r="E32" s="34" t="s">
        <v>28</v>
      </c>
      <c r="F32" s="36" t="s">
        <v>88</v>
      </c>
      <c r="G32" s="29" t="s">
        <v>35</v>
      </c>
      <c r="H32" s="30">
        <v>8</v>
      </c>
      <c r="I32" s="22">
        <v>7</v>
      </c>
      <c r="J32" s="22">
        <v>6</v>
      </c>
      <c r="K32" s="24">
        <f t="shared" si="14"/>
        <v>2.8000000000000003</v>
      </c>
      <c r="L32" s="22">
        <v>7</v>
      </c>
      <c r="M32" s="22">
        <f t="shared" si="8"/>
        <v>4.2</v>
      </c>
      <c r="N32" s="37">
        <f t="shared" si="9"/>
        <v>7</v>
      </c>
      <c r="O32" s="31" t="str">
        <f t="shared" si="0"/>
        <v>Khá</v>
      </c>
      <c r="P32" s="31" t="str">
        <f t="shared" si="1"/>
        <v> </v>
      </c>
      <c r="R32" s="22">
        <v>8</v>
      </c>
      <c r="S32" s="22">
        <v>7</v>
      </c>
      <c r="T32" s="22">
        <f t="shared" si="10"/>
        <v>3</v>
      </c>
      <c r="U32" s="22">
        <v>8</v>
      </c>
      <c r="V32" s="22">
        <f t="shared" si="11"/>
        <v>4.8</v>
      </c>
      <c r="W32" s="37">
        <f t="shared" si="12"/>
        <v>7.8</v>
      </c>
      <c r="X32" s="38" t="str">
        <f t="shared" si="2"/>
        <v>Khá</v>
      </c>
      <c r="Y32" s="38" t="str">
        <f t="shared" si="3"/>
        <v> </v>
      </c>
      <c r="AA32" s="23">
        <f t="shared" si="6"/>
        <v>7</v>
      </c>
      <c r="AB32" s="23">
        <f t="shared" si="7"/>
        <v>7.8</v>
      </c>
      <c r="AC32" s="32">
        <f t="shared" si="13"/>
        <v>7.32</v>
      </c>
      <c r="AD32" s="31" t="str">
        <f t="shared" si="4"/>
        <v>Khá</v>
      </c>
      <c r="AE32" s="31" t="str">
        <f t="shared" si="5"/>
        <v> </v>
      </c>
    </row>
    <row r="33" spans="1:31" s="25" customFormat="1" ht="18" customHeight="1">
      <c r="A33" s="22">
        <v>21</v>
      </c>
      <c r="B33" s="26"/>
      <c r="C33" s="27" t="s">
        <v>94</v>
      </c>
      <c r="D33" s="34" t="s">
        <v>45</v>
      </c>
      <c r="E33" s="34" t="s">
        <v>27</v>
      </c>
      <c r="F33" s="35" t="s">
        <v>89</v>
      </c>
      <c r="G33" s="29" t="s">
        <v>35</v>
      </c>
      <c r="H33" s="30">
        <v>8</v>
      </c>
      <c r="I33" s="22">
        <v>6</v>
      </c>
      <c r="J33" s="22">
        <v>6</v>
      </c>
      <c r="K33" s="24">
        <f t="shared" si="14"/>
        <v>2.6666666666666665</v>
      </c>
      <c r="L33" s="22">
        <v>7</v>
      </c>
      <c r="M33" s="22">
        <f t="shared" si="8"/>
        <v>4.2</v>
      </c>
      <c r="N33" s="37">
        <f t="shared" si="9"/>
        <v>6.9</v>
      </c>
      <c r="O33" s="31" t="str">
        <f t="shared" si="0"/>
        <v>TB Khá</v>
      </c>
      <c r="P33" s="31" t="str">
        <f t="shared" si="1"/>
        <v> </v>
      </c>
      <c r="R33" s="22">
        <v>8</v>
      </c>
      <c r="S33" s="22">
        <v>7</v>
      </c>
      <c r="T33" s="22">
        <f t="shared" si="10"/>
        <v>3</v>
      </c>
      <c r="U33" s="22">
        <v>8</v>
      </c>
      <c r="V33" s="22">
        <f t="shared" si="11"/>
        <v>4.8</v>
      </c>
      <c r="W33" s="37">
        <f t="shared" si="12"/>
        <v>7.8</v>
      </c>
      <c r="X33" s="38" t="str">
        <f t="shared" si="2"/>
        <v>Khá</v>
      </c>
      <c r="Y33" s="38" t="str">
        <f t="shared" si="3"/>
        <v> </v>
      </c>
      <c r="AA33" s="23">
        <f t="shared" si="6"/>
        <v>6.9</v>
      </c>
      <c r="AB33" s="23">
        <f t="shared" si="7"/>
        <v>7.8</v>
      </c>
      <c r="AC33" s="32">
        <f t="shared" si="13"/>
        <v>7.260000000000001</v>
      </c>
      <c r="AD33" s="31" t="str">
        <f t="shared" si="4"/>
        <v>Khá</v>
      </c>
      <c r="AE33" s="31" t="str">
        <f t="shared" si="5"/>
        <v> </v>
      </c>
    </row>
    <row r="34" spans="1:31" s="25" customFormat="1" ht="18" customHeight="1">
      <c r="A34" s="22">
        <v>22</v>
      </c>
      <c r="B34" s="26"/>
      <c r="C34" s="27" t="s">
        <v>94</v>
      </c>
      <c r="D34" s="34" t="s">
        <v>51</v>
      </c>
      <c r="E34" s="34" t="s">
        <v>18</v>
      </c>
      <c r="F34" s="35" t="s">
        <v>90</v>
      </c>
      <c r="G34" s="29" t="s">
        <v>35</v>
      </c>
      <c r="H34" s="30">
        <v>8</v>
      </c>
      <c r="I34" s="22">
        <v>6</v>
      </c>
      <c r="J34" s="22">
        <v>6</v>
      </c>
      <c r="K34" s="24">
        <f t="shared" si="14"/>
        <v>2.6666666666666665</v>
      </c>
      <c r="L34" s="22">
        <v>8</v>
      </c>
      <c r="M34" s="22">
        <f t="shared" si="8"/>
        <v>4.8</v>
      </c>
      <c r="N34" s="37">
        <f t="shared" si="9"/>
        <v>7.5</v>
      </c>
      <c r="O34" s="31" t="str">
        <f t="shared" si="0"/>
        <v>Khá</v>
      </c>
      <c r="P34" s="31" t="str">
        <f t="shared" si="1"/>
        <v> </v>
      </c>
      <c r="R34" s="22">
        <v>7</v>
      </c>
      <c r="S34" s="22">
        <v>9</v>
      </c>
      <c r="T34" s="22">
        <f t="shared" si="10"/>
        <v>3.2</v>
      </c>
      <c r="U34" s="22">
        <v>5</v>
      </c>
      <c r="V34" s="22">
        <f t="shared" si="11"/>
        <v>3</v>
      </c>
      <c r="W34" s="37">
        <f t="shared" si="12"/>
        <v>6.2</v>
      </c>
      <c r="X34" s="38" t="str">
        <f t="shared" si="2"/>
        <v>TB Khá</v>
      </c>
      <c r="Y34" s="38" t="str">
        <f t="shared" si="3"/>
        <v> </v>
      </c>
      <c r="AA34" s="23">
        <f t="shared" si="6"/>
        <v>7.5</v>
      </c>
      <c r="AB34" s="23">
        <f t="shared" si="7"/>
        <v>6.2</v>
      </c>
      <c r="AC34" s="32">
        <f t="shared" si="13"/>
        <v>6.9799999999999995</v>
      </c>
      <c r="AD34" s="31" t="str">
        <f t="shared" si="4"/>
        <v>TB Khá</v>
      </c>
      <c r="AE34" s="31" t="str">
        <f t="shared" si="5"/>
        <v> </v>
      </c>
    </row>
    <row r="35" spans="1:31" s="25" customFormat="1" ht="18" customHeight="1">
      <c r="A35" s="22">
        <v>23</v>
      </c>
      <c r="B35" s="26"/>
      <c r="C35" s="27" t="s">
        <v>94</v>
      </c>
      <c r="D35" s="34" t="s">
        <v>91</v>
      </c>
      <c r="E35" s="34" t="s">
        <v>18</v>
      </c>
      <c r="F35" s="35" t="s">
        <v>92</v>
      </c>
      <c r="G35" s="29" t="s">
        <v>35</v>
      </c>
      <c r="H35" s="30">
        <v>5</v>
      </c>
      <c r="I35" s="22">
        <v>6</v>
      </c>
      <c r="J35" s="22">
        <v>5</v>
      </c>
      <c r="K35" s="24">
        <f t="shared" si="14"/>
        <v>2.1333333333333333</v>
      </c>
      <c r="L35" s="22">
        <v>0</v>
      </c>
      <c r="M35" s="22">
        <f t="shared" si="8"/>
        <v>0</v>
      </c>
      <c r="N35" s="37">
        <f t="shared" si="9"/>
        <v>2.1</v>
      </c>
      <c r="O35" s="31" t="str">
        <f t="shared" si="0"/>
        <v> </v>
      </c>
      <c r="P35" s="31" t="str">
        <f t="shared" si="1"/>
        <v>Thi lại</v>
      </c>
      <c r="R35" s="22">
        <v>7</v>
      </c>
      <c r="S35" s="22">
        <v>7</v>
      </c>
      <c r="T35" s="22">
        <f t="shared" si="10"/>
        <v>2.8000000000000003</v>
      </c>
      <c r="U35" s="22">
        <v>0</v>
      </c>
      <c r="V35" s="22">
        <f t="shared" si="11"/>
        <v>0</v>
      </c>
      <c r="W35" s="37">
        <f t="shared" si="12"/>
        <v>2.8</v>
      </c>
      <c r="X35" s="38" t="str">
        <f t="shared" si="2"/>
        <v> </v>
      </c>
      <c r="Y35" s="38" t="str">
        <f t="shared" si="3"/>
        <v>Thi lại</v>
      </c>
      <c r="AA35" s="23">
        <f t="shared" si="6"/>
        <v>2.1</v>
      </c>
      <c r="AB35" s="23">
        <f t="shared" si="7"/>
        <v>2.8</v>
      </c>
      <c r="AC35" s="32">
        <f t="shared" si="13"/>
        <v>2.38</v>
      </c>
      <c r="AD35" s="31" t="str">
        <f t="shared" si="4"/>
        <v> </v>
      </c>
      <c r="AE35" s="31" t="str">
        <f t="shared" si="5"/>
        <v>Thi lại</v>
      </c>
    </row>
    <row r="36" spans="1:31" s="25" customFormat="1" ht="18" customHeight="1">
      <c r="A36" s="22">
        <v>24</v>
      </c>
      <c r="B36" s="26"/>
      <c r="C36" s="27" t="s">
        <v>94</v>
      </c>
      <c r="D36" s="34" t="s">
        <v>68</v>
      </c>
      <c r="E36" s="34" t="s">
        <v>18</v>
      </c>
      <c r="F36" s="36" t="s">
        <v>93</v>
      </c>
      <c r="G36" s="29" t="s">
        <v>35</v>
      </c>
      <c r="H36" s="30">
        <v>6</v>
      </c>
      <c r="I36" s="22">
        <v>6</v>
      </c>
      <c r="J36" s="22">
        <v>7</v>
      </c>
      <c r="K36" s="24">
        <f t="shared" si="14"/>
        <v>2.5333333333333337</v>
      </c>
      <c r="L36" s="22">
        <v>3</v>
      </c>
      <c r="M36" s="22">
        <f t="shared" si="8"/>
        <v>1.7999999999999998</v>
      </c>
      <c r="N36" s="37">
        <f t="shared" si="9"/>
        <v>4.3</v>
      </c>
      <c r="O36" s="31" t="str">
        <f t="shared" si="0"/>
        <v> </v>
      </c>
      <c r="P36" s="31" t="str">
        <f t="shared" si="1"/>
        <v>Thi lại</v>
      </c>
      <c r="R36" s="22">
        <v>7</v>
      </c>
      <c r="S36" s="22">
        <v>7</v>
      </c>
      <c r="T36" s="22">
        <f t="shared" si="10"/>
        <v>2.8000000000000003</v>
      </c>
      <c r="U36" s="22">
        <v>8</v>
      </c>
      <c r="V36" s="22">
        <f t="shared" si="11"/>
        <v>4.8</v>
      </c>
      <c r="W36" s="37">
        <f t="shared" si="12"/>
        <v>7.6</v>
      </c>
      <c r="X36" s="38" t="str">
        <f t="shared" si="2"/>
        <v>Khá</v>
      </c>
      <c r="Y36" s="38" t="str">
        <f t="shared" si="3"/>
        <v> </v>
      </c>
      <c r="AA36" s="23">
        <f t="shared" si="6"/>
        <v>4.3</v>
      </c>
      <c r="AB36" s="23">
        <f t="shared" si="7"/>
        <v>7.6</v>
      </c>
      <c r="AC36" s="32">
        <f t="shared" si="13"/>
        <v>5.619999999999999</v>
      </c>
      <c r="AD36" s="31" t="str">
        <f t="shared" si="4"/>
        <v> </v>
      </c>
      <c r="AE36" s="31" t="str">
        <f t="shared" si="5"/>
        <v>Thi lại</v>
      </c>
    </row>
    <row r="37" s="11" customFormat="1" ht="9.75" customHeight="1">
      <c r="E37" s="12"/>
    </row>
    <row r="38" spans="1:32" s="11" customFormat="1" ht="19.5" customHeight="1">
      <c r="A38" s="47" t="s">
        <v>0</v>
      </c>
      <c r="B38" s="48"/>
      <c r="C38" s="48"/>
      <c r="D38" s="47"/>
      <c r="E38" s="47"/>
      <c r="F38" s="15"/>
      <c r="G38" s="15"/>
      <c r="H38" s="21"/>
      <c r="I38" s="21"/>
      <c r="L38" s="43"/>
      <c r="M38" s="43"/>
      <c r="N38" s="43"/>
      <c r="O38" s="43"/>
      <c r="P38" s="43"/>
      <c r="Q38" s="43"/>
      <c r="U38" s="21"/>
      <c r="V38" s="21"/>
      <c r="W38" s="21"/>
      <c r="X38" s="21"/>
      <c r="Y38" s="21"/>
      <c r="Z38" s="21"/>
      <c r="AB38" s="43" t="s">
        <v>8</v>
      </c>
      <c r="AC38" s="43"/>
      <c r="AD38" s="43"/>
      <c r="AE38" s="43"/>
      <c r="AF38" s="43"/>
    </row>
    <row r="39" spans="1:30" s="11" customFormat="1" ht="19.5" customHeight="1">
      <c r="A39" s="6"/>
      <c r="B39" s="7"/>
      <c r="C39" s="8"/>
      <c r="D39" s="8"/>
      <c r="E39" s="16"/>
      <c r="F39" s="16"/>
      <c r="G39" s="16"/>
      <c r="H39" s="16"/>
      <c r="I39" s="16"/>
      <c r="L39" s="17"/>
      <c r="M39" s="17"/>
      <c r="N39" s="17"/>
      <c r="O39" s="17"/>
      <c r="P39" s="17"/>
      <c r="Q39" s="17"/>
      <c r="U39" s="17"/>
      <c r="W39" s="17"/>
      <c r="X39" s="17"/>
      <c r="Y39" s="17"/>
      <c r="Z39" s="17"/>
      <c r="AB39" s="17"/>
      <c r="AC39" s="17"/>
      <c r="AD39" s="17"/>
    </row>
    <row r="40" spans="1:30" s="11" customFormat="1" ht="10.5" customHeight="1">
      <c r="A40" s="6"/>
      <c r="B40" s="7"/>
      <c r="C40" s="8"/>
      <c r="D40" s="8"/>
      <c r="E40" s="16"/>
      <c r="F40" s="16"/>
      <c r="G40" s="16"/>
      <c r="H40" s="16"/>
      <c r="I40" s="16"/>
      <c r="L40" s="17"/>
      <c r="M40" s="17"/>
      <c r="N40" s="17"/>
      <c r="O40" s="17"/>
      <c r="P40" s="17"/>
      <c r="Q40" s="17"/>
      <c r="U40" s="17"/>
      <c r="W40" s="17"/>
      <c r="X40" s="17"/>
      <c r="Y40" s="17"/>
      <c r="Z40" s="17"/>
      <c r="AB40" s="17"/>
      <c r="AC40" s="17"/>
      <c r="AD40" s="17"/>
    </row>
    <row r="41" spans="5:30" s="11" customFormat="1" ht="19.5" customHeight="1">
      <c r="E41" s="12"/>
      <c r="F41" s="12"/>
      <c r="G41" s="12"/>
      <c r="H41" s="12"/>
      <c r="I41" s="12"/>
      <c r="L41" s="17"/>
      <c r="M41" s="17"/>
      <c r="N41" s="17"/>
      <c r="O41" s="17"/>
      <c r="P41" s="17"/>
      <c r="Q41" s="17"/>
      <c r="U41" s="17"/>
      <c r="W41" s="17"/>
      <c r="X41" s="17"/>
      <c r="Y41" s="17"/>
      <c r="Z41" s="17"/>
      <c r="AB41" s="17"/>
      <c r="AC41" s="17"/>
      <c r="AD41" s="17"/>
    </row>
    <row r="42" spans="1:32" s="11" customFormat="1" ht="19.5" customHeight="1">
      <c r="A42" s="43" t="s">
        <v>1</v>
      </c>
      <c r="B42" s="44"/>
      <c r="C42" s="44"/>
      <c r="D42" s="43"/>
      <c r="E42" s="43"/>
      <c r="F42" s="12"/>
      <c r="G42" s="12"/>
      <c r="H42" s="21"/>
      <c r="I42" s="21"/>
      <c r="L42" s="43"/>
      <c r="M42" s="43"/>
      <c r="N42" s="43"/>
      <c r="O42" s="43"/>
      <c r="P42" s="43"/>
      <c r="Q42" s="43"/>
      <c r="U42" s="21"/>
      <c r="V42" s="21"/>
      <c r="W42" s="21"/>
      <c r="X42" s="21"/>
      <c r="Y42" s="21"/>
      <c r="Z42" s="21"/>
      <c r="AB42" s="43" t="s">
        <v>2</v>
      </c>
      <c r="AC42" s="43"/>
      <c r="AD42" s="43"/>
      <c r="AE42" s="43"/>
      <c r="AF42" s="43"/>
    </row>
    <row r="43" spans="2:5" s="11" customFormat="1" ht="19.5" customHeight="1">
      <c r="B43" s="18"/>
      <c r="C43" s="18"/>
      <c r="E43" s="12"/>
    </row>
    <row r="44" spans="2:5" s="11" customFormat="1" ht="19.5" customHeight="1">
      <c r="B44" s="18"/>
      <c r="C44" s="18"/>
      <c r="E44" s="12"/>
    </row>
    <row r="45" spans="2:5" s="11" customFormat="1" ht="19.5" customHeight="1">
      <c r="B45" s="18"/>
      <c r="C45" s="18"/>
      <c r="E45" s="12"/>
    </row>
    <row r="46" spans="2:5" s="11" customFormat="1" ht="19.5" customHeight="1">
      <c r="B46" s="18"/>
      <c r="C46" s="18"/>
      <c r="E46" s="12"/>
    </row>
    <row r="47" spans="2:5" s="11" customFormat="1" ht="19.5" customHeight="1">
      <c r="B47" s="18"/>
      <c r="C47" s="18"/>
      <c r="E47" s="12"/>
    </row>
    <row r="48" ht="19.5" customHeight="1">
      <c r="B48" s="18"/>
    </row>
    <row r="49" ht="19.5" customHeight="1">
      <c r="B49" s="18"/>
    </row>
    <row r="50" ht="19.5" customHeight="1">
      <c r="B50" s="18"/>
    </row>
    <row r="51" ht="19.5" customHeight="1">
      <c r="B51" s="18"/>
    </row>
    <row r="52" ht="19.5" customHeight="1">
      <c r="B52" s="18"/>
    </row>
    <row r="53" ht="19.5" customHeight="1">
      <c r="B53" s="18"/>
    </row>
    <row r="54" ht="19.5" customHeight="1">
      <c r="B54" s="18"/>
    </row>
    <row r="55" ht="19.5" customHeight="1">
      <c r="B55" s="18"/>
    </row>
    <row r="56" ht="19.5" customHeight="1">
      <c r="B56" s="18"/>
    </row>
    <row r="57" ht="19.5" customHeight="1">
      <c r="B57" s="18"/>
    </row>
    <row r="58" ht="19.5" customHeight="1">
      <c r="B58" s="18"/>
    </row>
    <row r="59" ht="19.5" customHeight="1">
      <c r="B59" s="18"/>
    </row>
    <row r="60" ht="19.5" customHeight="1">
      <c r="B60" s="18"/>
    </row>
    <row r="61" ht="19.5" customHeight="1">
      <c r="B61" s="18"/>
    </row>
    <row r="62" ht="19.5" customHeight="1">
      <c r="B62" s="18"/>
    </row>
    <row r="63" ht="19.5" customHeight="1">
      <c r="B63" s="18"/>
    </row>
    <row r="64" ht="19.5" customHeight="1">
      <c r="B64" s="18"/>
    </row>
    <row r="65" ht="19.5" customHeight="1">
      <c r="B65" s="18"/>
    </row>
    <row r="66" ht="19.5" customHeight="1">
      <c r="B66" s="18"/>
    </row>
    <row r="67" ht="19.5" customHeight="1">
      <c r="B67" s="18"/>
    </row>
    <row r="68" ht="19.5" customHeight="1">
      <c r="B68" s="18"/>
    </row>
    <row r="69" ht="19.5" customHeight="1">
      <c r="B69" s="18"/>
    </row>
    <row r="70" ht="19.5" customHeight="1">
      <c r="B70" s="18"/>
    </row>
    <row r="71" ht="19.5" customHeight="1">
      <c r="B71" s="18"/>
    </row>
    <row r="72" ht="19.5" customHeight="1">
      <c r="B72" s="18"/>
    </row>
    <row r="73" ht="19.5" customHeight="1">
      <c r="B73" s="18"/>
    </row>
    <row r="74" ht="19.5" customHeight="1">
      <c r="B74" s="18"/>
    </row>
    <row r="75" ht="19.5" customHeight="1">
      <c r="B75" s="18"/>
    </row>
    <row r="76" ht="19.5" customHeight="1">
      <c r="B76" s="18"/>
    </row>
    <row r="77" ht="19.5" customHeight="1">
      <c r="B77" s="18"/>
    </row>
    <row r="78" ht="19.5" customHeight="1">
      <c r="B78" s="18"/>
    </row>
    <row r="79" ht="19.5" customHeight="1">
      <c r="B79" s="18"/>
    </row>
    <row r="80" ht="19.5" customHeight="1">
      <c r="B80" s="18"/>
    </row>
    <row r="81" ht="19.5" customHeight="1">
      <c r="B81" s="18"/>
    </row>
    <row r="82" ht="19.5" customHeight="1">
      <c r="B82" s="18"/>
    </row>
    <row r="83" ht="19.5" customHeight="1">
      <c r="B83" s="18"/>
    </row>
    <row r="84" ht="19.5" customHeight="1">
      <c r="B84" s="18"/>
    </row>
    <row r="85" ht="19.5" customHeight="1">
      <c r="B85" s="18"/>
    </row>
    <row r="86" ht="19.5" customHeight="1">
      <c r="B86" s="18"/>
    </row>
    <row r="87" ht="19.5" customHeight="1">
      <c r="B87" s="18"/>
    </row>
    <row r="88" ht="19.5" customHeight="1">
      <c r="B88" s="18"/>
    </row>
    <row r="89" ht="19.5" customHeight="1">
      <c r="B89" s="18"/>
    </row>
    <row r="90" ht="19.5" customHeight="1">
      <c r="B90" s="18"/>
    </row>
    <row r="91" ht="19.5" customHeight="1">
      <c r="B91" s="18"/>
    </row>
    <row r="92" ht="19.5" customHeight="1">
      <c r="B92" s="18"/>
    </row>
    <row r="93" ht="19.5" customHeight="1">
      <c r="B93" s="18"/>
    </row>
    <row r="94" ht="19.5" customHeight="1">
      <c r="B94" s="18"/>
    </row>
    <row r="95" ht="19.5" customHeight="1">
      <c r="B95" s="18"/>
    </row>
    <row r="96" ht="19.5" customHeight="1">
      <c r="B96" s="18"/>
    </row>
    <row r="97" ht="19.5" customHeight="1">
      <c r="B97" s="18"/>
    </row>
    <row r="98" ht="19.5" customHeight="1">
      <c r="B98" s="18"/>
    </row>
    <row r="99" ht="19.5" customHeight="1">
      <c r="B99" s="18"/>
    </row>
    <row r="100" ht="19.5" customHeight="1">
      <c r="B100" s="18"/>
    </row>
    <row r="101" ht="19.5" customHeight="1">
      <c r="B101" s="18"/>
    </row>
    <row r="102" ht="19.5" customHeight="1">
      <c r="B102" s="18"/>
    </row>
    <row r="103" ht="19.5" customHeight="1">
      <c r="B103" s="18"/>
    </row>
    <row r="104" ht="19.5" customHeight="1">
      <c r="B104" s="18"/>
    </row>
    <row r="105" ht="19.5" customHeight="1">
      <c r="B105" s="18"/>
    </row>
    <row r="106" ht="19.5" customHeight="1">
      <c r="B106" s="18"/>
    </row>
    <row r="107" ht="19.5" customHeight="1">
      <c r="B107" s="18"/>
    </row>
    <row r="108" ht="19.5" customHeight="1">
      <c r="B108" s="18"/>
    </row>
    <row r="109" ht="19.5" customHeight="1">
      <c r="B109" s="18"/>
    </row>
    <row r="110" ht="19.5" customHeight="1">
      <c r="B110" s="18"/>
    </row>
    <row r="111" ht="19.5" customHeight="1">
      <c r="B111" s="18"/>
    </row>
    <row r="112" ht="19.5" customHeight="1">
      <c r="B112" s="18"/>
    </row>
    <row r="113" ht="19.5" customHeight="1">
      <c r="B113" s="18"/>
    </row>
    <row r="114" ht="19.5" customHeight="1">
      <c r="B114" s="18"/>
    </row>
    <row r="115" ht="19.5" customHeight="1">
      <c r="B115" s="18"/>
    </row>
    <row r="116" ht="19.5" customHeight="1">
      <c r="B116" s="18"/>
    </row>
    <row r="117" ht="19.5" customHeight="1">
      <c r="B117" s="18"/>
    </row>
    <row r="118" ht="19.5" customHeight="1">
      <c r="B118" s="18"/>
    </row>
    <row r="119" ht="19.5" customHeight="1">
      <c r="B119" s="18"/>
    </row>
    <row r="120" ht="19.5" customHeight="1">
      <c r="B120" s="18"/>
    </row>
    <row r="121" ht="19.5" customHeight="1">
      <c r="B121" s="18"/>
    </row>
    <row r="122" ht="19.5" customHeight="1">
      <c r="B122" s="18"/>
    </row>
    <row r="123" ht="19.5" customHeight="1">
      <c r="B123" s="18"/>
    </row>
    <row r="124" ht="19.5" customHeight="1">
      <c r="B124" s="18"/>
    </row>
    <row r="125" ht="19.5" customHeight="1">
      <c r="B125" s="18"/>
    </row>
    <row r="126" ht="19.5" customHeight="1">
      <c r="B126" s="18"/>
    </row>
    <row r="127" ht="19.5" customHeight="1">
      <c r="B127" s="18"/>
    </row>
    <row r="128" ht="19.5" customHeight="1">
      <c r="B128" s="18"/>
    </row>
    <row r="129" ht="19.5" customHeight="1">
      <c r="B129" s="18"/>
    </row>
    <row r="130" ht="19.5" customHeight="1">
      <c r="B130" s="18"/>
    </row>
    <row r="131" ht="19.5" customHeight="1">
      <c r="B131" s="18"/>
    </row>
    <row r="132" ht="19.5" customHeight="1">
      <c r="B132" s="18"/>
    </row>
    <row r="133" ht="19.5" customHeight="1">
      <c r="B133" s="18"/>
    </row>
    <row r="134" ht="19.5" customHeight="1">
      <c r="B134" s="18"/>
    </row>
    <row r="135" ht="19.5" customHeight="1">
      <c r="B135" s="18"/>
    </row>
    <row r="136" ht="19.5" customHeight="1">
      <c r="B136" s="18"/>
    </row>
    <row r="137" ht="19.5" customHeight="1">
      <c r="B137" s="18"/>
    </row>
    <row r="138" ht="19.5" customHeight="1">
      <c r="B138" s="18"/>
    </row>
    <row r="139" ht="19.5" customHeight="1">
      <c r="B139" s="18"/>
    </row>
    <row r="140" ht="19.5" customHeight="1">
      <c r="B140" s="18"/>
    </row>
    <row r="141" ht="19.5" customHeight="1">
      <c r="B141" s="18"/>
    </row>
    <row r="142" ht="19.5" customHeight="1">
      <c r="B142" s="18"/>
    </row>
    <row r="143" ht="19.5" customHeight="1">
      <c r="B143" s="18"/>
    </row>
    <row r="144" ht="19.5" customHeight="1">
      <c r="B144" s="18"/>
    </row>
    <row r="145" ht="19.5" customHeight="1">
      <c r="B145" s="18"/>
    </row>
    <row r="146" ht="19.5" customHeight="1">
      <c r="B146" s="18"/>
    </row>
    <row r="147" ht="19.5" customHeight="1">
      <c r="B147" s="18"/>
    </row>
    <row r="148" ht="19.5" customHeight="1">
      <c r="B148" s="18"/>
    </row>
    <row r="149" ht="19.5" customHeight="1">
      <c r="B149" s="18"/>
    </row>
    <row r="150" ht="19.5" customHeight="1">
      <c r="B150" s="18"/>
    </row>
    <row r="151" ht="19.5" customHeight="1">
      <c r="B151" s="18"/>
    </row>
    <row r="152" ht="19.5" customHeight="1">
      <c r="B152" s="18"/>
    </row>
    <row r="153" ht="19.5" customHeight="1">
      <c r="B153" s="18"/>
    </row>
    <row r="154" ht="19.5" customHeight="1">
      <c r="B154" s="18"/>
    </row>
    <row r="155" ht="19.5" customHeight="1">
      <c r="B155" s="18"/>
    </row>
    <row r="156" ht="19.5" customHeight="1">
      <c r="B156" s="18"/>
    </row>
    <row r="157" ht="19.5" customHeight="1">
      <c r="B157" s="18"/>
    </row>
    <row r="158" ht="19.5" customHeight="1">
      <c r="B158" s="18"/>
    </row>
    <row r="159" ht="19.5" customHeight="1">
      <c r="B159" s="18"/>
    </row>
    <row r="160" ht="19.5" customHeight="1">
      <c r="B160" s="18"/>
    </row>
    <row r="161" ht="19.5" customHeight="1">
      <c r="B161" s="18"/>
    </row>
    <row r="162" ht="19.5" customHeight="1">
      <c r="B162" s="18"/>
    </row>
    <row r="163" ht="19.5" customHeight="1">
      <c r="B163" s="18"/>
    </row>
    <row r="164" ht="19.5" customHeight="1">
      <c r="B164" s="18"/>
    </row>
    <row r="165" ht="19.5" customHeight="1">
      <c r="B165" s="18"/>
    </row>
    <row r="166" ht="19.5" customHeight="1">
      <c r="B166" s="18"/>
    </row>
    <row r="167" ht="19.5" customHeight="1">
      <c r="B167" s="18"/>
    </row>
    <row r="168" ht="19.5" customHeight="1">
      <c r="B168" s="18"/>
    </row>
    <row r="169" ht="19.5" customHeight="1">
      <c r="B169" s="18"/>
    </row>
    <row r="170" ht="19.5" customHeight="1">
      <c r="B170" s="18"/>
    </row>
    <row r="171" ht="19.5" customHeight="1">
      <c r="B171" s="18"/>
    </row>
    <row r="172" ht="19.5" customHeight="1">
      <c r="B172" s="18"/>
    </row>
    <row r="173" ht="19.5" customHeight="1">
      <c r="B173" s="18"/>
    </row>
    <row r="174" ht="19.5" customHeight="1">
      <c r="B174" s="18"/>
    </row>
    <row r="175" ht="19.5" customHeight="1">
      <c r="B175" s="18"/>
    </row>
    <row r="176" ht="19.5" customHeight="1">
      <c r="B176" s="18"/>
    </row>
    <row r="177" ht="19.5" customHeight="1">
      <c r="B177" s="18"/>
    </row>
    <row r="178" ht="19.5" customHeight="1">
      <c r="B178" s="18"/>
    </row>
    <row r="179" ht="19.5" customHeight="1">
      <c r="B179" s="18"/>
    </row>
    <row r="180" ht="19.5" customHeight="1">
      <c r="B180" s="18"/>
    </row>
    <row r="181" ht="19.5" customHeight="1">
      <c r="B181" s="18"/>
    </row>
    <row r="182" ht="19.5" customHeight="1">
      <c r="B182" s="18"/>
    </row>
    <row r="183" ht="19.5" customHeight="1">
      <c r="B183" s="18"/>
    </row>
    <row r="184" ht="19.5" customHeight="1">
      <c r="B184" s="18"/>
    </row>
    <row r="185" ht="19.5" customHeight="1">
      <c r="B185" s="18"/>
    </row>
    <row r="186" ht="19.5" customHeight="1">
      <c r="B186" s="18"/>
    </row>
    <row r="187" ht="19.5" customHeight="1">
      <c r="B187" s="18"/>
    </row>
    <row r="188" ht="19.5" customHeight="1">
      <c r="B188" s="18"/>
    </row>
    <row r="189" ht="19.5" customHeight="1">
      <c r="B189" s="18"/>
    </row>
    <row r="190" ht="19.5" customHeight="1">
      <c r="B190" s="18"/>
    </row>
    <row r="191" ht="19.5" customHeight="1">
      <c r="B191" s="18"/>
    </row>
    <row r="192" ht="19.5" customHeight="1">
      <c r="B192" s="18"/>
    </row>
    <row r="193" ht="19.5" customHeight="1">
      <c r="B193" s="18"/>
    </row>
    <row r="194" ht="19.5" customHeight="1">
      <c r="B194" s="18"/>
    </row>
    <row r="195" ht="19.5" customHeight="1">
      <c r="B195" s="18"/>
    </row>
    <row r="196" ht="19.5" customHeight="1">
      <c r="B196" s="18"/>
    </row>
    <row r="197" ht="19.5" customHeight="1">
      <c r="B197" s="18"/>
    </row>
    <row r="198" ht="19.5" customHeight="1">
      <c r="B198" s="18"/>
    </row>
    <row r="199" ht="19.5" customHeight="1">
      <c r="B199" s="18"/>
    </row>
    <row r="200" ht="19.5" customHeight="1">
      <c r="B200" s="18"/>
    </row>
    <row r="201" ht="19.5" customHeight="1">
      <c r="B201" s="18"/>
    </row>
    <row r="202" ht="19.5" customHeight="1">
      <c r="B202" s="18"/>
    </row>
    <row r="203" ht="19.5" customHeight="1">
      <c r="B203" s="18"/>
    </row>
    <row r="204" ht="19.5" customHeight="1">
      <c r="B204" s="18"/>
    </row>
    <row r="205" ht="19.5" customHeight="1">
      <c r="B205" s="18"/>
    </row>
    <row r="206" ht="19.5" customHeight="1">
      <c r="B206" s="18"/>
    </row>
    <row r="207" ht="19.5" customHeight="1">
      <c r="B207" s="18"/>
    </row>
    <row r="208" ht="19.5" customHeight="1">
      <c r="B208" s="18"/>
    </row>
    <row r="209" ht="19.5" customHeight="1">
      <c r="B209" s="18"/>
    </row>
    <row r="210" ht="19.5" customHeight="1">
      <c r="B210" s="18"/>
    </row>
    <row r="211" ht="19.5" customHeight="1">
      <c r="B211" s="18"/>
    </row>
    <row r="212" ht="19.5" customHeight="1">
      <c r="B212" s="18"/>
    </row>
    <row r="213" ht="19.5" customHeight="1">
      <c r="B213" s="18"/>
    </row>
    <row r="214" ht="19.5" customHeight="1">
      <c r="B214" s="18"/>
    </row>
    <row r="215" ht="19.5" customHeight="1">
      <c r="B215" s="18"/>
    </row>
    <row r="216" ht="19.5" customHeight="1">
      <c r="B216" s="18"/>
    </row>
    <row r="217" ht="19.5" customHeight="1">
      <c r="B217" s="18"/>
    </row>
    <row r="218" ht="19.5" customHeight="1">
      <c r="B218" s="18"/>
    </row>
    <row r="219" ht="19.5" customHeight="1">
      <c r="B219" s="18"/>
    </row>
    <row r="220" ht="19.5" customHeight="1">
      <c r="B220" s="18"/>
    </row>
    <row r="221" ht="19.5" customHeight="1">
      <c r="B221" s="18"/>
    </row>
    <row r="222" ht="19.5" customHeight="1">
      <c r="B222" s="18"/>
    </row>
    <row r="223" ht="19.5" customHeight="1">
      <c r="B223" s="18"/>
    </row>
    <row r="224" ht="19.5" customHeight="1">
      <c r="B224" s="18"/>
    </row>
    <row r="225" ht="19.5" customHeight="1">
      <c r="B225" s="18"/>
    </row>
    <row r="226" ht="19.5" customHeight="1">
      <c r="B226" s="18"/>
    </row>
    <row r="227" ht="19.5" customHeight="1">
      <c r="B227" s="18"/>
    </row>
    <row r="228" ht="19.5" customHeight="1">
      <c r="B228" s="18"/>
    </row>
    <row r="229" ht="19.5" customHeight="1">
      <c r="B229" s="18"/>
    </row>
    <row r="230" ht="19.5" customHeight="1">
      <c r="B230" s="18"/>
    </row>
    <row r="231" ht="19.5" customHeight="1">
      <c r="B231" s="18"/>
    </row>
    <row r="232" ht="19.5" customHeight="1">
      <c r="B232" s="18"/>
    </row>
    <row r="233" ht="19.5" customHeight="1">
      <c r="B233" s="18"/>
    </row>
    <row r="234" ht="19.5" customHeight="1">
      <c r="B234" s="18"/>
    </row>
    <row r="235" ht="19.5" customHeight="1">
      <c r="B235" s="18"/>
    </row>
    <row r="236" ht="19.5" customHeight="1">
      <c r="B236" s="18"/>
    </row>
    <row r="237" ht="19.5" customHeight="1">
      <c r="B237" s="18"/>
    </row>
    <row r="238" ht="19.5" customHeight="1">
      <c r="B238" s="18"/>
    </row>
    <row r="239" ht="19.5" customHeight="1">
      <c r="B239" s="18"/>
    </row>
    <row r="240" ht="19.5" customHeight="1">
      <c r="B240" s="18"/>
    </row>
    <row r="241" ht="19.5" customHeight="1">
      <c r="B241" s="18"/>
    </row>
    <row r="242" ht="19.5" customHeight="1">
      <c r="B242" s="18"/>
    </row>
    <row r="243" ht="19.5" customHeight="1">
      <c r="B243" s="18"/>
    </row>
    <row r="244" ht="19.5" customHeight="1">
      <c r="B244" s="18"/>
    </row>
    <row r="245" ht="19.5" customHeight="1">
      <c r="B245" s="18"/>
    </row>
    <row r="246" ht="19.5" customHeight="1">
      <c r="B246" s="18"/>
    </row>
    <row r="247" ht="19.5" customHeight="1">
      <c r="B247" s="18"/>
    </row>
    <row r="248" ht="19.5" customHeight="1">
      <c r="B248" s="18"/>
    </row>
    <row r="249" ht="19.5" customHeight="1">
      <c r="B249" s="18"/>
    </row>
    <row r="250" ht="19.5" customHeight="1">
      <c r="B250" s="18"/>
    </row>
    <row r="251" ht="19.5" customHeight="1">
      <c r="B251" s="18"/>
    </row>
    <row r="252" ht="19.5" customHeight="1">
      <c r="B252" s="18"/>
    </row>
    <row r="253" ht="19.5" customHeight="1">
      <c r="B253" s="18"/>
    </row>
    <row r="254" ht="19.5" customHeight="1">
      <c r="B254" s="18"/>
    </row>
    <row r="255" ht="19.5" customHeight="1">
      <c r="B255" s="18"/>
    </row>
    <row r="256" ht="19.5" customHeight="1">
      <c r="B256" s="18"/>
    </row>
    <row r="257" ht="19.5" customHeight="1">
      <c r="B257" s="18"/>
    </row>
    <row r="258" ht="19.5" customHeight="1">
      <c r="B258" s="18"/>
    </row>
    <row r="259" ht="19.5" customHeight="1">
      <c r="B259" s="18"/>
    </row>
    <row r="260" ht="19.5" customHeight="1">
      <c r="B260" s="18"/>
    </row>
    <row r="261" ht="19.5" customHeight="1">
      <c r="B261" s="18"/>
    </row>
    <row r="262" ht="19.5" customHeight="1">
      <c r="B262" s="18"/>
    </row>
    <row r="263" ht="19.5" customHeight="1">
      <c r="B263" s="18"/>
    </row>
    <row r="264" ht="19.5" customHeight="1">
      <c r="B264" s="18"/>
    </row>
    <row r="265" ht="19.5" customHeight="1">
      <c r="B265" s="18"/>
    </row>
    <row r="266" ht="19.5" customHeight="1">
      <c r="B266" s="18"/>
    </row>
    <row r="267" ht="19.5" customHeight="1">
      <c r="B267" s="18"/>
    </row>
    <row r="268" ht="19.5" customHeight="1">
      <c r="B268" s="18"/>
    </row>
    <row r="269" ht="19.5" customHeight="1">
      <c r="B269" s="18"/>
    </row>
    <row r="270" ht="19.5" customHeight="1">
      <c r="B270" s="18"/>
    </row>
    <row r="271" ht="19.5" customHeight="1">
      <c r="B271" s="18"/>
    </row>
    <row r="272" ht="19.5" customHeight="1">
      <c r="B272" s="18"/>
    </row>
    <row r="273" ht="19.5" customHeight="1">
      <c r="B273" s="18"/>
    </row>
    <row r="274" ht="19.5" customHeight="1">
      <c r="B274" s="18"/>
    </row>
    <row r="275" ht="19.5" customHeight="1">
      <c r="B275" s="18"/>
    </row>
    <row r="276" ht="19.5" customHeight="1">
      <c r="B276" s="18"/>
    </row>
    <row r="277" ht="19.5" customHeight="1">
      <c r="B277" s="18"/>
    </row>
    <row r="278" ht="19.5" customHeight="1">
      <c r="B278" s="18"/>
    </row>
    <row r="279" ht="19.5" customHeight="1">
      <c r="B279" s="18"/>
    </row>
    <row r="280" ht="19.5" customHeight="1">
      <c r="B280" s="18"/>
    </row>
    <row r="281" ht="19.5" customHeight="1">
      <c r="B281" s="18"/>
    </row>
    <row r="282" ht="19.5" customHeight="1">
      <c r="B282" s="18"/>
    </row>
    <row r="283" ht="19.5" customHeight="1">
      <c r="B283" s="18"/>
    </row>
    <row r="284" ht="19.5" customHeight="1">
      <c r="B284" s="18"/>
    </row>
    <row r="285" ht="19.5" customHeight="1">
      <c r="B285" s="18"/>
    </row>
    <row r="286" ht="19.5" customHeight="1">
      <c r="B286" s="18"/>
    </row>
    <row r="287" ht="19.5" customHeight="1">
      <c r="B287" s="18"/>
    </row>
    <row r="288" ht="19.5" customHeight="1">
      <c r="B288" s="18"/>
    </row>
    <row r="289" ht="19.5" customHeight="1">
      <c r="B289" s="18"/>
    </row>
    <row r="290" ht="19.5" customHeight="1">
      <c r="B290" s="18"/>
    </row>
    <row r="291" ht="19.5" customHeight="1">
      <c r="B291" s="18"/>
    </row>
    <row r="292" ht="19.5" customHeight="1">
      <c r="B292" s="18"/>
    </row>
    <row r="293" ht="19.5" customHeight="1">
      <c r="B293" s="18"/>
    </row>
    <row r="294" ht="19.5" customHeight="1">
      <c r="B294" s="18"/>
    </row>
    <row r="295" ht="19.5" customHeight="1">
      <c r="B295" s="18"/>
    </row>
    <row r="296" ht="19.5" customHeight="1">
      <c r="B296" s="18"/>
    </row>
    <row r="297" ht="19.5" customHeight="1">
      <c r="B297" s="18"/>
    </row>
    <row r="298" ht="19.5" customHeight="1">
      <c r="B298" s="18"/>
    </row>
    <row r="299" ht="19.5" customHeight="1">
      <c r="B299" s="18"/>
    </row>
    <row r="300" ht="19.5" customHeight="1">
      <c r="B300" s="18"/>
    </row>
    <row r="301" ht="19.5" customHeight="1">
      <c r="B301" s="18"/>
    </row>
    <row r="302" ht="19.5" customHeight="1">
      <c r="B302" s="18"/>
    </row>
    <row r="303" ht="19.5" customHeight="1">
      <c r="B303" s="18"/>
    </row>
    <row r="304" ht="19.5" customHeight="1">
      <c r="B304" s="18"/>
    </row>
    <row r="305" ht="19.5" customHeight="1">
      <c r="B305" s="18"/>
    </row>
    <row r="306" ht="19.5" customHeight="1">
      <c r="B306" s="18"/>
    </row>
    <row r="307" ht="19.5" customHeight="1">
      <c r="B307" s="18"/>
    </row>
    <row r="308" ht="19.5" customHeight="1">
      <c r="B308" s="18"/>
    </row>
    <row r="309" ht="19.5" customHeight="1">
      <c r="B309" s="18"/>
    </row>
    <row r="310" ht="19.5" customHeight="1">
      <c r="B310" s="18"/>
    </row>
    <row r="311" ht="19.5" customHeight="1">
      <c r="B311" s="18"/>
    </row>
    <row r="312" ht="19.5" customHeight="1">
      <c r="B312" s="18"/>
    </row>
    <row r="313" ht="19.5" customHeight="1">
      <c r="B313" s="18"/>
    </row>
    <row r="314" ht="19.5" customHeight="1">
      <c r="B314" s="18"/>
    </row>
    <row r="315" ht="19.5" customHeight="1">
      <c r="B315" s="18"/>
    </row>
    <row r="316" ht="19.5" customHeight="1">
      <c r="B316" s="18"/>
    </row>
    <row r="317" ht="19.5" customHeight="1">
      <c r="B317" s="18"/>
    </row>
    <row r="318" ht="19.5" customHeight="1">
      <c r="B318" s="18"/>
    </row>
    <row r="319" ht="19.5" customHeight="1">
      <c r="B319" s="18"/>
    </row>
    <row r="320" ht="19.5" customHeight="1">
      <c r="B320" s="18"/>
    </row>
    <row r="321" ht="19.5" customHeight="1">
      <c r="B321" s="18"/>
    </row>
    <row r="322" ht="19.5" customHeight="1">
      <c r="B322" s="18"/>
    </row>
    <row r="323" ht="19.5" customHeight="1">
      <c r="B323" s="18"/>
    </row>
    <row r="324" ht="19.5" customHeight="1">
      <c r="B324" s="18"/>
    </row>
    <row r="325" ht="19.5" customHeight="1">
      <c r="B325" s="18"/>
    </row>
    <row r="326" ht="19.5" customHeight="1">
      <c r="B326" s="18"/>
    </row>
    <row r="327" ht="19.5" customHeight="1">
      <c r="B327" s="18"/>
    </row>
    <row r="328" ht="19.5" customHeight="1">
      <c r="B328" s="18"/>
    </row>
    <row r="329" ht="19.5" customHeight="1">
      <c r="B329" s="18"/>
    </row>
    <row r="330" ht="19.5" customHeight="1">
      <c r="B330" s="18"/>
    </row>
    <row r="331" ht="19.5" customHeight="1">
      <c r="B331" s="18"/>
    </row>
    <row r="332" ht="19.5" customHeight="1">
      <c r="B332" s="18"/>
    </row>
    <row r="333" ht="19.5" customHeight="1">
      <c r="B333" s="18"/>
    </row>
    <row r="334" ht="19.5" customHeight="1">
      <c r="B334" s="18"/>
    </row>
    <row r="335" ht="19.5" customHeight="1">
      <c r="B335" s="18"/>
    </row>
    <row r="336" ht="19.5" customHeight="1">
      <c r="B336" s="18"/>
    </row>
    <row r="337" ht="19.5" customHeight="1">
      <c r="B337" s="18"/>
    </row>
    <row r="338" ht="19.5" customHeight="1">
      <c r="B338" s="18"/>
    </row>
    <row r="339" ht="19.5" customHeight="1">
      <c r="B339" s="18"/>
    </row>
    <row r="340" ht="19.5" customHeight="1">
      <c r="B340" s="18"/>
    </row>
    <row r="341" ht="19.5" customHeight="1">
      <c r="B341" s="18"/>
    </row>
    <row r="342" ht="19.5" customHeight="1">
      <c r="B342" s="18"/>
    </row>
    <row r="343" ht="19.5" customHeight="1">
      <c r="B343" s="18"/>
    </row>
    <row r="344" ht="19.5" customHeight="1">
      <c r="B344" s="18"/>
    </row>
    <row r="345" ht="19.5" customHeight="1">
      <c r="B345" s="18"/>
    </row>
    <row r="346" ht="19.5" customHeight="1">
      <c r="B346" s="18"/>
    </row>
    <row r="347" ht="19.5" customHeight="1">
      <c r="B347" s="18"/>
    </row>
    <row r="348" ht="19.5" customHeight="1">
      <c r="B348" s="18"/>
    </row>
    <row r="349" ht="19.5" customHeight="1">
      <c r="B349" s="18"/>
    </row>
    <row r="350" ht="19.5" customHeight="1">
      <c r="B350" s="18"/>
    </row>
    <row r="351" ht="19.5" customHeight="1">
      <c r="B351" s="18"/>
    </row>
    <row r="352" ht="19.5" customHeight="1">
      <c r="B352" s="18"/>
    </row>
    <row r="353" ht="19.5" customHeight="1">
      <c r="B353" s="18"/>
    </row>
    <row r="354" ht="19.5" customHeight="1">
      <c r="B354" s="18"/>
    </row>
    <row r="355" ht="19.5" customHeight="1">
      <c r="B355" s="18"/>
    </row>
    <row r="356" ht="19.5" customHeight="1">
      <c r="B356" s="18"/>
    </row>
    <row r="357" ht="19.5" customHeight="1">
      <c r="B357" s="18"/>
    </row>
    <row r="358" ht="19.5" customHeight="1">
      <c r="B358" s="18"/>
    </row>
    <row r="359" ht="19.5" customHeight="1">
      <c r="B359" s="18"/>
    </row>
    <row r="360" ht="19.5" customHeight="1">
      <c r="B360" s="18"/>
    </row>
    <row r="361" ht="19.5" customHeight="1">
      <c r="B361" s="18"/>
    </row>
    <row r="362" ht="19.5" customHeight="1">
      <c r="B362" s="18"/>
    </row>
    <row r="363" ht="19.5" customHeight="1">
      <c r="B363" s="18"/>
    </row>
    <row r="364" ht="19.5" customHeight="1">
      <c r="B364" s="18"/>
    </row>
    <row r="365" ht="19.5" customHeight="1">
      <c r="B365" s="18"/>
    </row>
    <row r="366" ht="19.5" customHeight="1">
      <c r="B366" s="18"/>
    </row>
    <row r="367" ht="19.5" customHeight="1">
      <c r="B367" s="18"/>
    </row>
    <row r="368" ht="19.5" customHeight="1">
      <c r="B368" s="18"/>
    </row>
    <row r="369" ht="19.5" customHeight="1">
      <c r="B369" s="18"/>
    </row>
    <row r="370" ht="19.5" customHeight="1">
      <c r="B370" s="18"/>
    </row>
    <row r="371" ht="19.5" customHeight="1">
      <c r="B371" s="18"/>
    </row>
    <row r="372" ht="19.5" customHeight="1">
      <c r="B372" s="18"/>
    </row>
    <row r="373" ht="19.5" customHeight="1">
      <c r="B373" s="18"/>
    </row>
    <row r="374" ht="19.5" customHeight="1">
      <c r="B374" s="18"/>
    </row>
    <row r="375" ht="19.5" customHeight="1">
      <c r="B375" s="18"/>
    </row>
    <row r="376" ht="19.5" customHeight="1">
      <c r="B376" s="18"/>
    </row>
    <row r="377" ht="19.5" customHeight="1">
      <c r="B377" s="18"/>
    </row>
    <row r="378" ht="19.5" customHeight="1">
      <c r="B378" s="18"/>
    </row>
    <row r="379" ht="19.5" customHeight="1">
      <c r="B379" s="18"/>
    </row>
    <row r="380" ht="19.5" customHeight="1">
      <c r="B380" s="18"/>
    </row>
    <row r="381" ht="19.5" customHeight="1">
      <c r="B381" s="18"/>
    </row>
    <row r="382" ht="19.5" customHeight="1">
      <c r="B382" s="18"/>
    </row>
    <row r="383" ht="19.5" customHeight="1">
      <c r="B383" s="18"/>
    </row>
    <row r="384" ht="19.5" customHeight="1">
      <c r="B384" s="18"/>
    </row>
    <row r="385" ht="19.5" customHeight="1">
      <c r="B385" s="18"/>
    </row>
    <row r="386" ht="19.5" customHeight="1">
      <c r="B386" s="18"/>
    </row>
    <row r="387" ht="19.5" customHeight="1">
      <c r="B387" s="18"/>
    </row>
    <row r="388" ht="19.5" customHeight="1">
      <c r="B388" s="18"/>
    </row>
    <row r="389" ht="19.5" customHeight="1">
      <c r="B389" s="18"/>
    </row>
    <row r="390" ht="19.5" customHeight="1">
      <c r="B390" s="18"/>
    </row>
    <row r="391" ht="19.5" customHeight="1">
      <c r="B391" s="18"/>
    </row>
    <row r="392" ht="19.5" customHeight="1">
      <c r="B392" s="18"/>
    </row>
    <row r="393" ht="19.5" customHeight="1">
      <c r="B393" s="18"/>
    </row>
    <row r="394" ht="19.5" customHeight="1">
      <c r="B394" s="18"/>
    </row>
    <row r="395" ht="19.5" customHeight="1">
      <c r="B395" s="18"/>
    </row>
    <row r="396" ht="19.5" customHeight="1">
      <c r="B396" s="18"/>
    </row>
    <row r="397" ht="19.5" customHeight="1">
      <c r="B397" s="18"/>
    </row>
    <row r="398" ht="19.5" customHeight="1">
      <c r="B398" s="18"/>
    </row>
    <row r="399" ht="19.5" customHeight="1">
      <c r="B399" s="18"/>
    </row>
    <row r="400" ht="19.5" customHeight="1">
      <c r="B400" s="18"/>
    </row>
    <row r="401" ht="19.5" customHeight="1">
      <c r="B401" s="18"/>
    </row>
    <row r="402" ht="19.5" customHeight="1">
      <c r="B402" s="18"/>
    </row>
    <row r="403" ht="19.5" customHeight="1">
      <c r="B403" s="18"/>
    </row>
    <row r="404" ht="19.5" customHeight="1">
      <c r="B404" s="18"/>
    </row>
    <row r="405" ht="19.5" customHeight="1">
      <c r="B405" s="18"/>
    </row>
    <row r="406" ht="19.5" customHeight="1">
      <c r="B406" s="18"/>
    </row>
    <row r="407" ht="19.5" customHeight="1">
      <c r="B407" s="18"/>
    </row>
    <row r="408" ht="19.5" customHeight="1">
      <c r="B408" s="18"/>
    </row>
    <row r="409" ht="19.5" customHeight="1">
      <c r="B409" s="18"/>
    </row>
    <row r="410" ht="19.5" customHeight="1">
      <c r="B410" s="18"/>
    </row>
    <row r="411" ht="19.5" customHeight="1">
      <c r="B411" s="18"/>
    </row>
    <row r="412" ht="19.5" customHeight="1">
      <c r="B412" s="18"/>
    </row>
    <row r="413" ht="19.5" customHeight="1">
      <c r="B413" s="18"/>
    </row>
    <row r="414" ht="19.5" customHeight="1">
      <c r="B414" s="18"/>
    </row>
    <row r="415" ht="19.5" customHeight="1">
      <c r="B415" s="18"/>
    </row>
    <row r="416" ht="19.5" customHeight="1">
      <c r="B416" s="18"/>
    </row>
    <row r="417" ht="19.5" customHeight="1">
      <c r="B417" s="18"/>
    </row>
    <row r="418" ht="19.5" customHeight="1">
      <c r="B418" s="18"/>
    </row>
    <row r="419" ht="19.5" customHeight="1">
      <c r="B419" s="18"/>
    </row>
    <row r="420" ht="19.5" customHeight="1">
      <c r="B420" s="18"/>
    </row>
    <row r="421" ht="19.5" customHeight="1">
      <c r="B421" s="18"/>
    </row>
    <row r="422" ht="19.5" customHeight="1">
      <c r="B422" s="18"/>
    </row>
    <row r="423" ht="19.5" customHeight="1">
      <c r="B423" s="18"/>
    </row>
    <row r="424" ht="19.5" customHeight="1">
      <c r="B424" s="18"/>
    </row>
    <row r="425" ht="19.5" customHeight="1">
      <c r="B425" s="18"/>
    </row>
    <row r="426" ht="19.5" customHeight="1">
      <c r="B426" s="18"/>
    </row>
    <row r="427" ht="19.5" customHeight="1">
      <c r="B427" s="18"/>
    </row>
    <row r="428" ht="19.5" customHeight="1">
      <c r="B428" s="18"/>
    </row>
    <row r="429" ht="19.5" customHeight="1">
      <c r="B429" s="18"/>
    </row>
    <row r="430" ht="19.5" customHeight="1">
      <c r="B430" s="18"/>
    </row>
    <row r="431" ht="19.5" customHeight="1">
      <c r="B431" s="18"/>
    </row>
    <row r="432" ht="19.5" customHeight="1">
      <c r="B432" s="18"/>
    </row>
    <row r="433" ht="19.5" customHeight="1">
      <c r="B433" s="18"/>
    </row>
    <row r="434" ht="19.5" customHeight="1">
      <c r="B434" s="18"/>
    </row>
    <row r="435" ht="19.5" customHeight="1">
      <c r="B435" s="18"/>
    </row>
    <row r="436" ht="19.5" customHeight="1">
      <c r="B436" s="18"/>
    </row>
    <row r="437" ht="19.5" customHeight="1">
      <c r="B437" s="18"/>
    </row>
    <row r="438" ht="19.5" customHeight="1">
      <c r="B438" s="18"/>
    </row>
    <row r="439" ht="19.5" customHeight="1">
      <c r="B439" s="18"/>
    </row>
    <row r="440" ht="19.5" customHeight="1">
      <c r="B440" s="18"/>
    </row>
    <row r="441" ht="19.5" customHeight="1">
      <c r="B441" s="18"/>
    </row>
    <row r="442" ht="19.5" customHeight="1">
      <c r="B442" s="18"/>
    </row>
    <row r="443" ht="19.5" customHeight="1">
      <c r="B443" s="18"/>
    </row>
    <row r="444" ht="19.5" customHeight="1">
      <c r="B444" s="18"/>
    </row>
    <row r="445" ht="19.5" customHeight="1">
      <c r="B445" s="18"/>
    </row>
    <row r="446" ht="19.5" customHeight="1">
      <c r="B446" s="18"/>
    </row>
    <row r="447" ht="19.5" customHeight="1">
      <c r="B447" s="18"/>
    </row>
    <row r="448" ht="19.5" customHeight="1">
      <c r="B448" s="18"/>
    </row>
    <row r="449" ht="19.5" customHeight="1">
      <c r="B449" s="18"/>
    </row>
    <row r="450" ht="19.5" customHeight="1">
      <c r="B450" s="18"/>
    </row>
    <row r="451" ht="19.5" customHeight="1">
      <c r="B451" s="18"/>
    </row>
    <row r="452" ht="19.5" customHeight="1">
      <c r="B452" s="18"/>
    </row>
    <row r="453" ht="19.5" customHeight="1">
      <c r="B453" s="18"/>
    </row>
    <row r="454" ht="19.5" customHeight="1">
      <c r="B454" s="18"/>
    </row>
    <row r="455" ht="19.5" customHeight="1">
      <c r="B455" s="18"/>
    </row>
    <row r="456" ht="19.5" customHeight="1">
      <c r="B456" s="18"/>
    </row>
    <row r="457" ht="19.5" customHeight="1">
      <c r="B457" s="18"/>
    </row>
    <row r="458" ht="19.5" customHeight="1">
      <c r="B458" s="18"/>
    </row>
    <row r="459" ht="19.5" customHeight="1">
      <c r="B459" s="18"/>
    </row>
    <row r="460" ht="19.5" customHeight="1">
      <c r="B460" s="18"/>
    </row>
    <row r="461" ht="19.5" customHeight="1">
      <c r="B461" s="18"/>
    </row>
    <row r="462" ht="19.5" customHeight="1">
      <c r="B462" s="18"/>
    </row>
    <row r="463" ht="19.5" customHeight="1">
      <c r="B463" s="18"/>
    </row>
    <row r="464" ht="19.5" customHeight="1">
      <c r="B464" s="18"/>
    </row>
    <row r="465" ht="19.5" customHeight="1">
      <c r="B465" s="18"/>
    </row>
    <row r="466" ht="19.5" customHeight="1">
      <c r="B466" s="18"/>
    </row>
    <row r="467" ht="19.5" customHeight="1">
      <c r="B467" s="18"/>
    </row>
    <row r="468" ht="19.5" customHeight="1">
      <c r="B468" s="18"/>
    </row>
    <row r="469" ht="19.5" customHeight="1">
      <c r="B469" s="18"/>
    </row>
    <row r="470" ht="19.5" customHeight="1">
      <c r="B470" s="18"/>
    </row>
    <row r="471" ht="19.5" customHeight="1">
      <c r="B471" s="18"/>
    </row>
    <row r="472" ht="19.5" customHeight="1">
      <c r="B472" s="18"/>
    </row>
    <row r="473" ht="19.5" customHeight="1">
      <c r="B473" s="18"/>
    </row>
    <row r="474" ht="19.5" customHeight="1">
      <c r="B474" s="18"/>
    </row>
    <row r="475" ht="19.5" customHeight="1">
      <c r="B475" s="18"/>
    </row>
    <row r="476" ht="19.5" customHeight="1">
      <c r="B476" s="18"/>
    </row>
    <row r="477" ht="19.5" customHeight="1">
      <c r="B477" s="18"/>
    </row>
    <row r="478" ht="19.5" customHeight="1">
      <c r="B478" s="18"/>
    </row>
    <row r="479" ht="19.5" customHeight="1">
      <c r="B479" s="18"/>
    </row>
    <row r="480" ht="19.5" customHeight="1">
      <c r="B480" s="18"/>
    </row>
    <row r="481" ht="19.5" customHeight="1">
      <c r="B481" s="18"/>
    </row>
    <row r="482" ht="19.5" customHeight="1">
      <c r="B482" s="18"/>
    </row>
    <row r="483" ht="19.5" customHeight="1">
      <c r="B483" s="18"/>
    </row>
    <row r="484" ht="19.5" customHeight="1">
      <c r="B484" s="18"/>
    </row>
    <row r="485" ht="19.5" customHeight="1">
      <c r="B485" s="18"/>
    </row>
    <row r="486" ht="19.5" customHeight="1">
      <c r="B486" s="18"/>
    </row>
    <row r="487" ht="19.5" customHeight="1">
      <c r="B487" s="18"/>
    </row>
    <row r="488" ht="19.5" customHeight="1">
      <c r="B488" s="18"/>
    </row>
    <row r="489" ht="19.5" customHeight="1">
      <c r="B489" s="18"/>
    </row>
    <row r="490" ht="19.5" customHeight="1">
      <c r="B490" s="18"/>
    </row>
    <row r="491" ht="19.5" customHeight="1">
      <c r="B491" s="18"/>
    </row>
    <row r="492" ht="19.5" customHeight="1">
      <c r="B492" s="18"/>
    </row>
    <row r="493" ht="19.5" customHeight="1">
      <c r="B493" s="18"/>
    </row>
    <row r="494" ht="19.5" customHeight="1">
      <c r="B494" s="18"/>
    </row>
    <row r="495" ht="19.5" customHeight="1">
      <c r="B495" s="18"/>
    </row>
    <row r="496" ht="19.5" customHeight="1">
      <c r="B496" s="18"/>
    </row>
    <row r="497" ht="19.5" customHeight="1">
      <c r="B497" s="18"/>
    </row>
    <row r="498" ht="19.5" customHeight="1">
      <c r="B498" s="18"/>
    </row>
    <row r="499" ht="19.5" customHeight="1">
      <c r="B499" s="18"/>
    </row>
    <row r="500" ht="19.5" customHeight="1">
      <c r="B500" s="18"/>
    </row>
    <row r="501" ht="19.5" customHeight="1">
      <c r="B501" s="18"/>
    </row>
    <row r="502" ht="19.5" customHeight="1">
      <c r="B502" s="18"/>
    </row>
    <row r="503" ht="19.5" customHeight="1">
      <c r="B503" s="18"/>
    </row>
    <row r="504" ht="19.5" customHeight="1">
      <c r="B504" s="18"/>
    </row>
    <row r="505" ht="19.5" customHeight="1">
      <c r="B505" s="18"/>
    </row>
    <row r="506" ht="19.5" customHeight="1">
      <c r="B506" s="18"/>
    </row>
    <row r="507" ht="19.5" customHeight="1">
      <c r="B507" s="18"/>
    </row>
    <row r="508" ht="19.5" customHeight="1">
      <c r="B508" s="18"/>
    </row>
    <row r="509" ht="19.5" customHeight="1">
      <c r="B509" s="18"/>
    </row>
    <row r="510" ht="19.5" customHeight="1">
      <c r="B510" s="18"/>
    </row>
    <row r="511" ht="19.5" customHeight="1">
      <c r="B511" s="18"/>
    </row>
    <row r="512" ht="19.5" customHeight="1">
      <c r="B512" s="18"/>
    </row>
    <row r="513" ht="19.5" customHeight="1">
      <c r="B513" s="18"/>
    </row>
    <row r="514" ht="19.5" customHeight="1">
      <c r="B514" s="18"/>
    </row>
    <row r="515" ht="19.5" customHeight="1">
      <c r="B515" s="18"/>
    </row>
    <row r="516" ht="19.5" customHeight="1">
      <c r="B516" s="18"/>
    </row>
    <row r="517" ht="19.5" customHeight="1">
      <c r="B517" s="18"/>
    </row>
    <row r="518" ht="19.5" customHeight="1">
      <c r="B518" s="18"/>
    </row>
    <row r="519" ht="19.5" customHeight="1">
      <c r="B519" s="18"/>
    </row>
    <row r="520" ht="19.5" customHeight="1">
      <c r="B520" s="18"/>
    </row>
    <row r="521" ht="19.5" customHeight="1">
      <c r="B521" s="18"/>
    </row>
    <row r="522" ht="19.5" customHeight="1">
      <c r="B522" s="18"/>
    </row>
    <row r="523" ht="19.5" customHeight="1">
      <c r="B523" s="18"/>
    </row>
    <row r="524" ht="19.5" customHeight="1">
      <c r="B524" s="18"/>
    </row>
    <row r="525" ht="19.5" customHeight="1">
      <c r="B525" s="18"/>
    </row>
    <row r="526" ht="19.5" customHeight="1">
      <c r="B526" s="18"/>
    </row>
    <row r="527" ht="19.5" customHeight="1">
      <c r="B527" s="18"/>
    </row>
    <row r="528" ht="19.5" customHeight="1">
      <c r="B528" s="18"/>
    </row>
    <row r="529" ht="19.5" customHeight="1">
      <c r="B529" s="18"/>
    </row>
    <row r="530" ht="19.5" customHeight="1">
      <c r="B530" s="18"/>
    </row>
    <row r="531" ht="19.5" customHeight="1">
      <c r="B531" s="18"/>
    </row>
    <row r="532" ht="19.5" customHeight="1">
      <c r="B532" s="18"/>
    </row>
    <row r="533" ht="19.5" customHeight="1">
      <c r="B533" s="18"/>
    </row>
    <row r="534" ht="19.5" customHeight="1">
      <c r="B534" s="18"/>
    </row>
    <row r="535" ht="19.5" customHeight="1">
      <c r="B535" s="18"/>
    </row>
    <row r="536" ht="19.5" customHeight="1">
      <c r="B536" s="18"/>
    </row>
    <row r="537" ht="19.5" customHeight="1">
      <c r="B537" s="18"/>
    </row>
    <row r="538" ht="19.5" customHeight="1">
      <c r="B538" s="18"/>
    </row>
    <row r="539" ht="19.5" customHeight="1">
      <c r="B539" s="18"/>
    </row>
    <row r="540" ht="19.5" customHeight="1">
      <c r="B540" s="18"/>
    </row>
    <row r="541" ht="19.5" customHeight="1">
      <c r="B541" s="18"/>
    </row>
    <row r="542" ht="19.5" customHeight="1">
      <c r="B542" s="18"/>
    </row>
    <row r="543" ht="19.5" customHeight="1">
      <c r="B543" s="18"/>
    </row>
    <row r="544" ht="19.5" customHeight="1">
      <c r="B544" s="18"/>
    </row>
    <row r="545" ht="19.5" customHeight="1">
      <c r="B545" s="18"/>
    </row>
    <row r="546" ht="19.5" customHeight="1">
      <c r="B546" s="18"/>
    </row>
    <row r="547" ht="19.5" customHeight="1">
      <c r="B547" s="18"/>
    </row>
    <row r="548" ht="19.5" customHeight="1">
      <c r="B548" s="18"/>
    </row>
    <row r="549" ht="19.5" customHeight="1">
      <c r="B549" s="18"/>
    </row>
    <row r="550" ht="19.5" customHeight="1">
      <c r="B550" s="18"/>
    </row>
    <row r="551" ht="19.5" customHeight="1">
      <c r="B551" s="18"/>
    </row>
    <row r="552" ht="19.5" customHeight="1">
      <c r="B552" s="18"/>
    </row>
    <row r="553" ht="19.5" customHeight="1">
      <c r="B553" s="18"/>
    </row>
    <row r="554" ht="19.5" customHeight="1">
      <c r="B554" s="18"/>
    </row>
    <row r="555" ht="19.5" customHeight="1">
      <c r="B555" s="18"/>
    </row>
    <row r="556" ht="19.5" customHeight="1">
      <c r="B556" s="18"/>
    </row>
    <row r="557" ht="19.5" customHeight="1">
      <c r="B557" s="18"/>
    </row>
    <row r="558" ht="19.5" customHeight="1">
      <c r="B558" s="18"/>
    </row>
    <row r="559" ht="19.5" customHeight="1">
      <c r="B559" s="18"/>
    </row>
    <row r="560" ht="19.5" customHeight="1">
      <c r="B560" s="18"/>
    </row>
    <row r="561" ht="19.5" customHeight="1">
      <c r="B561" s="18"/>
    </row>
    <row r="562" ht="19.5" customHeight="1">
      <c r="B562" s="18"/>
    </row>
    <row r="563" ht="19.5" customHeight="1">
      <c r="B563" s="18"/>
    </row>
    <row r="564" ht="19.5" customHeight="1">
      <c r="B564" s="18"/>
    </row>
    <row r="565" ht="19.5" customHeight="1">
      <c r="B565" s="18"/>
    </row>
    <row r="566" ht="19.5" customHeight="1">
      <c r="B566" s="18"/>
    </row>
    <row r="567" ht="19.5" customHeight="1">
      <c r="B567" s="18"/>
    </row>
    <row r="568" ht="19.5" customHeight="1">
      <c r="B568" s="18"/>
    </row>
    <row r="569" ht="19.5" customHeight="1">
      <c r="B569" s="18"/>
    </row>
    <row r="570" ht="19.5" customHeight="1">
      <c r="B570" s="18"/>
    </row>
    <row r="571" ht="19.5" customHeight="1">
      <c r="B571" s="18"/>
    </row>
    <row r="572" ht="19.5" customHeight="1">
      <c r="B572" s="18"/>
    </row>
    <row r="573" ht="19.5" customHeight="1">
      <c r="B573" s="18"/>
    </row>
    <row r="574" ht="19.5" customHeight="1">
      <c r="B574" s="18"/>
    </row>
    <row r="575" ht="19.5" customHeight="1">
      <c r="B575" s="18"/>
    </row>
    <row r="576" ht="19.5" customHeight="1">
      <c r="B576" s="18"/>
    </row>
    <row r="577" ht="19.5" customHeight="1">
      <c r="B577" s="18"/>
    </row>
    <row r="578" ht="19.5" customHeight="1">
      <c r="B578" s="18"/>
    </row>
    <row r="579" ht="19.5" customHeight="1">
      <c r="B579" s="18"/>
    </row>
    <row r="580" ht="19.5" customHeight="1">
      <c r="B580" s="18"/>
    </row>
    <row r="581" ht="19.5" customHeight="1">
      <c r="B581" s="18"/>
    </row>
    <row r="582" ht="19.5" customHeight="1">
      <c r="B582" s="18"/>
    </row>
    <row r="583" ht="19.5" customHeight="1">
      <c r="B583" s="18"/>
    </row>
    <row r="584" ht="19.5" customHeight="1">
      <c r="B584" s="18"/>
    </row>
    <row r="585" ht="19.5" customHeight="1">
      <c r="B585" s="18"/>
    </row>
    <row r="586" ht="19.5" customHeight="1">
      <c r="B586" s="18"/>
    </row>
    <row r="587" ht="19.5" customHeight="1">
      <c r="B587" s="18"/>
    </row>
    <row r="588" ht="19.5" customHeight="1">
      <c r="B588" s="18"/>
    </row>
    <row r="589" ht="19.5" customHeight="1">
      <c r="B589" s="18"/>
    </row>
    <row r="590" ht="19.5" customHeight="1">
      <c r="B590" s="18"/>
    </row>
    <row r="591" ht="19.5" customHeight="1">
      <c r="B591" s="18"/>
    </row>
    <row r="592" ht="19.5" customHeight="1">
      <c r="B592" s="18"/>
    </row>
    <row r="593" ht="19.5" customHeight="1">
      <c r="B593" s="18"/>
    </row>
    <row r="594" ht="19.5" customHeight="1">
      <c r="B594" s="18"/>
    </row>
    <row r="595" ht="19.5" customHeight="1">
      <c r="B595" s="18"/>
    </row>
    <row r="596" ht="19.5" customHeight="1">
      <c r="B596" s="18"/>
    </row>
    <row r="597" ht="19.5" customHeight="1">
      <c r="B597" s="18"/>
    </row>
    <row r="598" ht="19.5" customHeight="1">
      <c r="B598" s="18"/>
    </row>
    <row r="599" ht="19.5" customHeight="1">
      <c r="B599" s="18"/>
    </row>
    <row r="600" ht="19.5" customHeight="1">
      <c r="B600" s="18"/>
    </row>
    <row r="601" ht="19.5" customHeight="1">
      <c r="B601" s="18"/>
    </row>
    <row r="602" ht="19.5" customHeight="1">
      <c r="B602" s="18"/>
    </row>
    <row r="603" ht="19.5" customHeight="1">
      <c r="B603" s="18"/>
    </row>
    <row r="604" ht="19.5" customHeight="1">
      <c r="B604" s="18"/>
    </row>
    <row r="605" ht="19.5" customHeight="1">
      <c r="B605" s="18"/>
    </row>
    <row r="606" ht="19.5" customHeight="1">
      <c r="B606" s="18"/>
    </row>
    <row r="607" ht="19.5" customHeight="1">
      <c r="B607" s="18"/>
    </row>
    <row r="608" ht="19.5" customHeight="1">
      <c r="B608" s="18"/>
    </row>
    <row r="609" ht="19.5" customHeight="1">
      <c r="B609" s="18"/>
    </row>
    <row r="610" ht="19.5" customHeight="1">
      <c r="B610" s="18"/>
    </row>
    <row r="611" ht="19.5" customHeight="1">
      <c r="B611" s="18"/>
    </row>
    <row r="612" ht="19.5" customHeight="1">
      <c r="B612" s="18"/>
    </row>
    <row r="613" ht="19.5" customHeight="1">
      <c r="B613" s="18"/>
    </row>
    <row r="614" ht="19.5" customHeight="1">
      <c r="B614" s="18"/>
    </row>
    <row r="615" ht="19.5" customHeight="1">
      <c r="B615" s="18"/>
    </row>
    <row r="616" ht="19.5" customHeight="1">
      <c r="B616" s="18"/>
    </row>
    <row r="617" ht="19.5" customHeight="1">
      <c r="B617" s="18"/>
    </row>
    <row r="618" ht="19.5" customHeight="1">
      <c r="B618" s="18"/>
    </row>
    <row r="619" ht="19.5" customHeight="1">
      <c r="B619" s="18"/>
    </row>
    <row r="620" ht="19.5" customHeight="1">
      <c r="B620" s="18"/>
    </row>
    <row r="621" ht="19.5" customHeight="1">
      <c r="B621" s="18"/>
    </row>
    <row r="622" ht="19.5" customHeight="1">
      <c r="B622" s="18"/>
    </row>
    <row r="623" ht="19.5" customHeight="1">
      <c r="B623" s="18"/>
    </row>
    <row r="624" ht="19.5" customHeight="1">
      <c r="B624" s="18"/>
    </row>
    <row r="625" ht="19.5" customHeight="1">
      <c r="B625" s="18"/>
    </row>
    <row r="626" ht="19.5" customHeight="1">
      <c r="B626" s="18"/>
    </row>
    <row r="627" ht="19.5" customHeight="1">
      <c r="B627" s="18"/>
    </row>
    <row r="628" ht="19.5" customHeight="1">
      <c r="B628" s="18"/>
    </row>
    <row r="629" ht="19.5" customHeight="1">
      <c r="B629" s="18"/>
    </row>
    <row r="630" ht="19.5" customHeight="1">
      <c r="B630" s="18"/>
    </row>
    <row r="631" ht="19.5" customHeight="1">
      <c r="B631" s="18"/>
    </row>
    <row r="632" ht="19.5" customHeight="1">
      <c r="B632" s="18"/>
    </row>
    <row r="633" ht="19.5" customHeight="1">
      <c r="B633" s="18"/>
    </row>
    <row r="634" ht="19.5" customHeight="1">
      <c r="B634" s="18"/>
    </row>
    <row r="635" ht="19.5" customHeight="1">
      <c r="B635" s="18"/>
    </row>
    <row r="636" ht="19.5" customHeight="1">
      <c r="B636" s="18"/>
    </row>
    <row r="637" ht="19.5" customHeight="1">
      <c r="B637" s="18"/>
    </row>
    <row r="638" ht="19.5" customHeight="1">
      <c r="B638" s="18"/>
    </row>
    <row r="639" ht="19.5" customHeight="1">
      <c r="B639" s="18"/>
    </row>
    <row r="640" ht="19.5" customHeight="1">
      <c r="B640" s="18"/>
    </row>
    <row r="641" ht="19.5" customHeight="1">
      <c r="B641" s="18"/>
    </row>
    <row r="642" ht="19.5" customHeight="1">
      <c r="B642" s="18"/>
    </row>
    <row r="643" ht="19.5" customHeight="1">
      <c r="B643" s="18"/>
    </row>
    <row r="644" ht="19.5" customHeight="1">
      <c r="B644" s="18"/>
    </row>
    <row r="645" ht="19.5" customHeight="1">
      <c r="B645" s="18"/>
    </row>
    <row r="646" ht="19.5" customHeight="1">
      <c r="B646" s="18"/>
    </row>
    <row r="647" ht="19.5" customHeight="1">
      <c r="B647" s="18"/>
    </row>
    <row r="648" ht="19.5" customHeight="1">
      <c r="B648" s="18"/>
    </row>
    <row r="649" ht="19.5" customHeight="1">
      <c r="B649" s="18"/>
    </row>
    <row r="650" ht="19.5" customHeight="1">
      <c r="B650" s="18"/>
    </row>
    <row r="651" ht="19.5" customHeight="1">
      <c r="B651" s="18"/>
    </row>
    <row r="652" ht="19.5" customHeight="1">
      <c r="B652" s="18"/>
    </row>
    <row r="653" ht="19.5" customHeight="1">
      <c r="B653" s="18"/>
    </row>
    <row r="654" ht="19.5" customHeight="1">
      <c r="B654" s="18"/>
    </row>
    <row r="655" ht="19.5" customHeight="1">
      <c r="B655" s="18"/>
    </row>
    <row r="656" ht="19.5" customHeight="1">
      <c r="B656" s="18"/>
    </row>
    <row r="657" ht="19.5" customHeight="1">
      <c r="B657" s="18"/>
    </row>
    <row r="658" ht="19.5" customHeight="1">
      <c r="B658" s="18"/>
    </row>
    <row r="659" ht="19.5" customHeight="1">
      <c r="B659" s="18"/>
    </row>
    <row r="660" ht="19.5" customHeight="1">
      <c r="B660" s="18"/>
    </row>
    <row r="661" ht="19.5" customHeight="1">
      <c r="B661" s="18"/>
    </row>
    <row r="662" ht="19.5" customHeight="1">
      <c r="B662" s="18"/>
    </row>
    <row r="663" ht="19.5" customHeight="1">
      <c r="B663" s="18"/>
    </row>
    <row r="664" ht="19.5" customHeight="1">
      <c r="B664" s="18"/>
    </row>
    <row r="665" ht="19.5" customHeight="1">
      <c r="B665" s="18"/>
    </row>
    <row r="666" ht="19.5" customHeight="1">
      <c r="B666" s="18"/>
    </row>
    <row r="667" ht="19.5" customHeight="1">
      <c r="B667" s="18"/>
    </row>
    <row r="668" ht="19.5" customHeight="1">
      <c r="B668" s="18"/>
    </row>
    <row r="669" ht="19.5" customHeight="1">
      <c r="B669" s="18"/>
    </row>
    <row r="670" ht="19.5" customHeight="1">
      <c r="B670" s="18"/>
    </row>
    <row r="671" ht="19.5" customHeight="1">
      <c r="B671" s="18"/>
    </row>
    <row r="672" ht="19.5" customHeight="1">
      <c r="B672" s="18"/>
    </row>
    <row r="673" ht="19.5" customHeight="1">
      <c r="B673" s="18"/>
    </row>
    <row r="674" ht="19.5" customHeight="1">
      <c r="B674" s="18"/>
    </row>
    <row r="675" ht="19.5" customHeight="1">
      <c r="B675" s="18"/>
    </row>
    <row r="676" ht="19.5" customHeight="1">
      <c r="B676" s="18"/>
    </row>
    <row r="677" ht="19.5" customHeight="1">
      <c r="B677" s="18"/>
    </row>
    <row r="678" ht="19.5" customHeight="1">
      <c r="B678" s="18"/>
    </row>
    <row r="679" ht="19.5" customHeight="1">
      <c r="B679" s="18"/>
    </row>
    <row r="680" ht="19.5" customHeight="1">
      <c r="B680" s="18"/>
    </row>
    <row r="681" ht="19.5" customHeight="1">
      <c r="B681" s="18"/>
    </row>
    <row r="682" ht="19.5" customHeight="1">
      <c r="B682" s="18"/>
    </row>
    <row r="683" ht="19.5" customHeight="1">
      <c r="B683" s="18"/>
    </row>
    <row r="684" ht="19.5" customHeight="1">
      <c r="B684" s="18"/>
    </row>
    <row r="685" ht="19.5" customHeight="1">
      <c r="B685" s="18"/>
    </row>
    <row r="686" ht="19.5" customHeight="1">
      <c r="B686" s="18"/>
    </row>
    <row r="687" ht="19.5" customHeight="1">
      <c r="B687" s="18"/>
    </row>
    <row r="688" ht="19.5" customHeight="1">
      <c r="B688" s="18"/>
    </row>
    <row r="689" ht="19.5" customHeight="1">
      <c r="B689" s="18"/>
    </row>
    <row r="690" ht="19.5" customHeight="1">
      <c r="B690" s="18"/>
    </row>
    <row r="691" ht="19.5" customHeight="1">
      <c r="B691" s="18"/>
    </row>
    <row r="692" ht="19.5" customHeight="1">
      <c r="B692" s="18"/>
    </row>
    <row r="693" ht="19.5" customHeight="1">
      <c r="B693" s="18"/>
    </row>
    <row r="694" ht="19.5" customHeight="1">
      <c r="B694" s="18"/>
    </row>
    <row r="695" ht="19.5" customHeight="1">
      <c r="B695" s="18"/>
    </row>
    <row r="696" ht="19.5" customHeight="1">
      <c r="B696" s="18"/>
    </row>
    <row r="697" ht="19.5" customHeight="1">
      <c r="B697" s="18"/>
    </row>
    <row r="698" ht="19.5" customHeight="1">
      <c r="B698" s="18"/>
    </row>
    <row r="699" ht="19.5" customHeight="1">
      <c r="B699" s="18"/>
    </row>
    <row r="700" ht="19.5" customHeight="1">
      <c r="B700" s="18"/>
    </row>
    <row r="701" ht="19.5" customHeight="1">
      <c r="B701" s="18"/>
    </row>
    <row r="702" ht="19.5" customHeight="1">
      <c r="B702" s="18"/>
    </row>
    <row r="703" ht="19.5" customHeight="1">
      <c r="B703" s="18"/>
    </row>
    <row r="704" ht="19.5" customHeight="1">
      <c r="B704" s="18"/>
    </row>
    <row r="705" ht="19.5" customHeight="1">
      <c r="B705" s="18"/>
    </row>
    <row r="706" ht="19.5" customHeight="1">
      <c r="B706" s="18"/>
    </row>
    <row r="707" ht="19.5" customHeight="1">
      <c r="B707" s="18"/>
    </row>
    <row r="708" ht="19.5" customHeight="1">
      <c r="B708" s="18"/>
    </row>
    <row r="709" ht="19.5" customHeight="1">
      <c r="B709" s="18"/>
    </row>
    <row r="710" ht="19.5" customHeight="1">
      <c r="B710" s="18"/>
    </row>
    <row r="711" ht="19.5" customHeight="1">
      <c r="B711" s="18"/>
    </row>
    <row r="712" ht="19.5" customHeight="1">
      <c r="B712" s="18"/>
    </row>
    <row r="713" ht="19.5" customHeight="1">
      <c r="B713" s="18"/>
    </row>
    <row r="714" ht="19.5" customHeight="1">
      <c r="B714" s="18"/>
    </row>
    <row r="715" ht="19.5" customHeight="1">
      <c r="B715" s="18"/>
    </row>
    <row r="716" ht="19.5" customHeight="1">
      <c r="B716" s="18"/>
    </row>
    <row r="717" ht="19.5" customHeight="1">
      <c r="B717" s="18"/>
    </row>
    <row r="718" ht="19.5" customHeight="1">
      <c r="B718" s="18"/>
    </row>
    <row r="719" ht="19.5" customHeight="1">
      <c r="B719" s="18"/>
    </row>
    <row r="720" ht="19.5" customHeight="1">
      <c r="B720" s="18"/>
    </row>
    <row r="721" ht="19.5" customHeight="1">
      <c r="B721" s="18"/>
    </row>
    <row r="722" ht="19.5" customHeight="1">
      <c r="B722" s="18"/>
    </row>
    <row r="723" ht="19.5" customHeight="1">
      <c r="B723" s="18"/>
    </row>
    <row r="724" ht="19.5" customHeight="1">
      <c r="B724" s="18"/>
    </row>
    <row r="725" ht="19.5" customHeight="1">
      <c r="B725" s="18"/>
    </row>
    <row r="726" ht="19.5" customHeight="1">
      <c r="B726" s="18"/>
    </row>
    <row r="727" ht="19.5" customHeight="1">
      <c r="B727" s="18"/>
    </row>
    <row r="728" ht="19.5" customHeight="1">
      <c r="B728" s="18"/>
    </row>
    <row r="729" ht="19.5" customHeight="1">
      <c r="B729" s="18"/>
    </row>
    <row r="730" ht="19.5" customHeight="1">
      <c r="B730" s="18"/>
    </row>
    <row r="731" ht="19.5" customHeight="1">
      <c r="B731" s="18"/>
    </row>
    <row r="732" ht="19.5" customHeight="1">
      <c r="B732" s="18"/>
    </row>
    <row r="733" ht="19.5" customHeight="1">
      <c r="B733" s="18"/>
    </row>
    <row r="734" ht="19.5" customHeight="1">
      <c r="B734" s="18"/>
    </row>
    <row r="735" ht="19.5" customHeight="1">
      <c r="B735" s="18"/>
    </row>
    <row r="736" ht="19.5" customHeight="1">
      <c r="B736" s="18"/>
    </row>
    <row r="737" ht="19.5" customHeight="1">
      <c r="B737" s="18"/>
    </row>
    <row r="738" ht="19.5" customHeight="1">
      <c r="B738" s="18"/>
    </row>
    <row r="739" ht="19.5" customHeight="1">
      <c r="B739" s="18"/>
    </row>
    <row r="740" ht="19.5" customHeight="1">
      <c r="B740" s="18"/>
    </row>
    <row r="741" ht="19.5" customHeight="1">
      <c r="B741" s="18"/>
    </row>
    <row r="742" ht="19.5" customHeight="1">
      <c r="B742" s="18"/>
    </row>
    <row r="743" ht="19.5" customHeight="1">
      <c r="B743" s="18"/>
    </row>
    <row r="744" ht="19.5" customHeight="1">
      <c r="B744" s="18"/>
    </row>
    <row r="745" ht="19.5" customHeight="1">
      <c r="B745" s="18"/>
    </row>
    <row r="746" ht="19.5" customHeight="1">
      <c r="B746" s="18"/>
    </row>
    <row r="747" ht="19.5" customHeight="1">
      <c r="B747" s="18"/>
    </row>
    <row r="748" ht="19.5" customHeight="1">
      <c r="B748" s="18"/>
    </row>
    <row r="749" ht="19.5" customHeight="1">
      <c r="B749" s="18"/>
    </row>
    <row r="750" ht="19.5" customHeight="1">
      <c r="B750" s="18"/>
    </row>
    <row r="751" ht="19.5" customHeight="1">
      <c r="B751" s="18"/>
    </row>
    <row r="752" ht="19.5" customHeight="1">
      <c r="B752" s="18"/>
    </row>
    <row r="753" ht="19.5" customHeight="1">
      <c r="B753" s="18"/>
    </row>
    <row r="754" ht="19.5" customHeight="1">
      <c r="B754" s="18"/>
    </row>
    <row r="755" ht="19.5" customHeight="1">
      <c r="B755" s="18"/>
    </row>
    <row r="756" ht="19.5" customHeight="1">
      <c r="B756" s="18"/>
    </row>
    <row r="757" ht="19.5" customHeight="1">
      <c r="B757" s="18"/>
    </row>
    <row r="758" ht="19.5" customHeight="1">
      <c r="B758" s="18"/>
    </row>
    <row r="759" ht="19.5" customHeight="1">
      <c r="B759" s="18"/>
    </row>
    <row r="760" ht="19.5" customHeight="1">
      <c r="B760" s="18"/>
    </row>
    <row r="761" ht="19.5" customHeight="1">
      <c r="B761" s="18"/>
    </row>
    <row r="762" ht="19.5" customHeight="1">
      <c r="B762" s="18"/>
    </row>
    <row r="763" ht="19.5" customHeight="1">
      <c r="B763" s="18"/>
    </row>
    <row r="764" ht="19.5" customHeight="1">
      <c r="B764" s="18"/>
    </row>
    <row r="765" ht="19.5" customHeight="1">
      <c r="B765" s="18"/>
    </row>
    <row r="766" ht="19.5" customHeight="1">
      <c r="B766" s="18"/>
    </row>
    <row r="767" ht="19.5" customHeight="1">
      <c r="B767" s="18"/>
    </row>
    <row r="768" ht="19.5" customHeight="1">
      <c r="B768" s="18"/>
    </row>
    <row r="769" ht="19.5" customHeight="1">
      <c r="B769" s="18"/>
    </row>
    <row r="770" ht="19.5" customHeight="1">
      <c r="B770" s="18"/>
    </row>
    <row r="771" ht="19.5" customHeight="1">
      <c r="B771" s="18"/>
    </row>
    <row r="772" ht="19.5" customHeight="1">
      <c r="B772" s="18"/>
    </row>
    <row r="773" ht="19.5" customHeight="1">
      <c r="B773" s="18"/>
    </row>
    <row r="774" ht="19.5" customHeight="1">
      <c r="B774" s="18"/>
    </row>
    <row r="775" ht="19.5" customHeight="1">
      <c r="B775" s="18"/>
    </row>
    <row r="776" ht="19.5" customHeight="1">
      <c r="B776" s="18"/>
    </row>
    <row r="777" ht="19.5" customHeight="1">
      <c r="B777" s="18"/>
    </row>
    <row r="778" ht="19.5" customHeight="1">
      <c r="B778" s="18"/>
    </row>
    <row r="779" ht="19.5" customHeight="1">
      <c r="B779" s="18"/>
    </row>
    <row r="780" ht="19.5" customHeight="1">
      <c r="B780" s="18"/>
    </row>
    <row r="781" ht="19.5" customHeight="1">
      <c r="B781" s="18"/>
    </row>
    <row r="782" ht="19.5" customHeight="1">
      <c r="B782" s="18"/>
    </row>
    <row r="783" ht="19.5" customHeight="1">
      <c r="B783" s="18"/>
    </row>
    <row r="784" ht="19.5" customHeight="1">
      <c r="B784" s="18"/>
    </row>
    <row r="785" ht="19.5" customHeight="1">
      <c r="B785" s="18"/>
    </row>
    <row r="786" ht="19.5" customHeight="1">
      <c r="B786" s="18"/>
    </row>
    <row r="787" ht="19.5" customHeight="1">
      <c r="B787" s="18"/>
    </row>
    <row r="788" ht="19.5" customHeight="1">
      <c r="B788" s="18"/>
    </row>
    <row r="789" ht="19.5" customHeight="1">
      <c r="B789" s="18"/>
    </row>
    <row r="790" ht="19.5" customHeight="1">
      <c r="B790" s="18"/>
    </row>
    <row r="791" ht="19.5" customHeight="1">
      <c r="B791" s="18"/>
    </row>
    <row r="792" ht="19.5" customHeight="1">
      <c r="B792" s="18"/>
    </row>
    <row r="793" ht="19.5" customHeight="1">
      <c r="B793" s="18"/>
    </row>
    <row r="794" ht="19.5" customHeight="1">
      <c r="B794" s="18"/>
    </row>
    <row r="795" ht="19.5" customHeight="1">
      <c r="B795" s="18"/>
    </row>
    <row r="796" ht="19.5" customHeight="1">
      <c r="B796" s="18"/>
    </row>
    <row r="797" ht="19.5" customHeight="1">
      <c r="B797" s="18"/>
    </row>
    <row r="798" ht="19.5" customHeight="1">
      <c r="B798" s="18"/>
    </row>
    <row r="799" ht="19.5" customHeight="1">
      <c r="B799" s="18"/>
    </row>
    <row r="800" ht="19.5" customHeight="1">
      <c r="B800" s="18"/>
    </row>
    <row r="801" ht="19.5" customHeight="1">
      <c r="B801" s="18"/>
    </row>
    <row r="802" ht="19.5" customHeight="1">
      <c r="B802" s="18"/>
    </row>
    <row r="803" ht="19.5" customHeight="1">
      <c r="B803" s="18"/>
    </row>
    <row r="804" ht="19.5" customHeight="1">
      <c r="B804" s="18"/>
    </row>
    <row r="805" ht="19.5" customHeight="1">
      <c r="B805" s="18"/>
    </row>
    <row r="806" ht="19.5" customHeight="1">
      <c r="B806" s="18"/>
    </row>
    <row r="807" ht="19.5" customHeight="1">
      <c r="B807" s="18"/>
    </row>
    <row r="808" ht="19.5" customHeight="1">
      <c r="B808" s="18"/>
    </row>
    <row r="809" ht="19.5" customHeight="1">
      <c r="B809" s="18"/>
    </row>
    <row r="810" ht="19.5" customHeight="1">
      <c r="B810" s="18"/>
    </row>
    <row r="811" ht="19.5" customHeight="1">
      <c r="B811" s="18"/>
    </row>
    <row r="812" ht="19.5" customHeight="1">
      <c r="B812" s="18"/>
    </row>
    <row r="813" ht="19.5" customHeight="1">
      <c r="B813" s="18"/>
    </row>
    <row r="814" ht="19.5" customHeight="1">
      <c r="B814" s="18"/>
    </row>
    <row r="815" ht="19.5" customHeight="1">
      <c r="B815" s="18"/>
    </row>
    <row r="816" ht="19.5" customHeight="1">
      <c r="B816" s="18"/>
    </row>
    <row r="817" ht="19.5" customHeight="1">
      <c r="B817" s="18"/>
    </row>
    <row r="818" ht="19.5" customHeight="1">
      <c r="B818" s="18"/>
    </row>
    <row r="819" ht="19.5" customHeight="1">
      <c r="B819" s="18"/>
    </row>
    <row r="820" ht="19.5" customHeight="1">
      <c r="B820" s="18"/>
    </row>
    <row r="821" ht="19.5" customHeight="1">
      <c r="B821" s="18"/>
    </row>
    <row r="822" ht="19.5" customHeight="1">
      <c r="B822" s="18"/>
    </row>
    <row r="823" ht="19.5" customHeight="1">
      <c r="B823" s="18"/>
    </row>
    <row r="824" ht="19.5" customHeight="1">
      <c r="B824" s="18"/>
    </row>
    <row r="825" ht="19.5" customHeight="1">
      <c r="B825" s="18"/>
    </row>
    <row r="826" ht="19.5" customHeight="1">
      <c r="B826" s="18"/>
    </row>
    <row r="827" ht="19.5" customHeight="1">
      <c r="B827" s="18"/>
    </row>
    <row r="828" ht="19.5" customHeight="1">
      <c r="B828" s="18"/>
    </row>
    <row r="829" ht="19.5" customHeight="1">
      <c r="B829" s="18"/>
    </row>
    <row r="830" ht="19.5" customHeight="1">
      <c r="B830" s="18"/>
    </row>
    <row r="831" ht="19.5" customHeight="1">
      <c r="B831" s="18"/>
    </row>
    <row r="832" ht="19.5" customHeight="1">
      <c r="B832" s="18"/>
    </row>
    <row r="833" ht="19.5" customHeight="1">
      <c r="B833" s="18"/>
    </row>
    <row r="834" ht="19.5" customHeight="1">
      <c r="B834" s="18"/>
    </row>
    <row r="835" ht="19.5" customHeight="1">
      <c r="B835" s="18"/>
    </row>
    <row r="836" ht="19.5" customHeight="1">
      <c r="B836" s="18"/>
    </row>
    <row r="837" ht="19.5" customHeight="1">
      <c r="B837" s="18"/>
    </row>
    <row r="838" ht="19.5" customHeight="1">
      <c r="B838" s="18"/>
    </row>
    <row r="839" ht="19.5" customHeight="1">
      <c r="B839" s="18"/>
    </row>
    <row r="840" ht="19.5" customHeight="1">
      <c r="B840" s="18"/>
    </row>
    <row r="841" ht="19.5" customHeight="1">
      <c r="B841" s="18"/>
    </row>
    <row r="842" ht="19.5" customHeight="1">
      <c r="B842" s="18"/>
    </row>
    <row r="843" ht="19.5" customHeight="1">
      <c r="B843" s="18"/>
    </row>
    <row r="844" ht="19.5" customHeight="1">
      <c r="B844" s="18"/>
    </row>
    <row r="845" ht="19.5" customHeight="1">
      <c r="B845" s="18"/>
    </row>
    <row r="846" ht="19.5" customHeight="1">
      <c r="B846" s="18"/>
    </row>
    <row r="847" ht="19.5" customHeight="1">
      <c r="B847" s="18"/>
    </row>
    <row r="848" ht="19.5" customHeight="1">
      <c r="B848" s="18"/>
    </row>
    <row r="849" ht="19.5" customHeight="1">
      <c r="B849" s="18"/>
    </row>
    <row r="850" ht="19.5" customHeight="1">
      <c r="B850" s="18"/>
    </row>
    <row r="851" ht="19.5" customHeight="1">
      <c r="B851" s="18"/>
    </row>
    <row r="852" ht="19.5" customHeight="1">
      <c r="B852" s="18"/>
    </row>
    <row r="853" ht="19.5" customHeight="1">
      <c r="B853" s="18"/>
    </row>
    <row r="854" ht="19.5" customHeight="1">
      <c r="B854" s="18"/>
    </row>
    <row r="855" ht="19.5" customHeight="1">
      <c r="B855" s="18"/>
    </row>
    <row r="856" ht="19.5" customHeight="1">
      <c r="B856" s="18"/>
    </row>
    <row r="857" ht="19.5" customHeight="1">
      <c r="B857" s="18"/>
    </row>
    <row r="858" ht="19.5" customHeight="1">
      <c r="B858" s="18"/>
    </row>
    <row r="859" ht="19.5" customHeight="1">
      <c r="B859" s="18"/>
    </row>
    <row r="860" ht="19.5" customHeight="1">
      <c r="B860" s="18"/>
    </row>
    <row r="861" ht="19.5" customHeight="1">
      <c r="B861" s="18"/>
    </row>
    <row r="862" ht="19.5" customHeight="1">
      <c r="B862" s="18"/>
    </row>
    <row r="863" ht="19.5" customHeight="1">
      <c r="B863" s="18"/>
    </row>
    <row r="864" ht="19.5" customHeight="1">
      <c r="B864" s="18"/>
    </row>
    <row r="865" ht="19.5" customHeight="1">
      <c r="B865" s="18"/>
    </row>
    <row r="866" ht="19.5" customHeight="1">
      <c r="B866" s="18"/>
    </row>
    <row r="867" ht="19.5" customHeight="1">
      <c r="B867" s="18"/>
    </row>
    <row r="868" ht="19.5" customHeight="1">
      <c r="B868" s="18"/>
    </row>
    <row r="869" ht="19.5" customHeight="1">
      <c r="B869" s="18"/>
    </row>
    <row r="870" ht="19.5" customHeight="1">
      <c r="B870" s="18"/>
    </row>
    <row r="871" ht="19.5" customHeight="1">
      <c r="B871" s="18"/>
    </row>
    <row r="872" ht="19.5" customHeight="1">
      <c r="B872" s="18"/>
    </row>
    <row r="873" ht="19.5" customHeight="1">
      <c r="B873" s="18"/>
    </row>
    <row r="874" ht="19.5" customHeight="1">
      <c r="B874" s="18"/>
    </row>
    <row r="875" ht="19.5" customHeight="1">
      <c r="B875" s="18"/>
    </row>
    <row r="876" ht="19.5" customHeight="1">
      <c r="B876" s="18"/>
    </row>
    <row r="877" ht="19.5" customHeight="1">
      <c r="B877" s="18"/>
    </row>
  </sheetData>
  <sheetProtection password="C667" sheet="1" objects="1" scenarios="1"/>
  <autoFilter ref="A12:AF36"/>
  <mergeCells count="46">
    <mergeCell ref="L38:Q38"/>
    <mergeCell ref="L42:Q42"/>
    <mergeCell ref="O11:O12"/>
    <mergeCell ref="G1:Z1"/>
    <mergeCell ref="G2:Z2"/>
    <mergeCell ref="A5:Z5"/>
    <mergeCell ref="R10:Y10"/>
    <mergeCell ref="Z10:Z12"/>
    <mergeCell ref="Q10:Q12"/>
    <mergeCell ref="T11:T12"/>
    <mergeCell ref="L11:L12"/>
    <mergeCell ref="P11:P12"/>
    <mergeCell ref="R11:R12"/>
    <mergeCell ref="S11:S12"/>
    <mergeCell ref="AA10:AE10"/>
    <mergeCell ref="AC11:AC12"/>
    <mergeCell ref="AE11:AE12"/>
    <mergeCell ref="AD11:AD12"/>
    <mergeCell ref="F10:F12"/>
    <mergeCell ref="K11:K12"/>
    <mergeCell ref="H10:P10"/>
    <mergeCell ref="H11:H12"/>
    <mergeCell ref="I11:I12"/>
    <mergeCell ref="M11:M12"/>
    <mergeCell ref="N11:N12"/>
    <mergeCell ref="J11:J12"/>
    <mergeCell ref="G10:G12"/>
    <mergeCell ref="AB38:AF38"/>
    <mergeCell ref="AB42:AF42"/>
    <mergeCell ref="AF10:AF12"/>
    <mergeCell ref="U11:U12"/>
    <mergeCell ref="V11:V12"/>
    <mergeCell ref="W11:W12"/>
    <mergeCell ref="X11:X12"/>
    <mergeCell ref="Y11:Y12"/>
    <mergeCell ref="AA11:AB11"/>
    <mergeCell ref="A3:D3"/>
    <mergeCell ref="A1:F1"/>
    <mergeCell ref="A2:F2"/>
    <mergeCell ref="A42:E42"/>
    <mergeCell ref="A10:A12"/>
    <mergeCell ref="B10:B12"/>
    <mergeCell ref="C10:C12"/>
    <mergeCell ref="A38:E38"/>
    <mergeCell ref="D10:D12"/>
    <mergeCell ref="E10:E12"/>
  </mergeCells>
  <printOptions/>
  <pageMargins left="0.47" right="0.23" top="0.42" bottom="0.4" header="0.32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2018-05-07T07:20:50Z</cp:lastPrinted>
  <dcterms:created xsi:type="dcterms:W3CDTF">2010-08-17T08:33:20Z</dcterms:created>
  <dcterms:modified xsi:type="dcterms:W3CDTF">2018-05-07T07:49:52Z</dcterms:modified>
  <cp:category/>
  <cp:version/>
  <cp:contentType/>
  <cp:contentStatus/>
</cp:coreProperties>
</file>