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qdcap" sheetId="1" r:id="rId1"/>
  </sheets>
  <definedNames>
    <definedName name="_xlnm._FilterDatabase" localSheetId="0" hidden="1">'qdcap'!$A$11:$AO$155</definedName>
    <definedName name="_xlnm.Print_Titles" localSheetId="0">'qdcap'!$8:$11</definedName>
  </definedNames>
  <calcPr fullCalcOnLoad="1"/>
</workbook>
</file>

<file path=xl/sharedStrings.xml><?xml version="1.0" encoding="utf-8"?>
<sst xmlns="http://schemas.openxmlformats.org/spreadsheetml/2006/main" count="955" uniqueCount="475">
  <si>
    <t xml:space="preserve">Đào Thị </t>
  </si>
  <si>
    <t>04.06.98</t>
  </si>
  <si>
    <t>16.03.98</t>
  </si>
  <si>
    <t>Liễu</t>
  </si>
  <si>
    <t>18.08.98</t>
  </si>
  <si>
    <t>07.02.98</t>
  </si>
  <si>
    <t>20.11.98</t>
  </si>
  <si>
    <t>03.01.98</t>
  </si>
  <si>
    <t>03.10.98</t>
  </si>
  <si>
    <t>20.04.98</t>
  </si>
  <si>
    <t>07.03.98</t>
  </si>
  <si>
    <t>06.06.98</t>
  </si>
  <si>
    <t>11.01.97</t>
  </si>
  <si>
    <t>20.02.98</t>
  </si>
  <si>
    <t>28.05.98</t>
  </si>
  <si>
    <t>09.03.97</t>
  </si>
  <si>
    <t>06.10.98</t>
  </si>
  <si>
    <t xml:space="preserve">Vũ Thị Hồng </t>
  </si>
  <si>
    <t>01.11.97</t>
  </si>
  <si>
    <t>19.08.97</t>
  </si>
  <si>
    <t xml:space="preserve">Nguyễn Hạnh </t>
  </si>
  <si>
    <t>24.05.98</t>
  </si>
  <si>
    <t>26.05.98</t>
  </si>
  <si>
    <t>13.12.98</t>
  </si>
  <si>
    <t xml:space="preserve">Nguyễn Thị Khánh </t>
  </si>
  <si>
    <t>24.03.97</t>
  </si>
  <si>
    <t>16.11.97</t>
  </si>
  <si>
    <t>20.12.98</t>
  </si>
  <si>
    <t>28.10.98</t>
  </si>
  <si>
    <t xml:space="preserve">Đoàn Thị </t>
  </si>
  <si>
    <t>29.01.98</t>
  </si>
  <si>
    <t xml:space="preserve">Đỗ Thị Thu </t>
  </si>
  <si>
    <t>19.12.98</t>
  </si>
  <si>
    <t>20.12.97</t>
  </si>
  <si>
    <t xml:space="preserve">Đậu Thị </t>
  </si>
  <si>
    <t>28.09.98</t>
  </si>
  <si>
    <t>12.09.98</t>
  </si>
  <si>
    <t>05.01.98</t>
  </si>
  <si>
    <t>08.08.98</t>
  </si>
  <si>
    <t>01.05.98</t>
  </si>
  <si>
    <t>04.09.98</t>
  </si>
  <si>
    <t>27.05.98</t>
  </si>
  <si>
    <t xml:space="preserve">Nguyễn Thị Út </t>
  </si>
  <si>
    <t>14.10.98</t>
  </si>
  <si>
    <t>27.03.98</t>
  </si>
  <si>
    <t>12.10.96</t>
  </si>
  <si>
    <t>Nguyễn Thị Vân</t>
  </si>
  <si>
    <t xml:space="preserve">Lê Thị Thuý </t>
  </si>
  <si>
    <t>11.06.98</t>
  </si>
  <si>
    <t>Hoàng Khánh</t>
  </si>
  <si>
    <t>Ngân Thị Thu</t>
  </si>
  <si>
    <t>01.07.98</t>
  </si>
  <si>
    <t xml:space="preserve">Đinh Thị Thùy </t>
  </si>
  <si>
    <t>27.10.98</t>
  </si>
  <si>
    <t xml:space="preserve">Hoàng Kim </t>
  </si>
  <si>
    <t>Lê Thị Lâm</t>
  </si>
  <si>
    <t>Thỏa</t>
  </si>
  <si>
    <t>Lê Huyền</t>
  </si>
  <si>
    <t xml:space="preserve">Tô Thị </t>
  </si>
  <si>
    <t xml:space="preserve">Doãn Thị </t>
  </si>
  <si>
    <t>25.08.97</t>
  </si>
  <si>
    <t xml:space="preserve">Ngô Văn </t>
  </si>
  <si>
    <t>09.10.98</t>
  </si>
  <si>
    <t>02.06.97</t>
  </si>
  <si>
    <t>16.10.97</t>
  </si>
  <si>
    <t>22.10.97</t>
  </si>
  <si>
    <t>16.07.97</t>
  </si>
  <si>
    <t>30.07.97</t>
  </si>
  <si>
    <t>22.11.98</t>
  </si>
  <si>
    <t>05.01.95</t>
  </si>
  <si>
    <t>20.09.98</t>
  </si>
  <si>
    <t xml:space="preserve">Lý Quang </t>
  </si>
  <si>
    <t xml:space="preserve">Trịnh Thị Thu </t>
  </si>
  <si>
    <t xml:space="preserve">Chu Thị Hồng </t>
  </si>
  <si>
    <t xml:space="preserve">Lê Hoài </t>
  </si>
  <si>
    <t>20.01.97</t>
  </si>
  <si>
    <t>13.08.97</t>
  </si>
  <si>
    <t>Đồng Thị</t>
  </si>
  <si>
    <t>Lê Thu</t>
  </si>
  <si>
    <t xml:space="preserve">Dương Ngọc </t>
  </si>
  <si>
    <t xml:space="preserve">Lê Thị Khánh </t>
  </si>
  <si>
    <t>13.06.98</t>
  </si>
  <si>
    <t>08.03.95</t>
  </si>
  <si>
    <t>02.11.95</t>
  </si>
  <si>
    <t>26.09.98</t>
  </si>
  <si>
    <t>03.02.96</t>
  </si>
  <si>
    <t>15.11.96</t>
  </si>
  <si>
    <t>12.12.97</t>
  </si>
  <si>
    <t>17.11.97</t>
  </si>
  <si>
    <t xml:space="preserve">Vũ Hồng </t>
  </si>
  <si>
    <t xml:space="preserve">Nguyễn Thị Hải </t>
  </si>
  <si>
    <t xml:space="preserve">Lê Hữu </t>
  </si>
  <si>
    <t xml:space="preserve">Đoàn Văn </t>
  </si>
  <si>
    <t>18.12.95</t>
  </si>
  <si>
    <t xml:space="preserve">Lê Năng </t>
  </si>
  <si>
    <t>Vy</t>
  </si>
  <si>
    <t>19.02.97</t>
  </si>
  <si>
    <t xml:space="preserve">Đào Thị Thu </t>
  </si>
  <si>
    <t>Ngân Thu</t>
  </si>
  <si>
    <t>02.03.98</t>
  </si>
  <si>
    <t>05.05.96</t>
  </si>
  <si>
    <t>04.12.96</t>
  </si>
  <si>
    <t>30.06.98</t>
  </si>
  <si>
    <t>K38 CĐ GD Mầm non</t>
  </si>
  <si>
    <t>K38CĐ QTKD</t>
  </si>
  <si>
    <t>K38CĐ SPGD Tiểu học</t>
  </si>
  <si>
    <t>Nơi sinh
(tỉnh)</t>
  </si>
  <si>
    <r>
      <t>Học phần II(S</t>
    </r>
    <r>
      <rPr>
        <b/>
        <sz val="12"/>
        <rFont val="Times New Roman"/>
        <family val="1"/>
      </rPr>
      <t>ố âm là số tiết sinh viên phải tích lũy)</t>
    </r>
  </si>
  <si>
    <t>Điểm thi HP</t>
  </si>
  <si>
    <t>Điểm
HP</t>
  </si>
  <si>
    <t>Xếp loại</t>
  </si>
  <si>
    <t>Thi lại, tích lũy</t>
  </si>
  <si>
    <t>Ghi 
chú</t>
  </si>
  <si>
    <t>Ghi chú</t>
  </si>
  <si>
    <t>Điểm HP</t>
  </si>
  <si>
    <t>Kết quả môn học</t>
  </si>
  <si>
    <t>Kết quả</t>
  </si>
  <si>
    <t>Nguyễn Thị Hồng</t>
  </si>
  <si>
    <t>Hương</t>
  </si>
  <si>
    <t>Lan</t>
  </si>
  <si>
    <t>Linh</t>
  </si>
  <si>
    <t>Hoàng Thị</t>
  </si>
  <si>
    <t xml:space="preserve">Trương Thị </t>
  </si>
  <si>
    <t>Đặng Thị</t>
  </si>
  <si>
    <t>Ly</t>
  </si>
  <si>
    <t>Vi Thị</t>
  </si>
  <si>
    <t>Nga</t>
  </si>
  <si>
    <t>Ngân</t>
  </si>
  <si>
    <t>Nguyệt</t>
  </si>
  <si>
    <t>Nhung</t>
  </si>
  <si>
    <t>Phương</t>
  </si>
  <si>
    <t>Quỳnh</t>
  </si>
  <si>
    <t>Thảo</t>
  </si>
  <si>
    <t>Thủy</t>
  </si>
  <si>
    <t>Trang</t>
  </si>
  <si>
    <t>Đỗ Thị</t>
  </si>
  <si>
    <t>Uyên</t>
  </si>
  <si>
    <t>Yến</t>
  </si>
  <si>
    <t>Nguyễn Thanh</t>
  </si>
  <si>
    <t>Thọ</t>
  </si>
  <si>
    <t>Lê Thị Hải</t>
  </si>
  <si>
    <t>Vượng</t>
  </si>
  <si>
    <t xml:space="preserve">Hà Xuân </t>
  </si>
  <si>
    <t>Toàn</t>
  </si>
  <si>
    <t>Ngày sinh</t>
  </si>
  <si>
    <t>Lớp</t>
  </si>
  <si>
    <t>Mã SV</t>
  </si>
  <si>
    <t>I</t>
  </si>
  <si>
    <t>II</t>
  </si>
  <si>
    <t>III</t>
  </si>
  <si>
    <t>TT</t>
  </si>
  <si>
    <t>Nguyễn Thị</t>
  </si>
  <si>
    <t>Oanh</t>
  </si>
  <si>
    <t xml:space="preserve">Lường Thị </t>
  </si>
  <si>
    <t>Thắm</t>
  </si>
  <si>
    <t>Xuân</t>
  </si>
  <si>
    <t>Lần 3</t>
  </si>
  <si>
    <t xml:space="preserve">Lê Minh </t>
  </si>
  <si>
    <t xml:space="preserve">Hoàng Thị </t>
  </si>
  <si>
    <t>Phạm Thị</t>
  </si>
  <si>
    <t xml:space="preserve">Lê Thu </t>
  </si>
  <si>
    <t>Hiếu</t>
  </si>
  <si>
    <t xml:space="preserve">Lê Thị </t>
  </si>
  <si>
    <t xml:space="preserve">Tống Thị </t>
  </si>
  <si>
    <t>Dung</t>
  </si>
  <si>
    <t xml:space="preserve">Vũ Thị </t>
  </si>
  <si>
    <t>Duyên</t>
  </si>
  <si>
    <t>Quý</t>
  </si>
  <si>
    <t xml:space="preserve">Hà Thị </t>
  </si>
  <si>
    <t>Phúc</t>
  </si>
  <si>
    <t>Tâm</t>
  </si>
  <si>
    <t xml:space="preserve">Mai Thị </t>
  </si>
  <si>
    <t xml:space="preserve">Lê Văn </t>
  </si>
  <si>
    <t>Thành</t>
  </si>
  <si>
    <t>Học phần</t>
  </si>
  <si>
    <t>Lê Thị Hồng</t>
  </si>
  <si>
    <t>Thanh Hóa</t>
  </si>
  <si>
    <t xml:space="preserve">Vi Thị </t>
  </si>
  <si>
    <t>Hà</t>
  </si>
  <si>
    <t>Hạnh</t>
  </si>
  <si>
    <t>Hiền</t>
  </si>
  <si>
    <t xml:space="preserve">Ngô Thị </t>
  </si>
  <si>
    <t>Hường</t>
  </si>
  <si>
    <t>Tuyết</t>
  </si>
  <si>
    <t>Cường</t>
  </si>
  <si>
    <t>Lệ</t>
  </si>
  <si>
    <t>Lý</t>
  </si>
  <si>
    <t>Ngọc</t>
  </si>
  <si>
    <t xml:space="preserve">Lê Phương </t>
  </si>
  <si>
    <t>Thúy</t>
  </si>
  <si>
    <t>Thương</t>
  </si>
  <si>
    <t>Phượng</t>
  </si>
  <si>
    <t xml:space="preserve">Nguyễn Thị Thu </t>
  </si>
  <si>
    <t>Trường</t>
  </si>
  <si>
    <t>CC</t>
  </si>
  <si>
    <t>Lần 1</t>
  </si>
  <si>
    <t>Lần 2</t>
  </si>
  <si>
    <t xml:space="preserve">Đỗ Thị </t>
  </si>
  <si>
    <t>Điểm lần 1</t>
  </si>
  <si>
    <t>Điểm lần 2</t>
  </si>
  <si>
    <t>Nguyễn Thu</t>
  </si>
  <si>
    <t xml:space="preserve">Nguyễn Hữu </t>
  </si>
  <si>
    <t>Nguyễn Anh</t>
  </si>
  <si>
    <t>Trần Phương</t>
  </si>
  <si>
    <t>CỘNG HÒA XÃ HỘI CHỦ NGHĨA VIỆT NAM</t>
  </si>
  <si>
    <t>Độc lập - Tự do - Hạnh phúc</t>
  </si>
  <si>
    <t>Dũng</t>
  </si>
  <si>
    <t xml:space="preserve">Lê Bá </t>
  </si>
  <si>
    <t xml:space="preserve">Lương Thị </t>
  </si>
  <si>
    <t>Sơn</t>
  </si>
  <si>
    <t>Thư</t>
  </si>
  <si>
    <t xml:space="preserve">Lê Thanh </t>
  </si>
  <si>
    <t>Vũ</t>
  </si>
  <si>
    <t>Tình</t>
  </si>
  <si>
    <t>Nhân</t>
  </si>
  <si>
    <t>Tuấn</t>
  </si>
  <si>
    <t>Huy</t>
  </si>
  <si>
    <t>Tên</t>
  </si>
  <si>
    <t xml:space="preserve">Nguyễn Thị </t>
  </si>
  <si>
    <t>An</t>
  </si>
  <si>
    <t>Anh</t>
  </si>
  <si>
    <t>Lê Thị</t>
  </si>
  <si>
    <t xml:space="preserve">Lê Thị Thùy </t>
  </si>
  <si>
    <t>Mai Thị</t>
  </si>
  <si>
    <t>Giang</t>
  </si>
  <si>
    <t>Hằng</t>
  </si>
  <si>
    <t xml:space="preserve">Phạm Thị </t>
  </si>
  <si>
    <t>Hoa</t>
  </si>
  <si>
    <t xml:space="preserve">Trịnh Thị </t>
  </si>
  <si>
    <t>Hồng</t>
  </si>
  <si>
    <t xml:space="preserve">Lê Khánh </t>
  </si>
  <si>
    <t>Huyền</t>
  </si>
  <si>
    <t>Họ và</t>
  </si>
  <si>
    <t>CC
L1</t>
  </si>
  <si>
    <t>CC
L2</t>
  </si>
  <si>
    <t>11.05.98</t>
  </si>
  <si>
    <t>14.03.98</t>
  </si>
  <si>
    <t>15.03.98</t>
  </si>
  <si>
    <t>09.02.98</t>
  </si>
  <si>
    <t>12.02.98</t>
  </si>
  <si>
    <t>15.08.98</t>
  </si>
  <si>
    <t>28.02.98</t>
  </si>
  <si>
    <t>10.03.98</t>
  </si>
  <si>
    <t>04.10.98</t>
  </si>
  <si>
    <t>26.11.98</t>
  </si>
  <si>
    <t>01.08.98</t>
  </si>
  <si>
    <t>05.02.98</t>
  </si>
  <si>
    <t>29.10.98</t>
  </si>
  <si>
    <t>18.10.98</t>
  </si>
  <si>
    <t>01.03.98</t>
  </si>
  <si>
    <t>27.07.98</t>
  </si>
  <si>
    <t xml:space="preserve">Nguyễn Ngọc </t>
  </si>
  <si>
    <t>01.01.98</t>
  </si>
  <si>
    <t>04.04.98</t>
  </si>
  <si>
    <t>01.11.98</t>
  </si>
  <si>
    <t>04.03.98</t>
  </si>
  <si>
    <t>24.07.98</t>
  </si>
  <si>
    <t xml:space="preserve">Bùi Thị </t>
  </si>
  <si>
    <t>25.08.98</t>
  </si>
  <si>
    <t>23.06.98</t>
  </si>
  <si>
    <t>10.12.98</t>
  </si>
  <si>
    <t xml:space="preserve">Vũ Thị Thu </t>
  </si>
  <si>
    <t>09.05.98</t>
  </si>
  <si>
    <t>03.12.98</t>
  </si>
  <si>
    <t>31.07.98</t>
  </si>
  <si>
    <t>05.09.96</t>
  </si>
  <si>
    <t>19.05.98</t>
  </si>
  <si>
    <t>22.01.98</t>
  </si>
  <si>
    <t>11.04.98</t>
  </si>
  <si>
    <t xml:space="preserve">Đặng Thị </t>
  </si>
  <si>
    <t xml:space="preserve">Lê Thị Hương </t>
  </si>
  <si>
    <t>09.11.98</t>
  </si>
  <si>
    <t>07.08.98</t>
  </si>
  <si>
    <t>Thức</t>
  </si>
  <si>
    <t>18.06.98</t>
  </si>
  <si>
    <t xml:space="preserve">Lê Đức </t>
  </si>
  <si>
    <t>14.09.98</t>
  </si>
  <si>
    <t>20.06.98</t>
  </si>
  <si>
    <t>23.08.98</t>
  </si>
  <si>
    <t>10.08.98</t>
  </si>
  <si>
    <t>10.10.97</t>
  </si>
  <si>
    <t>08.05.98</t>
  </si>
  <si>
    <t>10.09.97</t>
  </si>
  <si>
    <t>Nguyên</t>
  </si>
  <si>
    <t xml:space="preserve">Cao Thị </t>
  </si>
  <si>
    <t>28.08.98</t>
  </si>
  <si>
    <t>03.03.98</t>
  </si>
  <si>
    <t>12.12.98</t>
  </si>
  <si>
    <t>26.08.98</t>
  </si>
  <si>
    <t>Chính</t>
  </si>
  <si>
    <t>07.01.98</t>
  </si>
  <si>
    <t>20.08.98</t>
  </si>
  <si>
    <t>Lê Thị Kim</t>
  </si>
  <si>
    <t>Tài</t>
  </si>
  <si>
    <t>166C750002</t>
  </si>
  <si>
    <t>166C750003</t>
  </si>
  <si>
    <t>166C750004</t>
  </si>
  <si>
    <t>166C750005</t>
  </si>
  <si>
    <t>166C750006</t>
  </si>
  <si>
    <t>166C750007</t>
  </si>
  <si>
    <t>166C750008</t>
  </si>
  <si>
    <t>166C750009</t>
  </si>
  <si>
    <t>166C750010</t>
  </si>
  <si>
    <t>166C750011</t>
  </si>
  <si>
    <t>166C750012</t>
  </si>
  <si>
    <t>166C750013</t>
  </si>
  <si>
    <t>166C750014</t>
  </si>
  <si>
    <t>166C750017</t>
  </si>
  <si>
    <t>156C750014</t>
  </si>
  <si>
    <t>166C750018</t>
  </si>
  <si>
    <t>Lê Thị Thùy</t>
  </si>
  <si>
    <t>166C740001</t>
  </si>
  <si>
    <t>166C740002</t>
  </si>
  <si>
    <t>166C740003</t>
  </si>
  <si>
    <t>166C740004</t>
  </si>
  <si>
    <t>166C740005</t>
  </si>
  <si>
    <t>166C740006</t>
  </si>
  <si>
    <t>166C740007</t>
  </si>
  <si>
    <t>166C740010</t>
  </si>
  <si>
    <t>166C740011</t>
  </si>
  <si>
    <t>166C740012</t>
  </si>
  <si>
    <t>166C740013</t>
  </si>
  <si>
    <t>166C740014</t>
  </si>
  <si>
    <t>166C740016</t>
  </si>
  <si>
    <t>166C740017</t>
  </si>
  <si>
    <t>166C740018</t>
  </si>
  <si>
    <t>166C740015</t>
  </si>
  <si>
    <t>166C680001</t>
  </si>
  <si>
    <t>166C680002</t>
  </si>
  <si>
    <t>166C680003</t>
  </si>
  <si>
    <t>166C680005</t>
  </si>
  <si>
    <t>166C680006</t>
  </si>
  <si>
    <t>166C680007</t>
  </si>
  <si>
    <t>166C680009</t>
  </si>
  <si>
    <t>166C680012</t>
  </si>
  <si>
    <t>166C680011</t>
  </si>
  <si>
    <t>166C680014</t>
  </si>
  <si>
    <t>166C680017</t>
  </si>
  <si>
    <t>166C680018</t>
  </si>
  <si>
    <t>166C680020</t>
  </si>
  <si>
    <t>166C680021</t>
  </si>
  <si>
    <t>166C680023</t>
  </si>
  <si>
    <t>166C680024</t>
  </si>
  <si>
    <t>166C680026</t>
  </si>
  <si>
    <t>166C680027</t>
  </si>
  <si>
    <t>166C680031</t>
  </si>
  <si>
    <t>166C680032</t>
  </si>
  <si>
    <t>166C680033</t>
  </si>
  <si>
    <t>166C680034</t>
  </si>
  <si>
    <t>166C680035</t>
  </si>
  <si>
    <t>166C680037</t>
  </si>
  <si>
    <t>166C680038</t>
  </si>
  <si>
    <t>166C680039</t>
  </si>
  <si>
    <t>166C680041</t>
  </si>
  <si>
    <t>166C680042</t>
  </si>
  <si>
    <t>166C680043</t>
  </si>
  <si>
    <t>166C680044</t>
  </si>
  <si>
    <t>166C680045</t>
  </si>
  <si>
    <t>166C680047</t>
  </si>
  <si>
    <t>166C680046</t>
  </si>
  <si>
    <t>166C680050</t>
  </si>
  <si>
    <t>18.04.98</t>
  </si>
  <si>
    <t>166C700001</t>
  </si>
  <si>
    <t>166C700004</t>
  </si>
  <si>
    <t>166C700006</t>
  </si>
  <si>
    <t>166C700007</t>
  </si>
  <si>
    <t>166C700008</t>
  </si>
  <si>
    <t>166C700011</t>
  </si>
  <si>
    <t>166C700010</t>
  </si>
  <si>
    <t>166C700013</t>
  </si>
  <si>
    <t>166C700014</t>
  </si>
  <si>
    <t>166C700017</t>
  </si>
  <si>
    <t>166C700018</t>
  </si>
  <si>
    <t>166C700021</t>
  </si>
  <si>
    <t>166C700022</t>
  </si>
  <si>
    <t>166C700023</t>
  </si>
  <si>
    <t>166C700020</t>
  </si>
  <si>
    <t>166C700026</t>
  </si>
  <si>
    <t>166C700027</t>
  </si>
  <si>
    <t>166C700028</t>
  </si>
  <si>
    <t>166C700032</t>
  </si>
  <si>
    <t>166C700030</t>
  </si>
  <si>
    <t>166C700034</t>
  </si>
  <si>
    <t>166C700035</t>
  </si>
  <si>
    <t>166C700036</t>
  </si>
  <si>
    <t>166C700038</t>
  </si>
  <si>
    <t>166C700040</t>
  </si>
  <si>
    <t>166C700041</t>
  </si>
  <si>
    <t>166C700037</t>
  </si>
  <si>
    <t>166C700042</t>
  </si>
  <si>
    <t>166C700044</t>
  </si>
  <si>
    <t>166C700047</t>
  </si>
  <si>
    <t>166C700048</t>
  </si>
  <si>
    <t>166C700049</t>
  </si>
  <si>
    <t>166C700051</t>
  </si>
  <si>
    <t>166C700052</t>
  </si>
  <si>
    <t>166C700054</t>
  </si>
  <si>
    <t>166C700055</t>
  </si>
  <si>
    <t>166C700056</t>
  </si>
  <si>
    <t>166C700057</t>
  </si>
  <si>
    <t>166C700058</t>
  </si>
  <si>
    <t>166C700060</t>
  </si>
  <si>
    <t>166C700061</t>
  </si>
  <si>
    <t>166C700062</t>
  </si>
  <si>
    <t>166C700063</t>
  </si>
  <si>
    <t>166C700064</t>
  </si>
  <si>
    <t>166C700065</t>
  </si>
  <si>
    <t>166C700069</t>
  </si>
  <si>
    <t>166C700070</t>
  </si>
  <si>
    <t>166C700071</t>
  </si>
  <si>
    <t>166C700072</t>
  </si>
  <si>
    <t>166C700073</t>
  </si>
  <si>
    <t>166C700074</t>
  </si>
  <si>
    <t>166C700075</t>
  </si>
  <si>
    <t>166C700077</t>
  </si>
  <si>
    <t>166C700078</t>
  </si>
  <si>
    <t>166C700079</t>
  </si>
  <si>
    <t>166C700080</t>
  </si>
  <si>
    <t>166C700083</t>
  </si>
  <si>
    <t>166C700085</t>
  </si>
  <si>
    <t>166C700086</t>
  </si>
  <si>
    <t>166C700084</t>
  </si>
  <si>
    <t>166C700066</t>
  </si>
  <si>
    <t xml:space="preserve">Nguyễn Quốc </t>
  </si>
  <si>
    <t>27.01.94</t>
  </si>
  <si>
    <t>166C700087</t>
  </si>
  <si>
    <t>Nguyễn Thị Lan</t>
  </si>
  <si>
    <t>25.01.97</t>
  </si>
  <si>
    <t>166C700088</t>
  </si>
  <si>
    <t>Trịnh Xuân</t>
  </si>
  <si>
    <t>11.07.97</t>
  </si>
  <si>
    <t>166C700091</t>
  </si>
  <si>
    <t>Phạm Thu</t>
  </si>
  <si>
    <t>17.10.98</t>
  </si>
  <si>
    <t>166C710002</t>
  </si>
  <si>
    <t>166C710006</t>
  </si>
  <si>
    <t>166C710007</t>
  </si>
  <si>
    <t>166C710008</t>
  </si>
  <si>
    <t>166C710010</t>
  </si>
  <si>
    <t>166C710015</t>
  </si>
  <si>
    <t>166C710016</t>
  </si>
  <si>
    <t>166C710020</t>
  </si>
  <si>
    <t>166C710019</t>
  </si>
  <si>
    <t>166C710021</t>
  </si>
  <si>
    <t>166C710022</t>
  </si>
  <si>
    <t>166C710004</t>
  </si>
  <si>
    <t xml:space="preserve">Nguyễn Hoàng </t>
  </si>
  <si>
    <t>166C710005</t>
  </si>
  <si>
    <t xml:space="preserve">Lục Văn </t>
  </si>
  <si>
    <t>Bồ</t>
  </si>
  <si>
    <t>02.04.95</t>
  </si>
  <si>
    <t>166C710025</t>
  </si>
  <si>
    <t xml:space="preserve">Hạ Hoàng </t>
  </si>
  <si>
    <t>Phi</t>
  </si>
  <si>
    <t>17.03.94</t>
  </si>
  <si>
    <t xml:space="preserve"> </t>
  </si>
  <si>
    <r>
      <t>04.08</t>
    </r>
    <r>
      <rPr>
        <sz val="12"/>
        <rFont val="Times New Roman"/>
        <family val="1"/>
      </rPr>
      <t>.97</t>
    </r>
  </si>
  <si>
    <t>Điểm thành phần</t>
  </si>
  <si>
    <t>k19</t>
  </si>
  <si>
    <t>K19QTKD</t>
  </si>
  <si>
    <r>
      <t>Học phần III (S</t>
    </r>
    <r>
      <rPr>
        <b/>
        <sz val="12"/>
        <rFont val="Times New Roman"/>
        <family val="1"/>
      </rPr>
      <t>ố âm là số tiết sinh viên phải tích lũy)</t>
    </r>
  </si>
  <si>
    <t>QN</t>
  </si>
  <si>
    <r>
      <t>Học phần I (S</t>
    </r>
    <r>
      <rPr>
        <b/>
        <sz val="12"/>
        <rFont val="Times New Roman"/>
        <family val="1"/>
      </rPr>
      <t>ố âm là số tiết sinh viên phải tích lũy)</t>
    </r>
  </si>
  <si>
    <t>Miễn hp3</t>
  </si>
  <si>
    <t>TRƯỜNG ĐẠI HỌC HỒNG ĐỨC</t>
  </si>
  <si>
    <t xml:space="preserve">ỦY BAN NHÂN DÂN </t>
  </si>
  <si>
    <t>TỈNH THANH HÓA</t>
  </si>
  <si>
    <t>DANH SÁCH SINH VIÊN ĐƯỢC CẤP CHỨNG CHỈ GDQPAN NĂM 2018</t>
  </si>
  <si>
    <t>K38CĐ SP Tiếng Anh</t>
  </si>
  <si>
    <t>K38 CĐ Kế toán</t>
  </si>
  <si>
    <t>HIỆU TRƯỞNG</t>
  </si>
  <si>
    <t>Nguyễn Mạnh An</t>
  </si>
  <si>
    <t>Trung bình</t>
  </si>
  <si>
    <t>(Ban hành kèm theo Quyết định số:  765 QĐ-ĐHHĐ, ngày   18    tháng   5   năm 2018
 của Hiệu trưởng Trường Đại học Hồng Đức)</t>
  </si>
  <si>
    <t>(Đã ký)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</si>
</sst>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d\,\ yyyy"/>
    <numFmt numFmtId="181" formatCode="[$-409]h:mm:ss\ AM/PM"/>
    <numFmt numFmtId="182" formatCode="00"/>
    <numFmt numFmtId="183" formatCode="0000"/>
    <numFmt numFmtId="184" formatCode="0.0"/>
    <numFmt numFmtId="185" formatCode="_(* #,##0_);_(* \(#,##0\);_(* &quot;-&quot;??_);_(@_)"/>
    <numFmt numFmtId="186" formatCode="_(* #,##0.0_);_(* \(#,##0.0\);_(* &quot;-&quot;??_);_(@_)"/>
    <numFmt numFmtId="187" formatCode="_(* #,##0.0_);_(* \(#,##0.0\);_(* &quot;-&quot;?_);_(@_)"/>
    <numFmt numFmtId="188" formatCode="mm/dd/yyyy"/>
    <numFmt numFmtId="189" formatCode="[$-1010000]d/m/yyyy;@"/>
    <numFmt numFmtId="190" formatCode="[$-409]dd\-mmm\-yy;@"/>
    <numFmt numFmtId="191" formatCode="_-* #,##0.0\ _€_-;\-* #,##0.0\ _€_-;_-* &quot;-&quot;??\ _€_-;_-@_-"/>
    <numFmt numFmtId="192" formatCode="dd/mm/yy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.VnTime"/>
      <family val="2"/>
    </font>
    <font>
      <b/>
      <sz val="10"/>
      <name val=".VnTime"/>
      <family val="2"/>
    </font>
    <font>
      <sz val="8"/>
      <name val="Tahoma"/>
      <family val="2"/>
    </font>
    <font>
      <sz val="12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1"/>
      <name val=".VnTime"/>
      <family val="2"/>
    </font>
    <font>
      <sz val="12"/>
      <color indexed="8"/>
      <name val="Times New Roman"/>
      <family val="1"/>
    </font>
    <font>
      <sz val="12"/>
      <name val=".vntime"/>
      <family val="0"/>
    </font>
    <font>
      <sz val="12"/>
      <color indexed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>
      <alignment/>
      <protection/>
    </xf>
    <xf numFmtId="9" fontId="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vertical="center"/>
    </xf>
    <xf numFmtId="0" fontId="24" fillId="2" borderId="7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26" fillId="2" borderId="7" xfId="21" applyFont="1" applyFill="1" applyBorder="1" applyAlignment="1">
      <alignment horizontal="left" vertical="center"/>
      <protection/>
    </xf>
    <xf numFmtId="0" fontId="11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/>
    </xf>
    <xf numFmtId="184" fontId="24" fillId="2" borderId="9" xfId="0" applyNumberFormat="1" applyFont="1" applyFill="1" applyBorder="1" applyAlignment="1">
      <alignment horizontal="center" vertical="center"/>
    </xf>
    <xf numFmtId="1" fontId="27" fillId="2" borderId="7" xfId="0" applyNumberFormat="1" applyFont="1" applyFill="1" applyBorder="1" applyAlignment="1">
      <alignment horizontal="center" vertical="center" wrapText="1"/>
    </xf>
    <xf numFmtId="0" fontId="24" fillId="2" borderId="7" xfId="0" applyNumberFormat="1" applyFont="1" applyFill="1" applyBorder="1" applyAlignment="1">
      <alignment horizontal="left" vertical="center"/>
    </xf>
    <xf numFmtId="49" fontId="24" fillId="2" borderId="7" xfId="0" applyNumberFormat="1" applyFont="1" applyFill="1" applyBorder="1" applyAlignment="1">
      <alignment horizontal="left" vertical="center"/>
    </xf>
    <xf numFmtId="0" fontId="26" fillId="2" borderId="7" xfId="0" applyNumberFormat="1" applyFont="1" applyFill="1" applyBorder="1" applyAlignment="1">
      <alignment horizontal="left" vertical="center"/>
    </xf>
    <xf numFmtId="0" fontId="24" fillId="2" borderId="7" xfId="0" applyFont="1" applyFill="1" applyBorder="1" applyAlignment="1" quotePrefix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24" fillId="2" borderId="7" xfId="0" applyNumberFormat="1" applyFont="1" applyFill="1" applyBorder="1" applyAlignment="1" quotePrefix="1">
      <alignment horizontal="left" vertical="center"/>
    </xf>
    <xf numFmtId="0" fontId="26" fillId="2" borderId="7" xfId="21" applyNumberFormat="1" applyFont="1" applyFill="1" applyBorder="1" applyAlignment="1">
      <alignment horizontal="left" vertical="center"/>
      <protection/>
    </xf>
    <xf numFmtId="0" fontId="24" fillId="2" borderId="7" xfId="0" applyFont="1" applyFill="1" applyBorder="1" applyAlignment="1" quotePrefix="1">
      <alignment horizontal="left" vertical="center"/>
    </xf>
    <xf numFmtId="49" fontId="24" fillId="2" borderId="7" xfId="0" applyNumberFormat="1" applyFont="1" applyFill="1" applyBorder="1" applyAlignment="1" quotePrefix="1">
      <alignment horizontal="left" vertical="center"/>
    </xf>
    <xf numFmtId="0" fontId="22" fillId="2" borderId="7" xfId="0" applyFont="1" applyFill="1" applyBorder="1" applyAlignment="1">
      <alignment horizontal="left" vertical="center"/>
    </xf>
    <xf numFmtId="49" fontId="26" fillId="2" borderId="7" xfId="0" applyNumberFormat="1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184" fontId="24" fillId="2" borderId="7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/>
    </xf>
    <xf numFmtId="0" fontId="24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/>
    </xf>
    <xf numFmtId="0" fontId="24" fillId="2" borderId="7" xfId="0" applyFont="1" applyFill="1" applyBorder="1" applyAlignment="1">
      <alignment vertical="center"/>
    </xf>
    <xf numFmtId="0" fontId="24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7" xfId="21" applyFont="1" applyFill="1" applyBorder="1" applyAlignment="1">
      <alignment horizontal="left" vertical="center"/>
      <protection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>
      <xdr:nvSpPr>
        <xdr:cNvPr id="1" name="Line 1"/>
        <xdr:cNvSpPr>
          <a:spLocks/>
        </xdr:cNvSpPr>
      </xdr:nvSpPr>
      <xdr:spPr>
        <a:xfrm>
          <a:off x="4962525" y="3733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>
      <xdr:nvSpPr>
        <xdr:cNvPr id="2" name="Line 2"/>
        <xdr:cNvSpPr>
          <a:spLocks/>
        </xdr:cNvSpPr>
      </xdr:nvSpPr>
      <xdr:spPr>
        <a:xfrm>
          <a:off x="4962525" y="3733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>
      <xdr:nvSpPr>
        <xdr:cNvPr id="3" name="Line 3"/>
        <xdr:cNvSpPr>
          <a:spLocks/>
        </xdr:cNvSpPr>
      </xdr:nvSpPr>
      <xdr:spPr>
        <a:xfrm>
          <a:off x="4962525" y="3733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>
      <xdr:nvSpPr>
        <xdr:cNvPr id="4" name="Line 4"/>
        <xdr:cNvSpPr>
          <a:spLocks/>
        </xdr:cNvSpPr>
      </xdr:nvSpPr>
      <xdr:spPr>
        <a:xfrm>
          <a:off x="4962525" y="3733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>
      <xdr:nvSpPr>
        <xdr:cNvPr id="5" name="Line 5"/>
        <xdr:cNvSpPr>
          <a:spLocks/>
        </xdr:cNvSpPr>
      </xdr:nvSpPr>
      <xdr:spPr>
        <a:xfrm>
          <a:off x="4962525" y="3733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>
      <xdr:nvSpPr>
        <xdr:cNvPr id="6" name="Line 6"/>
        <xdr:cNvSpPr>
          <a:spLocks/>
        </xdr:cNvSpPr>
      </xdr:nvSpPr>
      <xdr:spPr>
        <a:xfrm>
          <a:off x="4962525" y="3733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>
      <xdr:nvSpPr>
        <xdr:cNvPr id="7" name="Line 7"/>
        <xdr:cNvSpPr>
          <a:spLocks/>
        </xdr:cNvSpPr>
      </xdr:nvSpPr>
      <xdr:spPr>
        <a:xfrm>
          <a:off x="4962525" y="3733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155</xdr:row>
      <xdr:rowOff>0</xdr:rowOff>
    </xdr:from>
    <xdr:to>
      <xdr:col>6</xdr:col>
      <xdr:colOff>0</xdr:colOff>
      <xdr:row>155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962525" y="3733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</xdr:row>
      <xdr:rowOff>19050</xdr:rowOff>
    </xdr:from>
    <xdr:to>
      <xdr:col>12</xdr:col>
      <xdr:colOff>409575</xdr:colOff>
      <xdr:row>2</xdr:row>
      <xdr:rowOff>19050</xdr:rowOff>
    </xdr:to>
    <xdr:sp>
      <xdr:nvSpPr>
        <xdr:cNvPr id="9" name="Line 9"/>
        <xdr:cNvSpPr>
          <a:spLocks/>
        </xdr:cNvSpPr>
      </xdr:nvSpPr>
      <xdr:spPr>
        <a:xfrm>
          <a:off x="57054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19050</xdr:rowOff>
    </xdr:from>
    <xdr:to>
      <xdr:col>19</xdr:col>
      <xdr:colOff>38100</xdr:colOff>
      <xdr:row>2</xdr:row>
      <xdr:rowOff>19050</xdr:rowOff>
    </xdr:to>
    <xdr:sp>
      <xdr:nvSpPr>
        <xdr:cNvPr id="10" name="Line 12"/>
        <xdr:cNvSpPr>
          <a:spLocks/>
        </xdr:cNvSpPr>
      </xdr:nvSpPr>
      <xdr:spPr>
        <a:xfrm>
          <a:off x="570547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2</xdr:row>
      <xdr:rowOff>28575</xdr:rowOff>
    </xdr:from>
    <xdr:to>
      <xdr:col>36</xdr:col>
      <xdr:colOff>142875</xdr:colOff>
      <xdr:row>2</xdr:row>
      <xdr:rowOff>28575</xdr:rowOff>
    </xdr:to>
    <xdr:sp>
      <xdr:nvSpPr>
        <xdr:cNvPr id="11" name="Line 57"/>
        <xdr:cNvSpPr>
          <a:spLocks/>
        </xdr:cNvSpPr>
      </xdr:nvSpPr>
      <xdr:spPr>
        <a:xfrm>
          <a:off x="4933950" y="44767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3</xdr:row>
      <xdr:rowOff>0</xdr:rowOff>
    </xdr:from>
    <xdr:to>
      <xdr:col>2</xdr:col>
      <xdr:colOff>1190625</xdr:colOff>
      <xdr:row>3</xdr:row>
      <xdr:rowOff>0</xdr:rowOff>
    </xdr:to>
    <xdr:sp>
      <xdr:nvSpPr>
        <xdr:cNvPr id="12" name="Line 58"/>
        <xdr:cNvSpPr>
          <a:spLocks/>
        </xdr:cNvSpPr>
      </xdr:nvSpPr>
      <xdr:spPr>
        <a:xfrm>
          <a:off x="276225" y="62865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96"/>
  <sheetViews>
    <sheetView tabSelected="1" workbookViewId="0" topLeftCell="A146">
      <selection activeCell="G161" sqref="G161:AN161"/>
    </sheetView>
  </sheetViews>
  <sheetFormatPr defaultColWidth="9.140625" defaultRowHeight="19.5" customHeight="1"/>
  <cols>
    <col min="1" max="1" width="5.57421875" style="12" customWidth="1"/>
    <col min="2" max="2" width="12.140625" style="15" customWidth="1"/>
    <col min="3" max="3" width="21.57421875" style="12" customWidth="1"/>
    <col min="4" max="4" width="17.57421875" style="13" customWidth="1"/>
    <col min="5" max="5" width="8.140625" style="12" customWidth="1"/>
    <col min="6" max="6" width="9.421875" style="14" customWidth="1"/>
    <col min="7" max="7" width="11.140625" style="13" customWidth="1"/>
    <col min="8" max="8" width="5.00390625" style="12" hidden="1" customWidth="1"/>
    <col min="9" max="10" width="5.421875" style="12" hidden="1" customWidth="1"/>
    <col min="11" max="11" width="5.28125" style="12" hidden="1" customWidth="1"/>
    <col min="12" max="12" width="5.00390625" style="12" hidden="1" customWidth="1"/>
    <col min="13" max="13" width="9.7109375" style="12" hidden="1" customWidth="1"/>
    <col min="14" max="14" width="7.28125" style="12" hidden="1" customWidth="1"/>
    <col min="15" max="15" width="5.00390625" style="12" hidden="1" customWidth="1"/>
    <col min="16" max="16" width="4.57421875" style="12" hidden="1" customWidth="1"/>
    <col min="17" max="18" width="5.28125" style="12" hidden="1" customWidth="1"/>
    <col min="19" max="20" width="4.8515625" style="12" hidden="1" customWidth="1"/>
    <col min="21" max="21" width="10.140625" style="12" hidden="1" customWidth="1"/>
    <col min="22" max="22" width="7.28125" style="12" hidden="1" customWidth="1"/>
    <col min="23" max="23" width="5.140625" style="12" hidden="1" customWidth="1"/>
    <col min="24" max="24" width="6.7109375" style="12" hidden="1" customWidth="1"/>
    <col min="25" max="25" width="4.421875" style="12" hidden="1" customWidth="1"/>
    <col min="26" max="26" width="4.7109375" style="12" hidden="1" customWidth="1"/>
    <col min="27" max="27" width="4.8515625" style="12" hidden="1" customWidth="1"/>
    <col min="28" max="28" width="4.7109375" style="12" hidden="1" customWidth="1"/>
    <col min="29" max="29" width="4.8515625" style="12" hidden="1" customWidth="1"/>
    <col min="30" max="30" width="5.00390625" style="12" hidden="1" customWidth="1"/>
    <col min="31" max="31" width="5.8515625" style="12" hidden="1" customWidth="1"/>
    <col min="32" max="32" width="7.00390625" style="12" hidden="1" customWidth="1"/>
    <col min="33" max="33" width="7.7109375" style="12" hidden="1" customWidth="1"/>
    <col min="34" max="34" width="10.8515625" style="12" hidden="1" customWidth="1"/>
    <col min="35" max="38" width="7.7109375" style="12" customWidth="1"/>
    <col min="39" max="39" width="11.140625" style="12" customWidth="1"/>
    <col min="40" max="40" width="10.00390625" style="12" customWidth="1"/>
    <col min="41" max="16384" width="9.140625" style="12" customWidth="1"/>
  </cols>
  <sheetData>
    <row r="1" spans="1:40" s="4" customFormat="1" ht="16.5" customHeight="1">
      <c r="A1" s="75" t="s">
        <v>465</v>
      </c>
      <c r="B1" s="75"/>
      <c r="C1" s="75"/>
      <c r="D1" s="73" t="s">
        <v>204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s="4" customFormat="1" ht="16.5" customHeight="1">
      <c r="A2" s="75" t="s">
        <v>466</v>
      </c>
      <c r="B2" s="75"/>
      <c r="C2" s="75"/>
      <c r="D2" s="74" t="s">
        <v>205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s="3" customFormat="1" ht="16.5" customHeight="1">
      <c r="A3" s="73" t="s">
        <v>464</v>
      </c>
      <c r="B3" s="73"/>
      <c r="C3" s="73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7"/>
    </row>
    <row r="4" spans="1:40" s="3" customFormat="1" ht="21" customHeight="1">
      <c r="A4" s="62"/>
      <c r="B4" s="6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8"/>
    </row>
    <row r="5" spans="1:40" s="4" customFormat="1" ht="21" customHeight="1">
      <c r="A5" s="74" t="s">
        <v>467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</row>
    <row r="6" spans="1:40" s="4" customFormat="1" ht="40.5" customHeight="1">
      <c r="A6" s="93" t="s">
        <v>473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</row>
    <row r="7" spans="1:41" s="4" customFormat="1" ht="21" customHeight="1">
      <c r="A7" s="6"/>
      <c r="B7" s="6"/>
      <c r="C7" s="6"/>
      <c r="D7" s="6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0" s="24" customFormat="1" ht="22.5" customHeight="1">
      <c r="A8" s="79" t="s">
        <v>150</v>
      </c>
      <c r="B8" s="81" t="s">
        <v>146</v>
      </c>
      <c r="C8" s="81" t="s">
        <v>145</v>
      </c>
      <c r="D8" s="79" t="s">
        <v>232</v>
      </c>
      <c r="E8" s="79" t="s">
        <v>217</v>
      </c>
      <c r="F8" s="82" t="s">
        <v>144</v>
      </c>
      <c r="G8" s="84" t="s">
        <v>106</v>
      </c>
      <c r="H8" s="90" t="s">
        <v>462</v>
      </c>
      <c r="I8" s="90"/>
      <c r="J8" s="90"/>
      <c r="K8" s="90"/>
      <c r="L8" s="90"/>
      <c r="M8" s="90"/>
      <c r="N8" s="90"/>
      <c r="O8" s="84" t="s">
        <v>112</v>
      </c>
      <c r="P8" s="90" t="s">
        <v>107</v>
      </c>
      <c r="Q8" s="90"/>
      <c r="R8" s="90"/>
      <c r="S8" s="90"/>
      <c r="T8" s="90"/>
      <c r="U8" s="90"/>
      <c r="V8" s="90"/>
      <c r="W8" s="84" t="s">
        <v>112</v>
      </c>
      <c r="X8" s="90" t="s">
        <v>460</v>
      </c>
      <c r="Y8" s="90"/>
      <c r="Z8" s="90"/>
      <c r="AA8" s="90"/>
      <c r="AB8" s="90"/>
      <c r="AC8" s="90"/>
      <c r="AD8" s="90"/>
      <c r="AE8" s="90"/>
      <c r="AF8" s="90"/>
      <c r="AG8" s="90"/>
      <c r="AH8" s="91" t="s">
        <v>113</v>
      </c>
      <c r="AI8" s="87" t="s">
        <v>115</v>
      </c>
      <c r="AJ8" s="88"/>
      <c r="AK8" s="88"/>
      <c r="AL8" s="88"/>
      <c r="AM8" s="88"/>
      <c r="AN8" s="84" t="s">
        <v>113</v>
      </c>
    </row>
    <row r="9" spans="1:40" s="24" customFormat="1" ht="21.75" customHeight="1">
      <c r="A9" s="80"/>
      <c r="B9" s="81"/>
      <c r="C9" s="81"/>
      <c r="D9" s="80"/>
      <c r="E9" s="80"/>
      <c r="F9" s="83"/>
      <c r="G9" s="85"/>
      <c r="H9" s="87" t="s">
        <v>457</v>
      </c>
      <c r="I9" s="88"/>
      <c r="J9" s="89"/>
      <c r="K9" s="84" t="s">
        <v>108</v>
      </c>
      <c r="L9" s="84" t="s">
        <v>114</v>
      </c>
      <c r="M9" s="84" t="s">
        <v>110</v>
      </c>
      <c r="N9" s="91" t="s">
        <v>111</v>
      </c>
      <c r="O9" s="85"/>
      <c r="P9" s="76" t="s">
        <v>457</v>
      </c>
      <c r="Q9" s="77"/>
      <c r="R9" s="78"/>
      <c r="S9" s="82" t="s">
        <v>108</v>
      </c>
      <c r="T9" s="82" t="s">
        <v>109</v>
      </c>
      <c r="U9" s="82" t="s">
        <v>110</v>
      </c>
      <c r="V9" s="82" t="s">
        <v>111</v>
      </c>
      <c r="W9" s="85"/>
      <c r="X9" s="76" t="s">
        <v>457</v>
      </c>
      <c r="Y9" s="77"/>
      <c r="Z9" s="77"/>
      <c r="AA9" s="77"/>
      <c r="AB9" s="77"/>
      <c r="AC9" s="78"/>
      <c r="AD9" s="91" t="s">
        <v>108</v>
      </c>
      <c r="AE9" s="84" t="s">
        <v>114</v>
      </c>
      <c r="AF9" s="84" t="s">
        <v>110</v>
      </c>
      <c r="AG9" s="91" t="s">
        <v>111</v>
      </c>
      <c r="AH9" s="91"/>
      <c r="AI9" s="87" t="s">
        <v>174</v>
      </c>
      <c r="AJ9" s="88"/>
      <c r="AK9" s="89"/>
      <c r="AL9" s="91" t="s">
        <v>116</v>
      </c>
      <c r="AM9" s="91" t="s">
        <v>110</v>
      </c>
      <c r="AN9" s="85"/>
    </row>
    <row r="10" spans="1:40" s="24" customFormat="1" ht="21" customHeight="1" hidden="1">
      <c r="A10" s="80"/>
      <c r="B10" s="81"/>
      <c r="C10" s="81"/>
      <c r="D10" s="80"/>
      <c r="E10" s="80"/>
      <c r="F10" s="83"/>
      <c r="G10" s="85"/>
      <c r="H10" s="18"/>
      <c r="I10" s="19"/>
      <c r="J10" s="20"/>
      <c r="K10" s="85"/>
      <c r="L10" s="85"/>
      <c r="M10" s="85"/>
      <c r="N10" s="91"/>
      <c r="O10" s="85"/>
      <c r="P10" s="22"/>
      <c r="Q10" s="17"/>
      <c r="R10" s="23"/>
      <c r="S10" s="82"/>
      <c r="T10" s="82"/>
      <c r="U10" s="82"/>
      <c r="V10" s="82"/>
      <c r="W10" s="85"/>
      <c r="X10" s="1"/>
      <c r="Y10" s="1"/>
      <c r="Z10" s="39"/>
      <c r="AA10" s="39"/>
      <c r="AB10" s="39"/>
      <c r="AC10" s="39"/>
      <c r="AD10" s="85"/>
      <c r="AE10" s="85"/>
      <c r="AF10" s="85"/>
      <c r="AG10" s="91"/>
      <c r="AH10" s="91"/>
      <c r="AI10" s="57"/>
      <c r="AJ10" s="58"/>
      <c r="AK10" s="59"/>
      <c r="AL10" s="85"/>
      <c r="AM10" s="91"/>
      <c r="AN10" s="85"/>
    </row>
    <row r="11" spans="1:40" s="24" customFormat="1" ht="42.75" customHeight="1">
      <c r="A11" s="79"/>
      <c r="B11" s="81"/>
      <c r="C11" s="81"/>
      <c r="D11" s="79"/>
      <c r="E11" s="79"/>
      <c r="F11" s="82"/>
      <c r="G11" s="86"/>
      <c r="H11" s="1" t="s">
        <v>194</v>
      </c>
      <c r="I11" s="21" t="s">
        <v>198</v>
      </c>
      <c r="J11" s="21" t="s">
        <v>199</v>
      </c>
      <c r="K11" s="86"/>
      <c r="L11" s="86"/>
      <c r="M11" s="86"/>
      <c r="N11" s="91"/>
      <c r="O11" s="86"/>
      <c r="P11" s="16" t="s">
        <v>194</v>
      </c>
      <c r="Q11" s="16" t="s">
        <v>198</v>
      </c>
      <c r="R11" s="16" t="s">
        <v>199</v>
      </c>
      <c r="S11" s="82"/>
      <c r="T11" s="82"/>
      <c r="U11" s="82"/>
      <c r="V11" s="82"/>
      <c r="W11" s="86"/>
      <c r="X11" s="21" t="s">
        <v>233</v>
      </c>
      <c r="Y11" s="21" t="s">
        <v>234</v>
      </c>
      <c r="Z11" s="1" t="s">
        <v>194</v>
      </c>
      <c r="AA11" s="1" t="s">
        <v>195</v>
      </c>
      <c r="AB11" s="1" t="s">
        <v>196</v>
      </c>
      <c r="AC11" s="1" t="s">
        <v>156</v>
      </c>
      <c r="AD11" s="86"/>
      <c r="AE11" s="86"/>
      <c r="AF11" s="86"/>
      <c r="AG11" s="91"/>
      <c r="AH11" s="91"/>
      <c r="AI11" s="2" t="s">
        <v>147</v>
      </c>
      <c r="AJ11" s="2" t="s">
        <v>148</v>
      </c>
      <c r="AK11" s="2" t="s">
        <v>149</v>
      </c>
      <c r="AL11" s="86"/>
      <c r="AM11" s="91"/>
      <c r="AN11" s="86"/>
    </row>
    <row r="12" spans="1:40" s="24" customFormat="1" ht="18.75" customHeight="1">
      <c r="A12" s="25">
        <v>1</v>
      </c>
      <c r="B12" s="36" t="s">
        <v>294</v>
      </c>
      <c r="C12" s="32" t="s">
        <v>468</v>
      </c>
      <c r="D12" s="33" t="s">
        <v>251</v>
      </c>
      <c r="E12" s="33" t="s">
        <v>220</v>
      </c>
      <c r="F12" s="46" t="s">
        <v>268</v>
      </c>
      <c r="G12" s="34" t="s">
        <v>176</v>
      </c>
      <c r="H12" s="64">
        <v>7</v>
      </c>
      <c r="I12" s="63">
        <v>6</v>
      </c>
      <c r="J12" s="63">
        <v>7</v>
      </c>
      <c r="K12" s="63">
        <v>6</v>
      </c>
      <c r="L12" s="26">
        <f aca="true" t="shared" si="0" ref="L12:L75">ROUND(((H12+I12+J12)/3+K12)*0.5,0)</f>
        <v>6</v>
      </c>
      <c r="M12" s="27" t="str">
        <f aca="true" t="shared" si="1" ref="M12:M75">IF(L12&gt;10," ",IF(AND(L12&gt;=8),"Giỏi",IF(AND(L12&gt;=7),"Khá",IF(AND(L12&gt;=6),"TB Khá",IF(AND(L12&gt;=5),"TB"," ")))))</f>
        <v>TB Khá</v>
      </c>
      <c r="N12" s="27" t="str">
        <f aca="true" t="shared" si="2" ref="N12:N75">IF(L12&lt;=-45,"Bỏ học",IF(OR(L12&lt;0),"Tích luỹ",IF(OR(L12&lt;5),"Thi lại",IF(OR(L12=64),"Có c.chỉ",IF(L12&gt;=70,"Miễn học"," ")))))</f>
        <v> </v>
      </c>
      <c r="O12" s="28"/>
      <c r="P12" s="29">
        <v>4</v>
      </c>
      <c r="Q12" s="29">
        <v>6</v>
      </c>
      <c r="R12" s="29">
        <v>6</v>
      </c>
      <c r="S12" s="29">
        <v>5</v>
      </c>
      <c r="T12" s="26">
        <f aca="true" t="shared" si="3" ref="T12:T75">ROUND(((P12+Q12+R12)/3+S12)*0.5,0)</f>
        <v>5</v>
      </c>
      <c r="U12" s="27" t="str">
        <f aca="true" t="shared" si="4" ref="U12:U75">IF(T12&gt;10," ",IF(AND(T12&gt;=8),"Giỏi",IF(AND(T12&gt;=7),"Khá",IF(AND(T12&gt;=6),"TB Khá",IF(AND(T12&gt;=5),"TB"," ")))))</f>
        <v>TB</v>
      </c>
      <c r="V12" s="27" t="str">
        <f aca="true" t="shared" si="5" ref="V12:V75">IF(T12&lt;=-45,"Bỏ học",IF(OR(T12&lt;0),"Tích luỹ",IF(OR(T12&lt;5),"Thi lại",IF(OR(T12=64),"Có c.chỉ",IF(T12&gt;=70,"Miễn học"," ")))))</f>
        <v> </v>
      </c>
      <c r="W12" s="29"/>
      <c r="X12" s="30">
        <v>9</v>
      </c>
      <c r="Y12" s="30">
        <v>8</v>
      </c>
      <c r="Z12" s="31">
        <f aca="true" t="shared" si="6" ref="Z12:Z57">(X12+Y12)/2</f>
        <v>8.5</v>
      </c>
      <c r="AA12" s="30">
        <v>8</v>
      </c>
      <c r="AB12" s="30">
        <v>7</v>
      </c>
      <c r="AC12" s="30">
        <v>8</v>
      </c>
      <c r="AD12" s="30">
        <v>2</v>
      </c>
      <c r="AE12" s="26">
        <f aca="true" t="shared" si="7" ref="AE12:AE75">ROUND(((Z12+AA12+AC12+AB12)/4+AD12)*0.5,0)</f>
        <v>5</v>
      </c>
      <c r="AF12" s="27" t="str">
        <f aca="true" t="shared" si="8" ref="AF12:AF75">IF(AE12&gt;10," ",IF(AND(AE12&gt;=8),"Giỏi",IF(AND(AE12&gt;=7),"Khá",IF(AND(AE12&gt;=6),"TB Khá",IF(AND(AE12&gt;=5),"TB"," ")))))</f>
        <v>TB</v>
      </c>
      <c r="AG12" s="27" t="str">
        <f aca="true" t="shared" si="9" ref="AG12:AG60">IF(AE12&lt;=-60,"Bỏ học",IF(OR(AE12&lt;0),"Tích luỹ",IF(OR(AE12&lt;5),"Thi lại",IF(OR(AE12=64),"Có c.chỉ",IF(AE12&gt;=70,"Miễn học"," ")))))</f>
        <v> </v>
      </c>
      <c r="AH12" s="29"/>
      <c r="AI12" s="31">
        <f aca="true" t="shared" si="10" ref="AI12:AI75">L12</f>
        <v>6</v>
      </c>
      <c r="AJ12" s="31">
        <f aca="true" t="shared" si="11" ref="AJ12:AJ75">T12</f>
        <v>5</v>
      </c>
      <c r="AK12" s="31">
        <f aca="true" t="shared" si="12" ref="AK12:AK75">AE12</f>
        <v>5</v>
      </c>
      <c r="AL12" s="44">
        <f aca="true" t="shared" si="13" ref="AL12:AL75">(AI12*3+AJ12*3+AK12*5)/11</f>
        <v>5.2727272727272725</v>
      </c>
      <c r="AM12" s="65" t="s">
        <v>472</v>
      </c>
      <c r="AN12" s="30"/>
    </row>
    <row r="13" spans="1:40" s="24" customFormat="1" ht="18.75" customHeight="1">
      <c r="A13" s="25">
        <v>2</v>
      </c>
      <c r="B13" s="36" t="s">
        <v>295</v>
      </c>
      <c r="C13" s="32" t="s">
        <v>468</v>
      </c>
      <c r="D13" s="33" t="s">
        <v>159</v>
      </c>
      <c r="E13" s="33" t="s">
        <v>179</v>
      </c>
      <c r="F13" s="47" t="s">
        <v>16</v>
      </c>
      <c r="G13" s="34" t="s">
        <v>176</v>
      </c>
      <c r="H13" s="64">
        <v>7</v>
      </c>
      <c r="I13" s="63">
        <v>7</v>
      </c>
      <c r="J13" s="63">
        <v>7</v>
      </c>
      <c r="K13" s="63">
        <v>8</v>
      </c>
      <c r="L13" s="26">
        <f t="shared" si="0"/>
        <v>8</v>
      </c>
      <c r="M13" s="27" t="str">
        <f t="shared" si="1"/>
        <v>Giỏi</v>
      </c>
      <c r="N13" s="27" t="str">
        <f t="shared" si="2"/>
        <v> </v>
      </c>
      <c r="O13" s="28"/>
      <c r="P13" s="29">
        <v>5</v>
      </c>
      <c r="Q13" s="29">
        <v>6</v>
      </c>
      <c r="R13" s="29">
        <v>6</v>
      </c>
      <c r="S13" s="29">
        <v>8</v>
      </c>
      <c r="T13" s="26">
        <f t="shared" si="3"/>
        <v>7</v>
      </c>
      <c r="U13" s="27" t="str">
        <f t="shared" si="4"/>
        <v>Khá</v>
      </c>
      <c r="V13" s="27" t="str">
        <f t="shared" si="5"/>
        <v> </v>
      </c>
      <c r="W13" s="29"/>
      <c r="X13" s="30">
        <v>9</v>
      </c>
      <c r="Y13" s="30">
        <v>9</v>
      </c>
      <c r="Z13" s="31">
        <f t="shared" si="6"/>
        <v>9</v>
      </c>
      <c r="AA13" s="30">
        <v>9</v>
      </c>
      <c r="AB13" s="30">
        <v>7</v>
      </c>
      <c r="AC13" s="30">
        <v>7</v>
      </c>
      <c r="AD13" s="30">
        <v>9</v>
      </c>
      <c r="AE13" s="26">
        <f t="shared" si="7"/>
        <v>9</v>
      </c>
      <c r="AF13" s="27" t="str">
        <f t="shared" si="8"/>
        <v>Giỏi</v>
      </c>
      <c r="AG13" s="27" t="str">
        <f t="shared" si="9"/>
        <v> </v>
      </c>
      <c r="AH13" s="29"/>
      <c r="AI13" s="31">
        <f t="shared" si="10"/>
        <v>8</v>
      </c>
      <c r="AJ13" s="31">
        <f t="shared" si="11"/>
        <v>7</v>
      </c>
      <c r="AK13" s="31">
        <f t="shared" si="12"/>
        <v>9</v>
      </c>
      <c r="AL13" s="44">
        <f t="shared" si="13"/>
        <v>8.181818181818182</v>
      </c>
      <c r="AM13" s="65" t="str">
        <f aca="true" t="shared" si="14" ref="AM13:AM74">IF(AL13&gt;10," ",IF(AND(AL13&gt;=8,AI13&gt;=4.5,AJ13&gt;=4.5,AK13&gt;=4.5),"Giỏi",IF(AND(AL13&gt;=7,AI13&gt;=4.5,AJ13&gt;=4.5,AK13&gt;=4.5),"Khá",IF(AND(AL13&gt;=6,AI13&gt;=4.5,AJ13&gt;=4.5,AK13&gt;=4.5),"TB Khá",IF(AND(AL13&gt;=5,AI13&gt;=5,AJ13&gt;=5,AK13&gt;=5),"TB"," ")))))</f>
        <v>Giỏi</v>
      </c>
      <c r="AN13" s="30"/>
    </row>
    <row r="14" spans="1:40" s="24" customFormat="1" ht="18.75" customHeight="1">
      <c r="A14" s="25">
        <v>3</v>
      </c>
      <c r="B14" s="36" t="s">
        <v>296</v>
      </c>
      <c r="C14" s="32" t="s">
        <v>468</v>
      </c>
      <c r="D14" s="33" t="s">
        <v>157</v>
      </c>
      <c r="E14" s="33" t="s">
        <v>161</v>
      </c>
      <c r="F14" s="46" t="s">
        <v>241</v>
      </c>
      <c r="G14" s="34" t="s">
        <v>176</v>
      </c>
      <c r="H14" s="64">
        <v>6</v>
      </c>
      <c r="I14" s="63">
        <v>6</v>
      </c>
      <c r="J14" s="63">
        <v>7</v>
      </c>
      <c r="K14" s="63">
        <v>8</v>
      </c>
      <c r="L14" s="26">
        <f t="shared" si="0"/>
        <v>7</v>
      </c>
      <c r="M14" s="27" t="str">
        <f t="shared" si="1"/>
        <v>Khá</v>
      </c>
      <c r="N14" s="27" t="str">
        <f t="shared" si="2"/>
        <v> </v>
      </c>
      <c r="O14" s="28"/>
      <c r="P14" s="29">
        <v>5</v>
      </c>
      <c r="Q14" s="29">
        <v>6</v>
      </c>
      <c r="R14" s="29">
        <v>6</v>
      </c>
      <c r="S14" s="29">
        <v>5</v>
      </c>
      <c r="T14" s="26">
        <f t="shared" si="3"/>
        <v>5</v>
      </c>
      <c r="U14" s="27" t="str">
        <f t="shared" si="4"/>
        <v>TB</v>
      </c>
      <c r="V14" s="27" t="str">
        <f t="shared" si="5"/>
        <v> </v>
      </c>
      <c r="W14" s="29"/>
      <c r="X14" s="30">
        <v>9</v>
      </c>
      <c r="Y14" s="30">
        <v>7</v>
      </c>
      <c r="Z14" s="31">
        <f t="shared" si="6"/>
        <v>8</v>
      </c>
      <c r="AA14" s="30">
        <v>7</v>
      </c>
      <c r="AB14" s="30">
        <v>6</v>
      </c>
      <c r="AC14" s="30">
        <v>9</v>
      </c>
      <c r="AD14" s="30">
        <v>2</v>
      </c>
      <c r="AE14" s="26">
        <f t="shared" si="7"/>
        <v>5</v>
      </c>
      <c r="AF14" s="27" t="str">
        <f t="shared" si="8"/>
        <v>TB</v>
      </c>
      <c r="AG14" s="27" t="str">
        <f t="shared" si="9"/>
        <v> </v>
      </c>
      <c r="AH14" s="29"/>
      <c r="AI14" s="31">
        <f t="shared" si="10"/>
        <v>7</v>
      </c>
      <c r="AJ14" s="31">
        <f t="shared" si="11"/>
        <v>5</v>
      </c>
      <c r="AK14" s="31">
        <f t="shared" si="12"/>
        <v>5</v>
      </c>
      <c r="AL14" s="44">
        <f t="shared" si="13"/>
        <v>5.545454545454546</v>
      </c>
      <c r="AM14" s="65" t="s">
        <v>472</v>
      </c>
      <c r="AN14" s="30"/>
    </row>
    <row r="15" spans="1:40" s="24" customFormat="1" ht="18.75" customHeight="1">
      <c r="A15" s="25">
        <v>4</v>
      </c>
      <c r="B15" s="36" t="s">
        <v>297</v>
      </c>
      <c r="C15" s="32" t="s">
        <v>468</v>
      </c>
      <c r="D15" s="33" t="s">
        <v>122</v>
      </c>
      <c r="E15" s="33" t="s">
        <v>227</v>
      </c>
      <c r="F15" s="46" t="s">
        <v>9</v>
      </c>
      <c r="G15" s="34" t="s">
        <v>176</v>
      </c>
      <c r="H15" s="64">
        <v>7</v>
      </c>
      <c r="I15" s="63">
        <v>7</v>
      </c>
      <c r="J15" s="63">
        <v>6</v>
      </c>
      <c r="K15" s="63">
        <v>6</v>
      </c>
      <c r="L15" s="26">
        <f t="shared" si="0"/>
        <v>6</v>
      </c>
      <c r="M15" s="27" t="str">
        <f t="shared" si="1"/>
        <v>TB Khá</v>
      </c>
      <c r="N15" s="27" t="str">
        <f t="shared" si="2"/>
        <v> </v>
      </c>
      <c r="O15" s="28"/>
      <c r="P15" s="29">
        <v>5</v>
      </c>
      <c r="Q15" s="29">
        <v>8</v>
      </c>
      <c r="R15" s="29">
        <v>6</v>
      </c>
      <c r="S15" s="29">
        <v>7</v>
      </c>
      <c r="T15" s="26">
        <f t="shared" si="3"/>
        <v>7</v>
      </c>
      <c r="U15" s="27" t="str">
        <f t="shared" si="4"/>
        <v>Khá</v>
      </c>
      <c r="V15" s="27" t="str">
        <f t="shared" si="5"/>
        <v> </v>
      </c>
      <c r="W15" s="29"/>
      <c r="X15" s="30">
        <v>9</v>
      </c>
      <c r="Y15" s="30">
        <v>9</v>
      </c>
      <c r="Z15" s="31">
        <f t="shared" si="6"/>
        <v>9</v>
      </c>
      <c r="AA15" s="30">
        <v>7</v>
      </c>
      <c r="AB15" s="30">
        <v>6</v>
      </c>
      <c r="AC15" s="30">
        <v>8</v>
      </c>
      <c r="AD15" s="30">
        <v>3</v>
      </c>
      <c r="AE15" s="26">
        <f t="shared" si="7"/>
        <v>5</v>
      </c>
      <c r="AF15" s="27" t="str">
        <f t="shared" si="8"/>
        <v>TB</v>
      </c>
      <c r="AG15" s="27" t="str">
        <f t="shared" si="9"/>
        <v> </v>
      </c>
      <c r="AH15" s="29"/>
      <c r="AI15" s="31">
        <f t="shared" si="10"/>
        <v>6</v>
      </c>
      <c r="AJ15" s="31">
        <f t="shared" si="11"/>
        <v>7</v>
      </c>
      <c r="AK15" s="31">
        <f t="shared" si="12"/>
        <v>5</v>
      </c>
      <c r="AL15" s="44">
        <f t="shared" si="13"/>
        <v>5.818181818181818</v>
      </c>
      <c r="AM15" s="65" t="s">
        <v>472</v>
      </c>
      <c r="AN15" s="30"/>
    </row>
    <row r="16" spans="1:40" s="24" customFormat="1" ht="18.75" customHeight="1">
      <c r="A16" s="25">
        <v>5</v>
      </c>
      <c r="B16" s="36" t="s">
        <v>298</v>
      </c>
      <c r="C16" s="32" t="s">
        <v>468</v>
      </c>
      <c r="D16" s="33" t="s">
        <v>171</v>
      </c>
      <c r="E16" s="33" t="s">
        <v>229</v>
      </c>
      <c r="F16" s="46" t="s">
        <v>278</v>
      </c>
      <c r="G16" s="34" t="s">
        <v>176</v>
      </c>
      <c r="H16" s="64">
        <v>7</v>
      </c>
      <c r="I16" s="63">
        <v>7</v>
      </c>
      <c r="J16" s="63">
        <v>7</v>
      </c>
      <c r="K16" s="63">
        <v>5</v>
      </c>
      <c r="L16" s="26">
        <f t="shared" si="0"/>
        <v>6</v>
      </c>
      <c r="M16" s="27" t="str">
        <f t="shared" si="1"/>
        <v>TB Khá</v>
      </c>
      <c r="N16" s="27" t="str">
        <f t="shared" si="2"/>
        <v> </v>
      </c>
      <c r="O16" s="28"/>
      <c r="P16" s="29">
        <v>5</v>
      </c>
      <c r="Q16" s="29">
        <v>6</v>
      </c>
      <c r="R16" s="29">
        <v>6</v>
      </c>
      <c r="S16" s="29">
        <v>4</v>
      </c>
      <c r="T16" s="26">
        <f t="shared" si="3"/>
        <v>5</v>
      </c>
      <c r="U16" s="27" t="str">
        <f t="shared" si="4"/>
        <v>TB</v>
      </c>
      <c r="V16" s="27" t="str">
        <f t="shared" si="5"/>
        <v> </v>
      </c>
      <c r="W16" s="29"/>
      <c r="X16" s="30">
        <v>9</v>
      </c>
      <c r="Y16" s="30">
        <v>9</v>
      </c>
      <c r="Z16" s="31">
        <f t="shared" si="6"/>
        <v>9</v>
      </c>
      <c r="AA16" s="30">
        <v>7</v>
      </c>
      <c r="AB16" s="30">
        <v>6</v>
      </c>
      <c r="AC16" s="30">
        <v>7</v>
      </c>
      <c r="AD16" s="30">
        <v>6</v>
      </c>
      <c r="AE16" s="26">
        <f t="shared" si="7"/>
        <v>7</v>
      </c>
      <c r="AF16" s="27" t="str">
        <f t="shared" si="8"/>
        <v>Khá</v>
      </c>
      <c r="AG16" s="27" t="str">
        <f t="shared" si="9"/>
        <v> </v>
      </c>
      <c r="AH16" s="29"/>
      <c r="AI16" s="31">
        <f t="shared" si="10"/>
        <v>6</v>
      </c>
      <c r="AJ16" s="31">
        <f t="shared" si="11"/>
        <v>5</v>
      </c>
      <c r="AK16" s="31">
        <f t="shared" si="12"/>
        <v>7</v>
      </c>
      <c r="AL16" s="44">
        <f t="shared" si="13"/>
        <v>6.181818181818182</v>
      </c>
      <c r="AM16" s="65" t="str">
        <f t="shared" si="14"/>
        <v>TB Khá</v>
      </c>
      <c r="AN16" s="30"/>
    </row>
    <row r="17" spans="1:40" s="24" customFormat="1" ht="18.75" customHeight="1">
      <c r="A17" s="25">
        <v>6</v>
      </c>
      <c r="B17" s="71" t="s">
        <v>308</v>
      </c>
      <c r="C17" s="32" t="s">
        <v>468</v>
      </c>
      <c r="D17" s="33" t="s">
        <v>221</v>
      </c>
      <c r="E17" s="33" t="s">
        <v>118</v>
      </c>
      <c r="F17" s="46" t="s">
        <v>26</v>
      </c>
      <c r="G17" s="34" t="s">
        <v>176</v>
      </c>
      <c r="H17" s="64">
        <v>7</v>
      </c>
      <c r="I17" s="63">
        <v>7</v>
      </c>
      <c r="J17" s="63">
        <v>7</v>
      </c>
      <c r="K17" s="63">
        <v>6</v>
      </c>
      <c r="L17" s="26">
        <f t="shared" si="0"/>
        <v>7</v>
      </c>
      <c r="M17" s="27" t="str">
        <f t="shared" si="1"/>
        <v>Khá</v>
      </c>
      <c r="N17" s="27" t="str">
        <f t="shared" si="2"/>
        <v> </v>
      </c>
      <c r="O17" s="28"/>
      <c r="P17" s="29">
        <v>5</v>
      </c>
      <c r="Q17" s="29">
        <v>6</v>
      </c>
      <c r="R17" s="29">
        <v>6</v>
      </c>
      <c r="S17" s="29">
        <v>7</v>
      </c>
      <c r="T17" s="26">
        <f t="shared" si="3"/>
        <v>6</v>
      </c>
      <c r="U17" s="27" t="str">
        <f t="shared" si="4"/>
        <v>TB Khá</v>
      </c>
      <c r="V17" s="27" t="str">
        <f t="shared" si="5"/>
        <v> </v>
      </c>
      <c r="W17" s="29"/>
      <c r="X17" s="30">
        <v>9</v>
      </c>
      <c r="Y17" s="30">
        <v>9</v>
      </c>
      <c r="Z17" s="31">
        <f t="shared" si="6"/>
        <v>9</v>
      </c>
      <c r="AA17" s="30">
        <v>10</v>
      </c>
      <c r="AB17" s="30">
        <v>7</v>
      </c>
      <c r="AC17" s="30">
        <v>6</v>
      </c>
      <c r="AD17" s="30">
        <v>3</v>
      </c>
      <c r="AE17" s="26">
        <f t="shared" si="7"/>
        <v>6</v>
      </c>
      <c r="AF17" s="27" t="str">
        <f t="shared" si="8"/>
        <v>TB Khá</v>
      </c>
      <c r="AG17" s="27" t="str">
        <f t="shared" si="9"/>
        <v> </v>
      </c>
      <c r="AH17" s="29"/>
      <c r="AI17" s="31">
        <f t="shared" si="10"/>
        <v>7</v>
      </c>
      <c r="AJ17" s="31">
        <f t="shared" si="11"/>
        <v>6</v>
      </c>
      <c r="AK17" s="31">
        <f t="shared" si="12"/>
        <v>6</v>
      </c>
      <c r="AL17" s="44">
        <f t="shared" si="13"/>
        <v>6.2727272727272725</v>
      </c>
      <c r="AM17" s="65" t="str">
        <f t="shared" si="14"/>
        <v>TB Khá</v>
      </c>
      <c r="AN17" s="30"/>
    </row>
    <row r="18" spans="1:40" s="24" customFormat="1" ht="18.75" customHeight="1">
      <c r="A18" s="25">
        <v>7</v>
      </c>
      <c r="B18" s="36" t="s">
        <v>299</v>
      </c>
      <c r="C18" s="32" t="s">
        <v>468</v>
      </c>
      <c r="D18" s="33" t="s">
        <v>162</v>
      </c>
      <c r="E18" s="33" t="s">
        <v>120</v>
      </c>
      <c r="F18" s="46" t="s">
        <v>41</v>
      </c>
      <c r="G18" s="34" t="s">
        <v>176</v>
      </c>
      <c r="H18" s="64">
        <v>7</v>
      </c>
      <c r="I18" s="63">
        <v>6</v>
      </c>
      <c r="J18" s="63">
        <v>7</v>
      </c>
      <c r="K18" s="63">
        <v>9</v>
      </c>
      <c r="L18" s="26">
        <f t="shared" si="0"/>
        <v>8</v>
      </c>
      <c r="M18" s="27" t="str">
        <f t="shared" si="1"/>
        <v>Giỏi</v>
      </c>
      <c r="N18" s="27" t="str">
        <f t="shared" si="2"/>
        <v> </v>
      </c>
      <c r="O18" s="28"/>
      <c r="P18" s="29">
        <v>5</v>
      </c>
      <c r="Q18" s="29">
        <v>7</v>
      </c>
      <c r="R18" s="29">
        <v>6</v>
      </c>
      <c r="S18" s="29">
        <v>7</v>
      </c>
      <c r="T18" s="26">
        <f t="shared" si="3"/>
        <v>7</v>
      </c>
      <c r="U18" s="27" t="str">
        <f t="shared" si="4"/>
        <v>Khá</v>
      </c>
      <c r="V18" s="27" t="str">
        <f t="shared" si="5"/>
        <v> </v>
      </c>
      <c r="W18" s="29"/>
      <c r="X18" s="30">
        <v>9</v>
      </c>
      <c r="Y18" s="30">
        <v>9</v>
      </c>
      <c r="Z18" s="31">
        <f t="shared" si="6"/>
        <v>9</v>
      </c>
      <c r="AA18" s="30">
        <v>7</v>
      </c>
      <c r="AB18" s="30">
        <v>6</v>
      </c>
      <c r="AC18" s="30">
        <v>6</v>
      </c>
      <c r="AD18" s="30">
        <v>9</v>
      </c>
      <c r="AE18" s="26">
        <f t="shared" si="7"/>
        <v>8</v>
      </c>
      <c r="AF18" s="27" t="str">
        <f t="shared" si="8"/>
        <v>Giỏi</v>
      </c>
      <c r="AG18" s="27" t="str">
        <f t="shared" si="9"/>
        <v> </v>
      </c>
      <c r="AH18" s="29"/>
      <c r="AI18" s="31">
        <f t="shared" si="10"/>
        <v>8</v>
      </c>
      <c r="AJ18" s="31">
        <f t="shared" si="11"/>
        <v>7</v>
      </c>
      <c r="AK18" s="31">
        <f t="shared" si="12"/>
        <v>8</v>
      </c>
      <c r="AL18" s="44">
        <f t="shared" si="13"/>
        <v>7.7272727272727275</v>
      </c>
      <c r="AM18" s="65" t="str">
        <f t="shared" si="14"/>
        <v>Khá</v>
      </c>
      <c r="AN18" s="30"/>
    </row>
    <row r="19" spans="1:40" s="24" customFormat="1" ht="18.75" customHeight="1">
      <c r="A19" s="25">
        <v>8</v>
      </c>
      <c r="B19" s="36" t="s">
        <v>300</v>
      </c>
      <c r="C19" s="32" t="s">
        <v>468</v>
      </c>
      <c r="D19" s="33" t="s">
        <v>42</v>
      </c>
      <c r="E19" s="33" t="s">
        <v>120</v>
      </c>
      <c r="F19" s="46" t="s">
        <v>8</v>
      </c>
      <c r="G19" s="34" t="s">
        <v>176</v>
      </c>
      <c r="H19" s="66">
        <v>6</v>
      </c>
      <c r="I19" s="63">
        <v>7</v>
      </c>
      <c r="J19" s="63">
        <v>7</v>
      </c>
      <c r="K19" s="63">
        <v>7</v>
      </c>
      <c r="L19" s="26">
        <f t="shared" si="0"/>
        <v>7</v>
      </c>
      <c r="M19" s="27" t="str">
        <f t="shared" si="1"/>
        <v>Khá</v>
      </c>
      <c r="N19" s="27" t="str">
        <f t="shared" si="2"/>
        <v> </v>
      </c>
      <c r="O19" s="28"/>
      <c r="P19" s="29">
        <v>4</v>
      </c>
      <c r="Q19" s="29">
        <v>6</v>
      </c>
      <c r="R19" s="29">
        <v>6</v>
      </c>
      <c r="S19" s="29">
        <v>6</v>
      </c>
      <c r="T19" s="26">
        <f t="shared" si="3"/>
        <v>6</v>
      </c>
      <c r="U19" s="27" t="str">
        <f t="shared" si="4"/>
        <v>TB Khá</v>
      </c>
      <c r="V19" s="27" t="str">
        <f t="shared" si="5"/>
        <v> </v>
      </c>
      <c r="W19" s="29"/>
      <c r="X19" s="30">
        <v>9</v>
      </c>
      <c r="Y19" s="30">
        <v>8</v>
      </c>
      <c r="Z19" s="31">
        <f t="shared" si="6"/>
        <v>8.5</v>
      </c>
      <c r="AA19" s="30">
        <v>8</v>
      </c>
      <c r="AB19" s="30">
        <v>7</v>
      </c>
      <c r="AC19" s="30">
        <v>6</v>
      </c>
      <c r="AD19" s="30">
        <v>8</v>
      </c>
      <c r="AE19" s="26">
        <f t="shared" si="7"/>
        <v>8</v>
      </c>
      <c r="AF19" s="27" t="str">
        <f t="shared" si="8"/>
        <v>Giỏi</v>
      </c>
      <c r="AG19" s="27" t="str">
        <f t="shared" si="9"/>
        <v> </v>
      </c>
      <c r="AH19" s="29"/>
      <c r="AI19" s="31">
        <f t="shared" si="10"/>
        <v>7</v>
      </c>
      <c r="AJ19" s="31">
        <f t="shared" si="11"/>
        <v>6</v>
      </c>
      <c r="AK19" s="31">
        <f t="shared" si="12"/>
        <v>8</v>
      </c>
      <c r="AL19" s="44">
        <f t="shared" si="13"/>
        <v>7.181818181818182</v>
      </c>
      <c r="AM19" s="65" t="str">
        <f t="shared" si="14"/>
        <v>Khá</v>
      </c>
      <c r="AN19" s="30"/>
    </row>
    <row r="20" spans="1:40" s="24" customFormat="1" ht="18.75" customHeight="1">
      <c r="A20" s="25">
        <v>9</v>
      </c>
      <c r="B20" s="36" t="s">
        <v>301</v>
      </c>
      <c r="C20" s="32" t="s">
        <v>468</v>
      </c>
      <c r="D20" s="33" t="s">
        <v>165</v>
      </c>
      <c r="E20" s="33" t="s">
        <v>186</v>
      </c>
      <c r="F20" s="46" t="s">
        <v>43</v>
      </c>
      <c r="G20" s="34" t="s">
        <v>176</v>
      </c>
      <c r="H20" s="64">
        <v>7</v>
      </c>
      <c r="I20" s="63">
        <v>7</v>
      </c>
      <c r="J20" s="63">
        <v>7</v>
      </c>
      <c r="K20" s="63">
        <v>6</v>
      </c>
      <c r="L20" s="26">
        <f t="shared" si="0"/>
        <v>7</v>
      </c>
      <c r="M20" s="27" t="str">
        <f t="shared" si="1"/>
        <v>Khá</v>
      </c>
      <c r="N20" s="27" t="str">
        <f t="shared" si="2"/>
        <v> </v>
      </c>
      <c r="O20" s="28"/>
      <c r="P20" s="29">
        <v>5</v>
      </c>
      <c r="Q20" s="29">
        <v>6</v>
      </c>
      <c r="R20" s="29">
        <v>7</v>
      </c>
      <c r="S20" s="29">
        <v>5</v>
      </c>
      <c r="T20" s="26">
        <f t="shared" si="3"/>
        <v>6</v>
      </c>
      <c r="U20" s="27" t="str">
        <f t="shared" si="4"/>
        <v>TB Khá</v>
      </c>
      <c r="V20" s="27" t="str">
        <f t="shared" si="5"/>
        <v> </v>
      </c>
      <c r="W20" s="29"/>
      <c r="X20" s="30">
        <v>9</v>
      </c>
      <c r="Y20" s="30">
        <v>8</v>
      </c>
      <c r="Z20" s="31">
        <f t="shared" si="6"/>
        <v>8.5</v>
      </c>
      <c r="AA20" s="30">
        <v>10</v>
      </c>
      <c r="AB20" s="30">
        <v>6</v>
      </c>
      <c r="AC20" s="30">
        <v>7</v>
      </c>
      <c r="AD20" s="30">
        <v>2</v>
      </c>
      <c r="AE20" s="26">
        <f t="shared" si="7"/>
        <v>5</v>
      </c>
      <c r="AF20" s="27" t="str">
        <f t="shared" si="8"/>
        <v>TB</v>
      </c>
      <c r="AG20" s="27" t="str">
        <f t="shared" si="9"/>
        <v> </v>
      </c>
      <c r="AH20" s="29"/>
      <c r="AI20" s="31">
        <f t="shared" si="10"/>
        <v>7</v>
      </c>
      <c r="AJ20" s="31">
        <f t="shared" si="11"/>
        <v>6</v>
      </c>
      <c r="AK20" s="31">
        <f t="shared" si="12"/>
        <v>5</v>
      </c>
      <c r="AL20" s="44">
        <f t="shared" si="13"/>
        <v>5.818181818181818</v>
      </c>
      <c r="AM20" s="65" t="s">
        <v>472</v>
      </c>
      <c r="AN20" s="30"/>
    </row>
    <row r="21" spans="1:40" s="24" customFormat="1" ht="18.75" customHeight="1">
      <c r="A21" s="25">
        <v>10</v>
      </c>
      <c r="B21" s="36" t="s">
        <v>302</v>
      </c>
      <c r="C21" s="32" t="s">
        <v>468</v>
      </c>
      <c r="D21" s="33" t="s">
        <v>257</v>
      </c>
      <c r="E21" s="33" t="s">
        <v>128</v>
      </c>
      <c r="F21" s="46" t="s">
        <v>288</v>
      </c>
      <c r="G21" s="34" t="s">
        <v>176</v>
      </c>
      <c r="H21" s="64">
        <v>7</v>
      </c>
      <c r="I21" s="63">
        <v>6</v>
      </c>
      <c r="J21" s="63">
        <v>7</v>
      </c>
      <c r="K21" s="63">
        <v>6</v>
      </c>
      <c r="L21" s="26">
        <f t="shared" si="0"/>
        <v>6</v>
      </c>
      <c r="M21" s="27" t="str">
        <f t="shared" si="1"/>
        <v>TB Khá</v>
      </c>
      <c r="N21" s="27" t="str">
        <f t="shared" si="2"/>
        <v> </v>
      </c>
      <c r="O21" s="28"/>
      <c r="P21" s="29">
        <v>5</v>
      </c>
      <c r="Q21" s="29">
        <v>6</v>
      </c>
      <c r="R21" s="29">
        <v>7</v>
      </c>
      <c r="S21" s="29">
        <v>7</v>
      </c>
      <c r="T21" s="26">
        <f t="shared" si="3"/>
        <v>7</v>
      </c>
      <c r="U21" s="27" t="str">
        <f t="shared" si="4"/>
        <v>Khá</v>
      </c>
      <c r="V21" s="27" t="str">
        <f t="shared" si="5"/>
        <v> </v>
      </c>
      <c r="W21" s="29"/>
      <c r="X21" s="30">
        <v>9</v>
      </c>
      <c r="Y21" s="30">
        <v>8</v>
      </c>
      <c r="Z21" s="31">
        <f t="shared" si="6"/>
        <v>8.5</v>
      </c>
      <c r="AA21" s="30">
        <v>8</v>
      </c>
      <c r="AB21" s="30">
        <v>6</v>
      </c>
      <c r="AC21" s="30">
        <v>6</v>
      </c>
      <c r="AD21" s="30">
        <v>2</v>
      </c>
      <c r="AE21" s="26">
        <f t="shared" si="7"/>
        <v>5</v>
      </c>
      <c r="AF21" s="27" t="str">
        <f t="shared" si="8"/>
        <v>TB</v>
      </c>
      <c r="AG21" s="27" t="str">
        <f t="shared" si="9"/>
        <v> </v>
      </c>
      <c r="AH21" s="29"/>
      <c r="AI21" s="31">
        <f t="shared" si="10"/>
        <v>6</v>
      </c>
      <c r="AJ21" s="31">
        <f t="shared" si="11"/>
        <v>7</v>
      </c>
      <c r="AK21" s="31">
        <f t="shared" si="12"/>
        <v>5</v>
      </c>
      <c r="AL21" s="44">
        <f t="shared" si="13"/>
        <v>5.818181818181818</v>
      </c>
      <c r="AM21" s="65" t="s">
        <v>472</v>
      </c>
      <c r="AN21" s="30"/>
    </row>
    <row r="22" spans="1:40" s="24" customFormat="1" ht="18.75" customHeight="1">
      <c r="A22" s="25">
        <v>11</v>
      </c>
      <c r="B22" s="36" t="s">
        <v>303</v>
      </c>
      <c r="C22" s="32" t="s">
        <v>468</v>
      </c>
      <c r="D22" s="33" t="s">
        <v>17</v>
      </c>
      <c r="E22" s="33" t="s">
        <v>129</v>
      </c>
      <c r="F22" s="46" t="s">
        <v>286</v>
      </c>
      <c r="G22" s="34" t="s">
        <v>176</v>
      </c>
      <c r="H22" s="64">
        <v>7</v>
      </c>
      <c r="I22" s="63">
        <v>7</v>
      </c>
      <c r="J22" s="63">
        <v>6</v>
      </c>
      <c r="K22" s="63">
        <v>6</v>
      </c>
      <c r="L22" s="26">
        <f t="shared" si="0"/>
        <v>6</v>
      </c>
      <c r="M22" s="27" t="str">
        <f t="shared" si="1"/>
        <v>TB Khá</v>
      </c>
      <c r="N22" s="27" t="str">
        <f t="shared" si="2"/>
        <v> </v>
      </c>
      <c r="O22" s="28"/>
      <c r="P22" s="29">
        <v>5</v>
      </c>
      <c r="Q22" s="29">
        <v>6</v>
      </c>
      <c r="R22" s="29">
        <v>7</v>
      </c>
      <c r="S22" s="29">
        <v>4</v>
      </c>
      <c r="T22" s="26">
        <f t="shared" si="3"/>
        <v>5</v>
      </c>
      <c r="U22" s="27" t="str">
        <f t="shared" si="4"/>
        <v>TB</v>
      </c>
      <c r="V22" s="27" t="str">
        <f t="shared" si="5"/>
        <v> </v>
      </c>
      <c r="W22" s="29"/>
      <c r="X22" s="30">
        <v>9</v>
      </c>
      <c r="Y22" s="30">
        <v>9</v>
      </c>
      <c r="Z22" s="31">
        <f t="shared" si="6"/>
        <v>9</v>
      </c>
      <c r="AA22" s="30">
        <v>7</v>
      </c>
      <c r="AB22" s="30">
        <v>6</v>
      </c>
      <c r="AC22" s="30">
        <v>8</v>
      </c>
      <c r="AD22" s="30">
        <v>3</v>
      </c>
      <c r="AE22" s="26">
        <f t="shared" si="7"/>
        <v>5</v>
      </c>
      <c r="AF22" s="27" t="str">
        <f t="shared" si="8"/>
        <v>TB</v>
      </c>
      <c r="AG22" s="27" t="str">
        <f t="shared" si="9"/>
        <v> </v>
      </c>
      <c r="AH22" s="29"/>
      <c r="AI22" s="31">
        <f t="shared" si="10"/>
        <v>6</v>
      </c>
      <c r="AJ22" s="31">
        <f t="shared" si="11"/>
        <v>5</v>
      </c>
      <c r="AK22" s="31">
        <f t="shared" si="12"/>
        <v>5</v>
      </c>
      <c r="AL22" s="44">
        <f t="shared" si="13"/>
        <v>5.2727272727272725</v>
      </c>
      <c r="AM22" s="65" t="s">
        <v>472</v>
      </c>
      <c r="AN22" s="30"/>
    </row>
    <row r="23" spans="1:40" s="24" customFormat="1" ht="18.75" customHeight="1">
      <c r="A23" s="25">
        <v>12</v>
      </c>
      <c r="B23" s="36" t="s">
        <v>304</v>
      </c>
      <c r="C23" s="32" t="s">
        <v>468</v>
      </c>
      <c r="D23" s="33" t="s">
        <v>162</v>
      </c>
      <c r="E23" s="33" t="s">
        <v>130</v>
      </c>
      <c r="F23" s="47" t="s">
        <v>267</v>
      </c>
      <c r="G23" s="34" t="s">
        <v>176</v>
      </c>
      <c r="H23" s="64">
        <v>7</v>
      </c>
      <c r="I23" s="63">
        <v>6</v>
      </c>
      <c r="J23" s="63">
        <v>7</v>
      </c>
      <c r="K23" s="63">
        <v>7</v>
      </c>
      <c r="L23" s="26">
        <f t="shared" si="0"/>
        <v>7</v>
      </c>
      <c r="M23" s="27" t="str">
        <f t="shared" si="1"/>
        <v>Khá</v>
      </c>
      <c r="N23" s="27" t="str">
        <f t="shared" si="2"/>
        <v> </v>
      </c>
      <c r="O23" s="28"/>
      <c r="P23" s="29">
        <v>8</v>
      </c>
      <c r="Q23" s="29">
        <v>6</v>
      </c>
      <c r="R23" s="29">
        <v>7</v>
      </c>
      <c r="S23" s="29">
        <v>7</v>
      </c>
      <c r="T23" s="26">
        <f t="shared" si="3"/>
        <v>7</v>
      </c>
      <c r="U23" s="27" t="str">
        <f t="shared" si="4"/>
        <v>Khá</v>
      </c>
      <c r="V23" s="27" t="str">
        <f t="shared" si="5"/>
        <v> </v>
      </c>
      <c r="W23" s="29"/>
      <c r="X23" s="30">
        <v>9</v>
      </c>
      <c r="Y23" s="30">
        <v>9</v>
      </c>
      <c r="Z23" s="31">
        <f t="shared" si="6"/>
        <v>9</v>
      </c>
      <c r="AA23" s="30">
        <v>8</v>
      </c>
      <c r="AB23" s="30">
        <v>6</v>
      </c>
      <c r="AC23" s="30">
        <v>8</v>
      </c>
      <c r="AD23" s="30">
        <v>9</v>
      </c>
      <c r="AE23" s="26">
        <f t="shared" si="7"/>
        <v>8</v>
      </c>
      <c r="AF23" s="27" t="str">
        <f t="shared" si="8"/>
        <v>Giỏi</v>
      </c>
      <c r="AG23" s="27" t="str">
        <f t="shared" si="9"/>
        <v> </v>
      </c>
      <c r="AH23" s="29"/>
      <c r="AI23" s="31">
        <f t="shared" si="10"/>
        <v>7</v>
      </c>
      <c r="AJ23" s="31">
        <f t="shared" si="11"/>
        <v>7</v>
      </c>
      <c r="AK23" s="31">
        <f t="shared" si="12"/>
        <v>8</v>
      </c>
      <c r="AL23" s="44">
        <f t="shared" si="13"/>
        <v>7.454545454545454</v>
      </c>
      <c r="AM23" s="65" t="str">
        <f t="shared" si="14"/>
        <v>Khá</v>
      </c>
      <c r="AN23" s="30"/>
    </row>
    <row r="24" spans="1:40" s="24" customFormat="1" ht="18.75" customHeight="1">
      <c r="A24" s="25">
        <v>13</v>
      </c>
      <c r="B24" s="36" t="s">
        <v>305</v>
      </c>
      <c r="C24" s="32" t="s">
        <v>468</v>
      </c>
      <c r="D24" s="33" t="s">
        <v>221</v>
      </c>
      <c r="E24" s="33" t="s">
        <v>191</v>
      </c>
      <c r="F24" s="47" t="s">
        <v>245</v>
      </c>
      <c r="G24" s="34" t="s">
        <v>176</v>
      </c>
      <c r="H24" s="64">
        <v>6</v>
      </c>
      <c r="I24" s="63">
        <v>7</v>
      </c>
      <c r="J24" s="63">
        <v>6</v>
      </c>
      <c r="K24" s="63">
        <v>7</v>
      </c>
      <c r="L24" s="26">
        <f t="shared" si="0"/>
        <v>7</v>
      </c>
      <c r="M24" s="27" t="str">
        <f t="shared" si="1"/>
        <v>Khá</v>
      </c>
      <c r="N24" s="27" t="str">
        <f t="shared" si="2"/>
        <v> </v>
      </c>
      <c r="O24" s="28"/>
      <c r="P24" s="29">
        <v>5</v>
      </c>
      <c r="Q24" s="29">
        <v>6</v>
      </c>
      <c r="R24" s="29">
        <v>6</v>
      </c>
      <c r="S24" s="29">
        <v>5</v>
      </c>
      <c r="T24" s="26">
        <f t="shared" si="3"/>
        <v>5</v>
      </c>
      <c r="U24" s="27" t="str">
        <f t="shared" si="4"/>
        <v>TB</v>
      </c>
      <c r="V24" s="27" t="str">
        <f t="shared" si="5"/>
        <v> </v>
      </c>
      <c r="W24" s="29"/>
      <c r="X24" s="30">
        <v>8</v>
      </c>
      <c r="Y24" s="30">
        <v>8</v>
      </c>
      <c r="Z24" s="31">
        <f t="shared" si="6"/>
        <v>8</v>
      </c>
      <c r="AA24" s="30">
        <v>9</v>
      </c>
      <c r="AB24" s="30">
        <v>7</v>
      </c>
      <c r="AC24" s="30">
        <v>8</v>
      </c>
      <c r="AD24" s="30">
        <v>3</v>
      </c>
      <c r="AE24" s="26">
        <f t="shared" si="7"/>
        <v>6</v>
      </c>
      <c r="AF24" s="27" t="str">
        <f t="shared" si="8"/>
        <v>TB Khá</v>
      </c>
      <c r="AG24" s="27" t="str">
        <f t="shared" si="9"/>
        <v> </v>
      </c>
      <c r="AH24" s="29"/>
      <c r="AI24" s="31">
        <f t="shared" si="10"/>
        <v>7</v>
      </c>
      <c r="AJ24" s="31">
        <f t="shared" si="11"/>
        <v>5</v>
      </c>
      <c r="AK24" s="31">
        <f t="shared" si="12"/>
        <v>6</v>
      </c>
      <c r="AL24" s="44">
        <f t="shared" si="13"/>
        <v>6</v>
      </c>
      <c r="AM24" s="65" t="str">
        <f t="shared" si="14"/>
        <v>TB Khá</v>
      </c>
      <c r="AN24" s="30"/>
    </row>
    <row r="25" spans="1:40" s="24" customFormat="1" ht="18.75" customHeight="1">
      <c r="A25" s="25">
        <v>14</v>
      </c>
      <c r="B25" s="35" t="s">
        <v>306</v>
      </c>
      <c r="C25" s="32" t="s">
        <v>468</v>
      </c>
      <c r="D25" s="33" t="s">
        <v>138</v>
      </c>
      <c r="E25" s="33" t="s">
        <v>170</v>
      </c>
      <c r="F25" s="47" t="s">
        <v>44</v>
      </c>
      <c r="G25" s="34" t="s">
        <v>176</v>
      </c>
      <c r="H25" s="64">
        <v>7</v>
      </c>
      <c r="I25" s="63">
        <v>6</v>
      </c>
      <c r="J25" s="63">
        <v>7</v>
      </c>
      <c r="K25" s="63">
        <v>8</v>
      </c>
      <c r="L25" s="26">
        <f t="shared" si="0"/>
        <v>7</v>
      </c>
      <c r="M25" s="27" t="str">
        <f t="shared" si="1"/>
        <v>Khá</v>
      </c>
      <c r="N25" s="27" t="str">
        <f t="shared" si="2"/>
        <v> </v>
      </c>
      <c r="O25" s="28"/>
      <c r="P25" s="29">
        <v>8</v>
      </c>
      <c r="Q25" s="29">
        <v>6</v>
      </c>
      <c r="R25" s="29">
        <v>7</v>
      </c>
      <c r="S25" s="29">
        <v>6</v>
      </c>
      <c r="T25" s="26">
        <f t="shared" si="3"/>
        <v>7</v>
      </c>
      <c r="U25" s="27" t="str">
        <f t="shared" si="4"/>
        <v>Khá</v>
      </c>
      <c r="V25" s="27" t="str">
        <f t="shared" si="5"/>
        <v> </v>
      </c>
      <c r="W25" s="29"/>
      <c r="X25" s="30">
        <v>8</v>
      </c>
      <c r="Y25" s="30">
        <v>9</v>
      </c>
      <c r="Z25" s="31">
        <f t="shared" si="6"/>
        <v>8.5</v>
      </c>
      <c r="AA25" s="30">
        <v>7</v>
      </c>
      <c r="AB25" s="30">
        <v>6</v>
      </c>
      <c r="AC25" s="30">
        <v>10</v>
      </c>
      <c r="AD25" s="30">
        <v>5</v>
      </c>
      <c r="AE25" s="26">
        <f t="shared" si="7"/>
        <v>6</v>
      </c>
      <c r="AF25" s="27" t="str">
        <f t="shared" si="8"/>
        <v>TB Khá</v>
      </c>
      <c r="AG25" s="27" t="str">
        <f t="shared" si="9"/>
        <v> </v>
      </c>
      <c r="AH25" s="29"/>
      <c r="AI25" s="31">
        <f t="shared" si="10"/>
        <v>7</v>
      </c>
      <c r="AJ25" s="31">
        <f t="shared" si="11"/>
        <v>7</v>
      </c>
      <c r="AK25" s="31">
        <f t="shared" si="12"/>
        <v>6</v>
      </c>
      <c r="AL25" s="44">
        <f t="shared" si="13"/>
        <v>6.545454545454546</v>
      </c>
      <c r="AM25" s="65" t="str">
        <f t="shared" si="14"/>
        <v>TB Khá</v>
      </c>
      <c r="AN25" s="30"/>
    </row>
    <row r="26" spans="1:40" s="24" customFormat="1" ht="18.75" customHeight="1">
      <c r="A26" s="25">
        <v>15</v>
      </c>
      <c r="B26" s="36" t="s">
        <v>307</v>
      </c>
      <c r="C26" s="32" t="s">
        <v>468</v>
      </c>
      <c r="D26" s="33" t="s">
        <v>201</v>
      </c>
      <c r="E26" s="33" t="s">
        <v>193</v>
      </c>
      <c r="F26" s="46" t="s">
        <v>45</v>
      </c>
      <c r="G26" s="34" t="s">
        <v>176</v>
      </c>
      <c r="H26" s="64">
        <v>7</v>
      </c>
      <c r="I26" s="63">
        <v>6</v>
      </c>
      <c r="J26" s="63">
        <v>7</v>
      </c>
      <c r="K26" s="63">
        <v>9</v>
      </c>
      <c r="L26" s="26">
        <f t="shared" si="0"/>
        <v>8</v>
      </c>
      <c r="M26" s="27" t="str">
        <f t="shared" si="1"/>
        <v>Giỏi</v>
      </c>
      <c r="N26" s="27" t="str">
        <f t="shared" si="2"/>
        <v> </v>
      </c>
      <c r="O26" s="28"/>
      <c r="P26" s="29">
        <v>6</v>
      </c>
      <c r="Q26" s="29">
        <v>6</v>
      </c>
      <c r="R26" s="29">
        <v>6</v>
      </c>
      <c r="S26" s="29">
        <v>4</v>
      </c>
      <c r="T26" s="26">
        <f t="shared" si="3"/>
        <v>5</v>
      </c>
      <c r="U26" s="27" t="str">
        <f t="shared" si="4"/>
        <v>TB</v>
      </c>
      <c r="V26" s="27" t="str">
        <f t="shared" si="5"/>
        <v> </v>
      </c>
      <c r="W26" s="29"/>
      <c r="X26" s="30">
        <v>9</v>
      </c>
      <c r="Y26" s="30">
        <v>8</v>
      </c>
      <c r="Z26" s="31">
        <f t="shared" si="6"/>
        <v>8.5</v>
      </c>
      <c r="AA26" s="30">
        <v>7</v>
      </c>
      <c r="AB26" s="30">
        <v>8</v>
      </c>
      <c r="AC26" s="30">
        <v>8</v>
      </c>
      <c r="AD26" s="30">
        <v>7</v>
      </c>
      <c r="AE26" s="26">
        <f t="shared" si="7"/>
        <v>7</v>
      </c>
      <c r="AF26" s="27" t="str">
        <f t="shared" si="8"/>
        <v>Khá</v>
      </c>
      <c r="AG26" s="27" t="str">
        <f t="shared" si="9"/>
        <v> </v>
      </c>
      <c r="AH26" s="29"/>
      <c r="AI26" s="31">
        <f t="shared" si="10"/>
        <v>8</v>
      </c>
      <c r="AJ26" s="31">
        <f t="shared" si="11"/>
        <v>5</v>
      </c>
      <c r="AK26" s="31">
        <f t="shared" si="12"/>
        <v>7</v>
      </c>
      <c r="AL26" s="44">
        <f t="shared" si="13"/>
        <v>6.7272727272727275</v>
      </c>
      <c r="AM26" s="65" t="str">
        <f t="shared" si="14"/>
        <v>TB Khá</v>
      </c>
      <c r="AN26" s="30"/>
    </row>
    <row r="27" spans="1:40" s="24" customFormat="1" ht="18.75" customHeight="1">
      <c r="A27" s="25">
        <v>16</v>
      </c>
      <c r="B27" s="35" t="s">
        <v>309</v>
      </c>
      <c r="C27" s="32" t="s">
        <v>468</v>
      </c>
      <c r="D27" s="35" t="s">
        <v>310</v>
      </c>
      <c r="E27" s="35" t="s">
        <v>120</v>
      </c>
      <c r="F27" s="48" t="s">
        <v>266</v>
      </c>
      <c r="G27" s="34" t="s">
        <v>176</v>
      </c>
      <c r="H27" s="64">
        <v>8</v>
      </c>
      <c r="I27" s="63">
        <v>6</v>
      </c>
      <c r="J27" s="63">
        <v>8</v>
      </c>
      <c r="K27" s="63">
        <v>9</v>
      </c>
      <c r="L27" s="26">
        <f t="shared" si="0"/>
        <v>8</v>
      </c>
      <c r="M27" s="27" t="str">
        <f t="shared" si="1"/>
        <v>Giỏi</v>
      </c>
      <c r="N27" s="27" t="str">
        <f t="shared" si="2"/>
        <v> </v>
      </c>
      <c r="O27" s="28"/>
      <c r="P27" s="29">
        <v>8</v>
      </c>
      <c r="Q27" s="29">
        <v>6</v>
      </c>
      <c r="R27" s="29">
        <v>9</v>
      </c>
      <c r="S27" s="29">
        <v>9</v>
      </c>
      <c r="T27" s="26">
        <f t="shared" si="3"/>
        <v>8</v>
      </c>
      <c r="U27" s="27" t="str">
        <f t="shared" si="4"/>
        <v>Giỏi</v>
      </c>
      <c r="V27" s="27" t="str">
        <f t="shared" si="5"/>
        <v> </v>
      </c>
      <c r="W27" s="29"/>
      <c r="X27" s="30"/>
      <c r="Y27" s="30"/>
      <c r="Z27" s="31">
        <v>8</v>
      </c>
      <c r="AA27" s="30">
        <v>8</v>
      </c>
      <c r="AB27" s="30">
        <v>7</v>
      </c>
      <c r="AC27" s="30">
        <v>9</v>
      </c>
      <c r="AD27" s="30">
        <v>9</v>
      </c>
      <c r="AE27" s="26">
        <f t="shared" si="7"/>
        <v>9</v>
      </c>
      <c r="AF27" s="27" t="str">
        <f t="shared" si="8"/>
        <v>Giỏi</v>
      </c>
      <c r="AG27" s="27"/>
      <c r="AH27" s="29"/>
      <c r="AI27" s="31">
        <f t="shared" si="10"/>
        <v>8</v>
      </c>
      <c r="AJ27" s="31">
        <f t="shared" si="11"/>
        <v>8</v>
      </c>
      <c r="AK27" s="31">
        <f t="shared" si="12"/>
        <v>9</v>
      </c>
      <c r="AL27" s="44">
        <f t="shared" si="13"/>
        <v>8.454545454545455</v>
      </c>
      <c r="AM27" s="65" t="str">
        <f t="shared" si="14"/>
        <v>Giỏi</v>
      </c>
      <c r="AN27" s="30"/>
    </row>
    <row r="28" spans="1:40" s="24" customFormat="1" ht="18.75" customHeight="1">
      <c r="A28" s="25">
        <v>17</v>
      </c>
      <c r="B28" s="72" t="s">
        <v>327</v>
      </c>
      <c r="C28" s="32" t="s">
        <v>103</v>
      </c>
      <c r="D28" s="33" t="s">
        <v>162</v>
      </c>
      <c r="E28" s="33" t="s">
        <v>219</v>
      </c>
      <c r="F28" s="46" t="s">
        <v>39</v>
      </c>
      <c r="G28" s="34" t="s">
        <v>176</v>
      </c>
      <c r="H28" s="64">
        <v>8</v>
      </c>
      <c r="I28" s="63">
        <v>7</v>
      </c>
      <c r="J28" s="63">
        <v>6</v>
      </c>
      <c r="K28" s="63">
        <v>8</v>
      </c>
      <c r="L28" s="26">
        <f t="shared" si="0"/>
        <v>8</v>
      </c>
      <c r="M28" s="27" t="str">
        <f t="shared" si="1"/>
        <v>Giỏi</v>
      </c>
      <c r="N28" s="27" t="str">
        <f t="shared" si="2"/>
        <v> </v>
      </c>
      <c r="O28" s="28"/>
      <c r="P28" s="29">
        <v>8</v>
      </c>
      <c r="Q28" s="29">
        <v>7</v>
      </c>
      <c r="R28" s="29">
        <v>7</v>
      </c>
      <c r="S28" s="29">
        <v>6</v>
      </c>
      <c r="T28" s="26">
        <f t="shared" si="3"/>
        <v>7</v>
      </c>
      <c r="U28" s="27" t="str">
        <f t="shared" si="4"/>
        <v>Khá</v>
      </c>
      <c r="V28" s="27" t="str">
        <f t="shared" si="5"/>
        <v> </v>
      </c>
      <c r="W28" s="29"/>
      <c r="X28" s="30">
        <v>8</v>
      </c>
      <c r="Y28" s="30">
        <v>9</v>
      </c>
      <c r="Z28" s="31">
        <f t="shared" si="6"/>
        <v>8.5</v>
      </c>
      <c r="AA28" s="30">
        <v>3</v>
      </c>
      <c r="AB28" s="30">
        <v>7</v>
      </c>
      <c r="AC28" s="30">
        <v>8</v>
      </c>
      <c r="AD28" s="30">
        <v>8</v>
      </c>
      <c r="AE28" s="26">
        <f t="shared" si="7"/>
        <v>7</v>
      </c>
      <c r="AF28" s="27" t="str">
        <f t="shared" si="8"/>
        <v>Khá</v>
      </c>
      <c r="AG28" s="27" t="str">
        <f t="shared" si="9"/>
        <v> </v>
      </c>
      <c r="AH28" s="29"/>
      <c r="AI28" s="31">
        <f t="shared" si="10"/>
        <v>8</v>
      </c>
      <c r="AJ28" s="31">
        <f t="shared" si="11"/>
        <v>7</v>
      </c>
      <c r="AK28" s="31">
        <f t="shared" si="12"/>
        <v>7</v>
      </c>
      <c r="AL28" s="44">
        <f t="shared" si="13"/>
        <v>7.2727272727272725</v>
      </c>
      <c r="AM28" s="65" t="str">
        <f t="shared" si="14"/>
        <v>Khá</v>
      </c>
      <c r="AN28" s="30"/>
    </row>
    <row r="29" spans="1:40" s="24" customFormat="1" ht="18.75" customHeight="1">
      <c r="A29" s="25">
        <v>18</v>
      </c>
      <c r="B29" s="72" t="s">
        <v>328</v>
      </c>
      <c r="C29" s="32" t="s">
        <v>103</v>
      </c>
      <c r="D29" s="33" t="s">
        <v>188</v>
      </c>
      <c r="E29" s="33" t="s">
        <v>220</v>
      </c>
      <c r="F29" s="46" t="s">
        <v>259</v>
      </c>
      <c r="G29" s="34" t="s">
        <v>176</v>
      </c>
      <c r="H29" s="64">
        <v>7</v>
      </c>
      <c r="I29" s="63">
        <v>7</v>
      </c>
      <c r="J29" s="63">
        <v>6</v>
      </c>
      <c r="K29" s="63">
        <v>5</v>
      </c>
      <c r="L29" s="26">
        <f t="shared" si="0"/>
        <v>6</v>
      </c>
      <c r="M29" s="27" t="str">
        <f t="shared" si="1"/>
        <v>TB Khá</v>
      </c>
      <c r="N29" s="27" t="str">
        <f t="shared" si="2"/>
        <v> </v>
      </c>
      <c r="O29" s="28"/>
      <c r="P29" s="29">
        <v>7</v>
      </c>
      <c r="Q29" s="29">
        <v>6</v>
      </c>
      <c r="R29" s="29">
        <v>7</v>
      </c>
      <c r="S29" s="29">
        <v>7</v>
      </c>
      <c r="T29" s="26">
        <f t="shared" si="3"/>
        <v>7</v>
      </c>
      <c r="U29" s="27" t="str">
        <f t="shared" si="4"/>
        <v>Khá</v>
      </c>
      <c r="V29" s="27" t="str">
        <f t="shared" si="5"/>
        <v> </v>
      </c>
      <c r="W29" s="29"/>
      <c r="X29" s="30">
        <v>7</v>
      </c>
      <c r="Y29" s="30">
        <v>7</v>
      </c>
      <c r="Z29" s="31">
        <f t="shared" si="6"/>
        <v>7</v>
      </c>
      <c r="AA29" s="30">
        <v>10</v>
      </c>
      <c r="AB29" s="30">
        <v>6</v>
      </c>
      <c r="AC29" s="30">
        <v>7</v>
      </c>
      <c r="AD29" s="30">
        <v>5</v>
      </c>
      <c r="AE29" s="26">
        <f t="shared" si="7"/>
        <v>6</v>
      </c>
      <c r="AF29" s="27" t="str">
        <f t="shared" si="8"/>
        <v>TB Khá</v>
      </c>
      <c r="AG29" s="27" t="str">
        <f t="shared" si="9"/>
        <v> </v>
      </c>
      <c r="AH29" s="29"/>
      <c r="AI29" s="31">
        <f t="shared" si="10"/>
        <v>6</v>
      </c>
      <c r="AJ29" s="31">
        <f t="shared" si="11"/>
        <v>7</v>
      </c>
      <c r="AK29" s="31">
        <f t="shared" si="12"/>
        <v>6</v>
      </c>
      <c r="AL29" s="44">
        <f t="shared" si="13"/>
        <v>6.2727272727272725</v>
      </c>
      <c r="AM29" s="65" t="str">
        <f t="shared" si="14"/>
        <v>TB Khá</v>
      </c>
      <c r="AN29" s="30"/>
    </row>
    <row r="30" spans="1:40" s="24" customFormat="1" ht="18.75" customHeight="1">
      <c r="A30" s="25">
        <v>19</v>
      </c>
      <c r="B30" s="37" t="s">
        <v>329</v>
      </c>
      <c r="C30" s="32" t="s">
        <v>103</v>
      </c>
      <c r="D30" s="32" t="s">
        <v>46</v>
      </c>
      <c r="E30" s="32" t="s">
        <v>220</v>
      </c>
      <c r="F30" s="49" t="s">
        <v>245</v>
      </c>
      <c r="G30" s="34" t="s">
        <v>176</v>
      </c>
      <c r="H30" s="64">
        <v>7</v>
      </c>
      <c r="I30" s="63">
        <v>7</v>
      </c>
      <c r="J30" s="63">
        <v>6</v>
      </c>
      <c r="K30" s="63">
        <v>4</v>
      </c>
      <c r="L30" s="26">
        <f t="shared" si="0"/>
        <v>5</v>
      </c>
      <c r="M30" s="27" t="str">
        <f t="shared" si="1"/>
        <v>TB</v>
      </c>
      <c r="N30" s="27" t="str">
        <f t="shared" si="2"/>
        <v> </v>
      </c>
      <c r="O30" s="28"/>
      <c r="P30" s="29">
        <v>7</v>
      </c>
      <c r="Q30" s="29">
        <v>6</v>
      </c>
      <c r="R30" s="29">
        <v>6</v>
      </c>
      <c r="S30" s="29">
        <v>3</v>
      </c>
      <c r="T30" s="26">
        <f t="shared" si="3"/>
        <v>5</v>
      </c>
      <c r="U30" s="27" t="str">
        <f t="shared" si="4"/>
        <v>TB</v>
      </c>
      <c r="V30" s="27" t="str">
        <f t="shared" si="5"/>
        <v> </v>
      </c>
      <c r="W30" s="29"/>
      <c r="X30" s="30">
        <v>9</v>
      </c>
      <c r="Y30" s="30">
        <v>8</v>
      </c>
      <c r="Z30" s="31">
        <f t="shared" si="6"/>
        <v>8.5</v>
      </c>
      <c r="AA30" s="30">
        <v>7</v>
      </c>
      <c r="AB30" s="30">
        <v>6</v>
      </c>
      <c r="AC30" s="30">
        <v>10</v>
      </c>
      <c r="AD30" s="30">
        <v>2</v>
      </c>
      <c r="AE30" s="26">
        <f t="shared" si="7"/>
        <v>5</v>
      </c>
      <c r="AF30" s="27" t="str">
        <f t="shared" si="8"/>
        <v>TB</v>
      </c>
      <c r="AG30" s="27" t="str">
        <f t="shared" si="9"/>
        <v> </v>
      </c>
      <c r="AH30" s="29"/>
      <c r="AI30" s="31">
        <f t="shared" si="10"/>
        <v>5</v>
      </c>
      <c r="AJ30" s="31">
        <f t="shared" si="11"/>
        <v>5</v>
      </c>
      <c r="AK30" s="31">
        <f t="shared" si="12"/>
        <v>5</v>
      </c>
      <c r="AL30" s="44">
        <f t="shared" si="13"/>
        <v>5</v>
      </c>
      <c r="AM30" s="65" t="s">
        <v>472</v>
      </c>
      <c r="AN30" s="30"/>
    </row>
    <row r="31" spans="1:40" s="24" customFormat="1" ht="18.75" customHeight="1">
      <c r="A31" s="25">
        <v>20</v>
      </c>
      <c r="B31" s="72" t="s">
        <v>330</v>
      </c>
      <c r="C31" s="32" t="s">
        <v>103</v>
      </c>
      <c r="D31" s="33" t="s">
        <v>34</v>
      </c>
      <c r="E31" s="33" t="s">
        <v>289</v>
      </c>
      <c r="F31" s="46" t="s">
        <v>242</v>
      </c>
      <c r="G31" s="34" t="s">
        <v>176</v>
      </c>
      <c r="H31" s="64">
        <v>7</v>
      </c>
      <c r="I31" s="63">
        <v>6</v>
      </c>
      <c r="J31" s="63">
        <v>6</v>
      </c>
      <c r="K31" s="63">
        <v>4</v>
      </c>
      <c r="L31" s="26">
        <f t="shared" si="0"/>
        <v>5</v>
      </c>
      <c r="M31" s="27" t="str">
        <f t="shared" si="1"/>
        <v>TB</v>
      </c>
      <c r="N31" s="27" t="str">
        <f t="shared" si="2"/>
        <v> </v>
      </c>
      <c r="O31" s="28"/>
      <c r="P31" s="29">
        <v>7</v>
      </c>
      <c r="Q31" s="29">
        <v>6</v>
      </c>
      <c r="R31" s="29">
        <v>7</v>
      </c>
      <c r="S31" s="29">
        <v>7</v>
      </c>
      <c r="T31" s="26">
        <f t="shared" si="3"/>
        <v>7</v>
      </c>
      <c r="U31" s="27" t="str">
        <f t="shared" si="4"/>
        <v>Khá</v>
      </c>
      <c r="V31" s="27" t="str">
        <f t="shared" si="5"/>
        <v> </v>
      </c>
      <c r="W31" s="29"/>
      <c r="X31" s="30">
        <v>8</v>
      </c>
      <c r="Y31" s="30">
        <v>8</v>
      </c>
      <c r="Z31" s="31">
        <f t="shared" si="6"/>
        <v>8</v>
      </c>
      <c r="AA31" s="30">
        <v>6</v>
      </c>
      <c r="AB31" s="30">
        <v>7</v>
      </c>
      <c r="AC31" s="30">
        <v>8</v>
      </c>
      <c r="AD31" s="30">
        <v>2</v>
      </c>
      <c r="AE31" s="26">
        <f t="shared" si="7"/>
        <v>5</v>
      </c>
      <c r="AF31" s="27" t="str">
        <f t="shared" si="8"/>
        <v>TB</v>
      </c>
      <c r="AG31" s="27" t="str">
        <f t="shared" si="9"/>
        <v> </v>
      </c>
      <c r="AH31" s="29"/>
      <c r="AI31" s="31">
        <f t="shared" si="10"/>
        <v>5</v>
      </c>
      <c r="AJ31" s="31">
        <f t="shared" si="11"/>
        <v>7</v>
      </c>
      <c r="AK31" s="31">
        <f t="shared" si="12"/>
        <v>5</v>
      </c>
      <c r="AL31" s="44">
        <f t="shared" si="13"/>
        <v>5.545454545454546</v>
      </c>
      <c r="AM31" s="65" t="s">
        <v>472</v>
      </c>
      <c r="AN31" s="30"/>
    </row>
    <row r="32" spans="1:40" s="24" customFormat="1" ht="18.75" customHeight="1">
      <c r="A32" s="25">
        <v>21</v>
      </c>
      <c r="B32" s="37" t="s">
        <v>331</v>
      </c>
      <c r="C32" s="32" t="s">
        <v>103</v>
      </c>
      <c r="D32" s="32" t="s">
        <v>140</v>
      </c>
      <c r="E32" s="32" t="s">
        <v>166</v>
      </c>
      <c r="F32" s="50" t="s">
        <v>277</v>
      </c>
      <c r="G32" s="34" t="s">
        <v>176</v>
      </c>
      <c r="H32" s="64">
        <v>7</v>
      </c>
      <c r="I32" s="63">
        <v>6</v>
      </c>
      <c r="J32" s="63">
        <v>6</v>
      </c>
      <c r="K32" s="63">
        <v>6</v>
      </c>
      <c r="L32" s="26">
        <f t="shared" si="0"/>
        <v>6</v>
      </c>
      <c r="M32" s="27" t="str">
        <f t="shared" si="1"/>
        <v>TB Khá</v>
      </c>
      <c r="N32" s="27" t="str">
        <f t="shared" si="2"/>
        <v> </v>
      </c>
      <c r="O32" s="28"/>
      <c r="P32" s="29">
        <v>8</v>
      </c>
      <c r="Q32" s="29">
        <v>7</v>
      </c>
      <c r="R32" s="29">
        <v>6</v>
      </c>
      <c r="S32" s="29">
        <v>6</v>
      </c>
      <c r="T32" s="26">
        <f t="shared" si="3"/>
        <v>7</v>
      </c>
      <c r="U32" s="27" t="str">
        <f t="shared" si="4"/>
        <v>Khá</v>
      </c>
      <c r="V32" s="27" t="str">
        <f t="shared" si="5"/>
        <v> </v>
      </c>
      <c r="W32" s="29"/>
      <c r="X32" s="30">
        <v>9</v>
      </c>
      <c r="Y32" s="30">
        <v>7</v>
      </c>
      <c r="Z32" s="31">
        <f t="shared" si="6"/>
        <v>8</v>
      </c>
      <c r="AA32" s="30">
        <v>7</v>
      </c>
      <c r="AB32" s="30">
        <v>7</v>
      </c>
      <c r="AC32" s="30">
        <v>9</v>
      </c>
      <c r="AD32" s="30">
        <v>4</v>
      </c>
      <c r="AE32" s="26">
        <f t="shared" si="7"/>
        <v>6</v>
      </c>
      <c r="AF32" s="27" t="str">
        <f t="shared" si="8"/>
        <v>TB Khá</v>
      </c>
      <c r="AG32" s="27" t="str">
        <f t="shared" si="9"/>
        <v> </v>
      </c>
      <c r="AH32" s="29"/>
      <c r="AI32" s="31">
        <f t="shared" si="10"/>
        <v>6</v>
      </c>
      <c r="AJ32" s="31">
        <f t="shared" si="11"/>
        <v>7</v>
      </c>
      <c r="AK32" s="31">
        <f t="shared" si="12"/>
        <v>6</v>
      </c>
      <c r="AL32" s="44">
        <f t="shared" si="13"/>
        <v>6.2727272727272725</v>
      </c>
      <c r="AM32" s="65" t="str">
        <f t="shared" si="14"/>
        <v>TB Khá</v>
      </c>
      <c r="AN32" s="30"/>
    </row>
    <row r="33" spans="1:40" s="24" customFormat="1" ht="18.75" customHeight="1">
      <c r="A33" s="25">
        <v>22</v>
      </c>
      <c r="B33" s="37" t="s">
        <v>332</v>
      </c>
      <c r="C33" s="32" t="s">
        <v>103</v>
      </c>
      <c r="D33" s="32" t="s">
        <v>223</v>
      </c>
      <c r="E33" s="32" t="s">
        <v>224</v>
      </c>
      <c r="F33" s="50" t="s">
        <v>266</v>
      </c>
      <c r="G33" s="34" t="s">
        <v>176</v>
      </c>
      <c r="H33" s="64">
        <v>7</v>
      </c>
      <c r="I33" s="63">
        <v>7</v>
      </c>
      <c r="J33" s="63">
        <v>7</v>
      </c>
      <c r="K33" s="63">
        <v>5</v>
      </c>
      <c r="L33" s="26">
        <f t="shared" si="0"/>
        <v>6</v>
      </c>
      <c r="M33" s="27" t="str">
        <f t="shared" si="1"/>
        <v>TB Khá</v>
      </c>
      <c r="N33" s="27" t="str">
        <f t="shared" si="2"/>
        <v> </v>
      </c>
      <c r="O33" s="28"/>
      <c r="P33" s="29">
        <v>7</v>
      </c>
      <c r="Q33" s="29">
        <v>7</v>
      </c>
      <c r="R33" s="29">
        <v>6</v>
      </c>
      <c r="S33" s="29">
        <v>4</v>
      </c>
      <c r="T33" s="26">
        <f t="shared" si="3"/>
        <v>5</v>
      </c>
      <c r="U33" s="27" t="str">
        <f t="shared" si="4"/>
        <v>TB</v>
      </c>
      <c r="V33" s="27" t="str">
        <f t="shared" si="5"/>
        <v> </v>
      </c>
      <c r="W33" s="29"/>
      <c r="X33" s="30">
        <v>7</v>
      </c>
      <c r="Y33" s="30">
        <v>8</v>
      </c>
      <c r="Z33" s="31">
        <f t="shared" si="6"/>
        <v>7.5</v>
      </c>
      <c r="AA33" s="30">
        <v>7</v>
      </c>
      <c r="AB33" s="30">
        <v>6</v>
      </c>
      <c r="AC33" s="30">
        <v>7</v>
      </c>
      <c r="AD33" s="30">
        <v>9</v>
      </c>
      <c r="AE33" s="26">
        <f t="shared" si="7"/>
        <v>8</v>
      </c>
      <c r="AF33" s="27" t="str">
        <f t="shared" si="8"/>
        <v>Giỏi</v>
      </c>
      <c r="AG33" s="27" t="str">
        <f t="shared" si="9"/>
        <v> </v>
      </c>
      <c r="AH33" s="29"/>
      <c r="AI33" s="31">
        <f t="shared" si="10"/>
        <v>6</v>
      </c>
      <c r="AJ33" s="31">
        <f t="shared" si="11"/>
        <v>5</v>
      </c>
      <c r="AK33" s="31">
        <f t="shared" si="12"/>
        <v>8</v>
      </c>
      <c r="AL33" s="44">
        <f t="shared" si="13"/>
        <v>6.636363636363637</v>
      </c>
      <c r="AM33" s="65" t="str">
        <f t="shared" si="14"/>
        <v>TB Khá</v>
      </c>
      <c r="AN33" s="30"/>
    </row>
    <row r="34" spans="1:40" s="24" customFormat="1" ht="18.75" customHeight="1">
      <c r="A34" s="25">
        <v>23</v>
      </c>
      <c r="B34" s="72" t="s">
        <v>333</v>
      </c>
      <c r="C34" s="32" t="s">
        <v>103</v>
      </c>
      <c r="D34" s="33" t="s">
        <v>218</v>
      </c>
      <c r="E34" s="33" t="s">
        <v>179</v>
      </c>
      <c r="F34" s="47" t="s">
        <v>246</v>
      </c>
      <c r="G34" s="34" t="s">
        <v>176</v>
      </c>
      <c r="H34" s="64">
        <v>5</v>
      </c>
      <c r="I34" s="29">
        <v>6</v>
      </c>
      <c r="J34" s="29">
        <v>7</v>
      </c>
      <c r="K34" s="29">
        <v>5</v>
      </c>
      <c r="L34" s="26">
        <f t="shared" si="0"/>
        <v>6</v>
      </c>
      <c r="M34" s="27" t="str">
        <f t="shared" si="1"/>
        <v>TB Khá</v>
      </c>
      <c r="N34" s="27" t="str">
        <f t="shared" si="2"/>
        <v> </v>
      </c>
      <c r="O34" s="28"/>
      <c r="P34" s="29">
        <v>7</v>
      </c>
      <c r="Q34" s="29">
        <v>6</v>
      </c>
      <c r="R34" s="29">
        <v>6</v>
      </c>
      <c r="S34" s="29">
        <v>7</v>
      </c>
      <c r="T34" s="26">
        <f t="shared" si="3"/>
        <v>7</v>
      </c>
      <c r="U34" s="27" t="str">
        <f t="shared" si="4"/>
        <v>Khá</v>
      </c>
      <c r="V34" s="27" t="str">
        <f t="shared" si="5"/>
        <v> </v>
      </c>
      <c r="W34" s="29"/>
      <c r="X34" s="30">
        <v>9</v>
      </c>
      <c r="Y34" s="30">
        <v>8</v>
      </c>
      <c r="Z34" s="31">
        <f t="shared" si="6"/>
        <v>8.5</v>
      </c>
      <c r="AA34" s="30">
        <v>7</v>
      </c>
      <c r="AB34" s="30">
        <v>6</v>
      </c>
      <c r="AC34" s="30">
        <v>9</v>
      </c>
      <c r="AD34" s="30">
        <v>5</v>
      </c>
      <c r="AE34" s="26">
        <f t="shared" si="7"/>
        <v>6</v>
      </c>
      <c r="AF34" s="27" t="str">
        <f t="shared" si="8"/>
        <v>TB Khá</v>
      </c>
      <c r="AG34" s="27" t="str">
        <f t="shared" si="9"/>
        <v> </v>
      </c>
      <c r="AH34" s="29"/>
      <c r="AI34" s="31">
        <f t="shared" si="10"/>
        <v>6</v>
      </c>
      <c r="AJ34" s="31">
        <f t="shared" si="11"/>
        <v>7</v>
      </c>
      <c r="AK34" s="31">
        <f t="shared" si="12"/>
        <v>6</v>
      </c>
      <c r="AL34" s="44">
        <f t="shared" si="13"/>
        <v>6.2727272727272725</v>
      </c>
      <c r="AM34" s="65" t="str">
        <f t="shared" si="14"/>
        <v>TB Khá</v>
      </c>
      <c r="AN34" s="30"/>
    </row>
    <row r="35" spans="1:40" s="24" customFormat="1" ht="18.75" customHeight="1">
      <c r="A35" s="25">
        <v>24</v>
      </c>
      <c r="B35" s="72" t="s">
        <v>334</v>
      </c>
      <c r="C35" s="32" t="s">
        <v>103</v>
      </c>
      <c r="D35" s="33" t="s">
        <v>47</v>
      </c>
      <c r="E35" s="33" t="s">
        <v>225</v>
      </c>
      <c r="F35" s="46" t="s">
        <v>28</v>
      </c>
      <c r="G35" s="34" t="s">
        <v>176</v>
      </c>
      <c r="H35" s="64">
        <v>7</v>
      </c>
      <c r="I35" s="63">
        <v>7</v>
      </c>
      <c r="J35" s="63">
        <v>6</v>
      </c>
      <c r="K35" s="63">
        <v>4</v>
      </c>
      <c r="L35" s="26">
        <f t="shared" si="0"/>
        <v>5</v>
      </c>
      <c r="M35" s="27" t="str">
        <f t="shared" si="1"/>
        <v>TB</v>
      </c>
      <c r="N35" s="27" t="str">
        <f t="shared" si="2"/>
        <v> </v>
      </c>
      <c r="O35" s="28"/>
      <c r="P35" s="29">
        <v>7</v>
      </c>
      <c r="Q35" s="29">
        <v>6</v>
      </c>
      <c r="R35" s="29">
        <v>6</v>
      </c>
      <c r="S35" s="29">
        <v>6</v>
      </c>
      <c r="T35" s="26">
        <f t="shared" si="3"/>
        <v>6</v>
      </c>
      <c r="U35" s="27" t="str">
        <f t="shared" si="4"/>
        <v>TB Khá</v>
      </c>
      <c r="V35" s="27" t="str">
        <f t="shared" si="5"/>
        <v> </v>
      </c>
      <c r="W35" s="29"/>
      <c r="X35" s="30">
        <v>8</v>
      </c>
      <c r="Y35" s="30">
        <v>7</v>
      </c>
      <c r="Z35" s="31">
        <f t="shared" si="6"/>
        <v>7.5</v>
      </c>
      <c r="AA35" s="30">
        <v>10</v>
      </c>
      <c r="AB35" s="30">
        <v>7</v>
      </c>
      <c r="AC35" s="30">
        <v>6</v>
      </c>
      <c r="AD35" s="30">
        <v>9</v>
      </c>
      <c r="AE35" s="26">
        <f t="shared" si="7"/>
        <v>8</v>
      </c>
      <c r="AF35" s="27" t="str">
        <f t="shared" si="8"/>
        <v>Giỏi</v>
      </c>
      <c r="AG35" s="27" t="str">
        <f t="shared" si="9"/>
        <v> </v>
      </c>
      <c r="AH35" s="29"/>
      <c r="AI35" s="31">
        <f t="shared" si="10"/>
        <v>5</v>
      </c>
      <c r="AJ35" s="31">
        <f t="shared" si="11"/>
        <v>6</v>
      </c>
      <c r="AK35" s="31">
        <f t="shared" si="12"/>
        <v>8</v>
      </c>
      <c r="AL35" s="44">
        <f t="shared" si="13"/>
        <v>6.636363636363637</v>
      </c>
      <c r="AM35" s="65" t="str">
        <f t="shared" si="14"/>
        <v>TB Khá</v>
      </c>
      <c r="AN35" s="30"/>
    </row>
    <row r="36" spans="1:40" s="24" customFormat="1" ht="18.75" customHeight="1">
      <c r="A36" s="25">
        <v>25</v>
      </c>
      <c r="B36" s="37" t="s">
        <v>335</v>
      </c>
      <c r="C36" s="32" t="s">
        <v>103</v>
      </c>
      <c r="D36" s="32" t="s">
        <v>162</v>
      </c>
      <c r="E36" s="32" t="s">
        <v>225</v>
      </c>
      <c r="F36" s="50" t="s">
        <v>48</v>
      </c>
      <c r="G36" s="34" t="s">
        <v>176</v>
      </c>
      <c r="H36" s="64">
        <v>5</v>
      </c>
      <c r="I36" s="63">
        <v>6</v>
      </c>
      <c r="J36" s="63">
        <v>5</v>
      </c>
      <c r="K36" s="63">
        <v>5</v>
      </c>
      <c r="L36" s="26">
        <f t="shared" si="0"/>
        <v>5</v>
      </c>
      <c r="M36" s="27" t="str">
        <f t="shared" si="1"/>
        <v>TB</v>
      </c>
      <c r="N36" s="27" t="str">
        <f t="shared" si="2"/>
        <v> </v>
      </c>
      <c r="O36" s="28"/>
      <c r="P36" s="29">
        <v>7</v>
      </c>
      <c r="Q36" s="29">
        <v>6</v>
      </c>
      <c r="R36" s="29">
        <v>6</v>
      </c>
      <c r="S36" s="29">
        <v>4</v>
      </c>
      <c r="T36" s="26">
        <f t="shared" si="3"/>
        <v>5</v>
      </c>
      <c r="U36" s="27" t="str">
        <f t="shared" si="4"/>
        <v>TB</v>
      </c>
      <c r="V36" s="27" t="str">
        <f t="shared" si="5"/>
        <v> </v>
      </c>
      <c r="W36" s="29"/>
      <c r="X36" s="30">
        <v>9</v>
      </c>
      <c r="Y36" s="30">
        <v>8</v>
      </c>
      <c r="Z36" s="31">
        <f t="shared" si="6"/>
        <v>8.5</v>
      </c>
      <c r="AA36" s="30">
        <v>8</v>
      </c>
      <c r="AB36" s="30">
        <v>7</v>
      </c>
      <c r="AC36" s="30">
        <v>9</v>
      </c>
      <c r="AD36" s="30">
        <v>7</v>
      </c>
      <c r="AE36" s="26">
        <f t="shared" si="7"/>
        <v>8</v>
      </c>
      <c r="AF36" s="27" t="str">
        <f t="shared" si="8"/>
        <v>Giỏi</v>
      </c>
      <c r="AG36" s="27" t="str">
        <f t="shared" si="9"/>
        <v> </v>
      </c>
      <c r="AH36" s="29"/>
      <c r="AI36" s="31">
        <f t="shared" si="10"/>
        <v>5</v>
      </c>
      <c r="AJ36" s="31">
        <f t="shared" si="11"/>
        <v>5</v>
      </c>
      <c r="AK36" s="31">
        <f t="shared" si="12"/>
        <v>8</v>
      </c>
      <c r="AL36" s="44">
        <f t="shared" si="13"/>
        <v>6.363636363636363</v>
      </c>
      <c r="AM36" s="65" t="str">
        <f t="shared" si="14"/>
        <v>TB Khá</v>
      </c>
      <c r="AN36" s="30"/>
    </row>
    <row r="37" spans="1:40" s="24" customFormat="1" ht="18.75" customHeight="1">
      <c r="A37" s="25">
        <v>26</v>
      </c>
      <c r="B37" s="72" t="s">
        <v>336</v>
      </c>
      <c r="C37" s="32" t="s">
        <v>103</v>
      </c>
      <c r="D37" s="33" t="s">
        <v>162</v>
      </c>
      <c r="E37" s="33" t="s">
        <v>180</v>
      </c>
      <c r="F37" s="46" t="s">
        <v>38</v>
      </c>
      <c r="G37" s="34" t="s">
        <v>176</v>
      </c>
      <c r="H37" s="64">
        <v>7</v>
      </c>
      <c r="I37" s="63">
        <v>7</v>
      </c>
      <c r="J37" s="63">
        <v>6</v>
      </c>
      <c r="K37" s="63">
        <v>3</v>
      </c>
      <c r="L37" s="26">
        <f t="shared" si="0"/>
        <v>5</v>
      </c>
      <c r="M37" s="27" t="str">
        <f t="shared" si="1"/>
        <v>TB</v>
      </c>
      <c r="N37" s="27" t="str">
        <f t="shared" si="2"/>
        <v> </v>
      </c>
      <c r="O37" s="28"/>
      <c r="P37" s="29">
        <v>7</v>
      </c>
      <c r="Q37" s="29">
        <v>7</v>
      </c>
      <c r="R37" s="29">
        <v>6</v>
      </c>
      <c r="S37" s="29">
        <v>6</v>
      </c>
      <c r="T37" s="26">
        <f t="shared" si="3"/>
        <v>6</v>
      </c>
      <c r="U37" s="27" t="str">
        <f t="shared" si="4"/>
        <v>TB Khá</v>
      </c>
      <c r="V37" s="27" t="str">
        <f t="shared" si="5"/>
        <v> </v>
      </c>
      <c r="W37" s="29"/>
      <c r="X37" s="30">
        <v>7</v>
      </c>
      <c r="Y37" s="30">
        <v>8</v>
      </c>
      <c r="Z37" s="31">
        <f t="shared" si="6"/>
        <v>7.5</v>
      </c>
      <c r="AA37" s="30">
        <v>8</v>
      </c>
      <c r="AB37" s="30">
        <v>6</v>
      </c>
      <c r="AC37" s="30">
        <v>7</v>
      </c>
      <c r="AD37" s="30">
        <v>8</v>
      </c>
      <c r="AE37" s="26">
        <f t="shared" si="7"/>
        <v>8</v>
      </c>
      <c r="AF37" s="27" t="str">
        <f t="shared" si="8"/>
        <v>Giỏi</v>
      </c>
      <c r="AG37" s="27" t="str">
        <f t="shared" si="9"/>
        <v> </v>
      </c>
      <c r="AH37" s="29"/>
      <c r="AI37" s="31">
        <f t="shared" si="10"/>
        <v>5</v>
      </c>
      <c r="AJ37" s="31">
        <f t="shared" si="11"/>
        <v>6</v>
      </c>
      <c r="AK37" s="31">
        <f t="shared" si="12"/>
        <v>8</v>
      </c>
      <c r="AL37" s="44">
        <f t="shared" si="13"/>
        <v>6.636363636363637</v>
      </c>
      <c r="AM37" s="65" t="str">
        <f t="shared" si="14"/>
        <v>TB Khá</v>
      </c>
      <c r="AN37" s="30"/>
    </row>
    <row r="38" spans="1:40" s="24" customFormat="1" ht="18.75" customHeight="1">
      <c r="A38" s="25">
        <v>27</v>
      </c>
      <c r="B38" s="72" t="s">
        <v>337</v>
      </c>
      <c r="C38" s="32" t="s">
        <v>103</v>
      </c>
      <c r="D38" s="33" t="s">
        <v>153</v>
      </c>
      <c r="E38" s="33" t="s">
        <v>227</v>
      </c>
      <c r="F38" s="46" t="s">
        <v>239</v>
      </c>
      <c r="G38" s="34" t="s">
        <v>176</v>
      </c>
      <c r="H38" s="64">
        <v>7</v>
      </c>
      <c r="I38" s="63">
        <v>7</v>
      </c>
      <c r="J38" s="63">
        <v>6</v>
      </c>
      <c r="K38" s="63">
        <v>6</v>
      </c>
      <c r="L38" s="26">
        <f t="shared" si="0"/>
        <v>6</v>
      </c>
      <c r="M38" s="27" t="str">
        <f t="shared" si="1"/>
        <v>TB Khá</v>
      </c>
      <c r="N38" s="27" t="str">
        <f t="shared" si="2"/>
        <v> </v>
      </c>
      <c r="O38" s="28"/>
      <c r="P38" s="29">
        <v>7</v>
      </c>
      <c r="Q38" s="29">
        <v>6</v>
      </c>
      <c r="R38" s="29">
        <v>6</v>
      </c>
      <c r="S38" s="29">
        <v>6</v>
      </c>
      <c r="T38" s="26">
        <f t="shared" si="3"/>
        <v>6</v>
      </c>
      <c r="U38" s="27" t="str">
        <f t="shared" si="4"/>
        <v>TB Khá</v>
      </c>
      <c r="V38" s="27" t="str">
        <f t="shared" si="5"/>
        <v> </v>
      </c>
      <c r="W38" s="29"/>
      <c r="X38" s="30">
        <v>8</v>
      </c>
      <c r="Y38" s="30">
        <v>9</v>
      </c>
      <c r="Z38" s="31">
        <f t="shared" si="6"/>
        <v>8.5</v>
      </c>
      <c r="AA38" s="30">
        <v>10</v>
      </c>
      <c r="AB38" s="30">
        <v>6</v>
      </c>
      <c r="AC38" s="30">
        <v>6</v>
      </c>
      <c r="AD38" s="30">
        <v>9</v>
      </c>
      <c r="AE38" s="26">
        <f t="shared" si="7"/>
        <v>8</v>
      </c>
      <c r="AF38" s="27" t="str">
        <f t="shared" si="8"/>
        <v>Giỏi</v>
      </c>
      <c r="AG38" s="27" t="str">
        <f t="shared" si="9"/>
        <v> </v>
      </c>
      <c r="AH38" s="29"/>
      <c r="AI38" s="31">
        <f t="shared" si="10"/>
        <v>6</v>
      </c>
      <c r="AJ38" s="31">
        <f t="shared" si="11"/>
        <v>6</v>
      </c>
      <c r="AK38" s="31">
        <f t="shared" si="12"/>
        <v>8</v>
      </c>
      <c r="AL38" s="44">
        <f t="shared" si="13"/>
        <v>6.909090909090909</v>
      </c>
      <c r="AM38" s="65" t="str">
        <f t="shared" si="14"/>
        <v>TB Khá</v>
      </c>
      <c r="AN38" s="30"/>
    </row>
    <row r="39" spans="1:40" s="24" customFormat="1" ht="18.75" customHeight="1">
      <c r="A39" s="25">
        <v>28</v>
      </c>
      <c r="B39" s="37" t="s">
        <v>338</v>
      </c>
      <c r="C39" s="32" t="s">
        <v>103</v>
      </c>
      <c r="D39" s="32" t="s">
        <v>151</v>
      </c>
      <c r="E39" s="32" t="s">
        <v>227</v>
      </c>
      <c r="F39" s="50" t="s">
        <v>240</v>
      </c>
      <c r="G39" s="34" t="s">
        <v>176</v>
      </c>
      <c r="H39" s="64">
        <v>7</v>
      </c>
      <c r="I39" s="63">
        <v>6</v>
      </c>
      <c r="J39" s="63">
        <v>6</v>
      </c>
      <c r="K39" s="63">
        <v>6</v>
      </c>
      <c r="L39" s="26">
        <f t="shared" si="0"/>
        <v>6</v>
      </c>
      <c r="M39" s="27" t="str">
        <f t="shared" si="1"/>
        <v>TB Khá</v>
      </c>
      <c r="N39" s="27" t="str">
        <f t="shared" si="2"/>
        <v> </v>
      </c>
      <c r="O39" s="28"/>
      <c r="P39" s="29">
        <v>7</v>
      </c>
      <c r="Q39" s="29">
        <v>7</v>
      </c>
      <c r="R39" s="29">
        <v>7</v>
      </c>
      <c r="S39" s="29">
        <v>9</v>
      </c>
      <c r="T39" s="26">
        <f t="shared" si="3"/>
        <v>8</v>
      </c>
      <c r="U39" s="27" t="str">
        <f t="shared" si="4"/>
        <v>Giỏi</v>
      </c>
      <c r="V39" s="27" t="str">
        <f t="shared" si="5"/>
        <v> </v>
      </c>
      <c r="W39" s="29"/>
      <c r="X39" s="30">
        <v>9</v>
      </c>
      <c r="Y39" s="30">
        <v>8</v>
      </c>
      <c r="Z39" s="31">
        <f t="shared" si="6"/>
        <v>8.5</v>
      </c>
      <c r="AA39" s="30">
        <v>6</v>
      </c>
      <c r="AB39" s="30">
        <v>7</v>
      </c>
      <c r="AC39" s="30">
        <v>8</v>
      </c>
      <c r="AD39" s="30">
        <v>9</v>
      </c>
      <c r="AE39" s="26">
        <f t="shared" si="7"/>
        <v>8</v>
      </c>
      <c r="AF39" s="27" t="str">
        <f t="shared" si="8"/>
        <v>Giỏi</v>
      </c>
      <c r="AG39" s="27" t="str">
        <f t="shared" si="9"/>
        <v> </v>
      </c>
      <c r="AH39" s="29"/>
      <c r="AI39" s="31">
        <f t="shared" si="10"/>
        <v>6</v>
      </c>
      <c r="AJ39" s="31">
        <f t="shared" si="11"/>
        <v>8</v>
      </c>
      <c r="AK39" s="31">
        <f t="shared" si="12"/>
        <v>8</v>
      </c>
      <c r="AL39" s="44">
        <f t="shared" si="13"/>
        <v>7.454545454545454</v>
      </c>
      <c r="AM39" s="65" t="str">
        <f t="shared" si="14"/>
        <v>Khá</v>
      </c>
      <c r="AN39" s="30"/>
    </row>
    <row r="40" spans="1:40" s="24" customFormat="1" ht="18.75" customHeight="1">
      <c r="A40" s="25">
        <v>29</v>
      </c>
      <c r="B40" s="37" t="s">
        <v>339</v>
      </c>
      <c r="C40" s="32" t="s">
        <v>103</v>
      </c>
      <c r="D40" s="32" t="s">
        <v>49</v>
      </c>
      <c r="E40" s="32" t="s">
        <v>231</v>
      </c>
      <c r="F40" s="50" t="s">
        <v>288</v>
      </c>
      <c r="G40" s="34" t="s">
        <v>176</v>
      </c>
      <c r="H40" s="64">
        <v>7</v>
      </c>
      <c r="I40" s="63">
        <v>7</v>
      </c>
      <c r="J40" s="63">
        <v>7</v>
      </c>
      <c r="K40" s="63">
        <v>5</v>
      </c>
      <c r="L40" s="26">
        <f t="shared" si="0"/>
        <v>6</v>
      </c>
      <c r="M40" s="27" t="str">
        <f t="shared" si="1"/>
        <v>TB Khá</v>
      </c>
      <c r="N40" s="27" t="str">
        <f t="shared" si="2"/>
        <v> </v>
      </c>
      <c r="O40" s="28"/>
      <c r="P40" s="29">
        <v>7</v>
      </c>
      <c r="Q40" s="29">
        <v>6</v>
      </c>
      <c r="R40" s="29">
        <v>7</v>
      </c>
      <c r="S40" s="29">
        <v>6</v>
      </c>
      <c r="T40" s="26">
        <f t="shared" si="3"/>
        <v>6</v>
      </c>
      <c r="U40" s="27" t="str">
        <f t="shared" si="4"/>
        <v>TB Khá</v>
      </c>
      <c r="V40" s="27" t="str">
        <f t="shared" si="5"/>
        <v> </v>
      </c>
      <c r="W40" s="29"/>
      <c r="X40" s="30">
        <v>8</v>
      </c>
      <c r="Y40" s="30">
        <v>8</v>
      </c>
      <c r="Z40" s="31">
        <f t="shared" si="6"/>
        <v>8</v>
      </c>
      <c r="AA40" s="30">
        <v>7</v>
      </c>
      <c r="AB40" s="30">
        <v>7</v>
      </c>
      <c r="AC40" s="30">
        <v>7</v>
      </c>
      <c r="AD40" s="30">
        <v>9</v>
      </c>
      <c r="AE40" s="26">
        <f t="shared" si="7"/>
        <v>8</v>
      </c>
      <c r="AF40" s="27" t="str">
        <f t="shared" si="8"/>
        <v>Giỏi</v>
      </c>
      <c r="AG40" s="27" t="str">
        <f t="shared" si="9"/>
        <v> </v>
      </c>
      <c r="AH40" s="29"/>
      <c r="AI40" s="31">
        <f t="shared" si="10"/>
        <v>6</v>
      </c>
      <c r="AJ40" s="31">
        <f t="shared" si="11"/>
        <v>6</v>
      </c>
      <c r="AK40" s="31">
        <f t="shared" si="12"/>
        <v>8</v>
      </c>
      <c r="AL40" s="44">
        <f t="shared" si="13"/>
        <v>6.909090909090909</v>
      </c>
      <c r="AM40" s="65" t="str">
        <f t="shared" si="14"/>
        <v>TB Khá</v>
      </c>
      <c r="AN40" s="30"/>
    </row>
    <row r="41" spans="1:40" s="24" customFormat="1" ht="18.75" customHeight="1">
      <c r="A41" s="25">
        <v>30</v>
      </c>
      <c r="B41" s="37" t="s">
        <v>340</v>
      </c>
      <c r="C41" s="32" t="s">
        <v>103</v>
      </c>
      <c r="D41" s="32" t="s">
        <v>50</v>
      </c>
      <c r="E41" s="32" t="s">
        <v>231</v>
      </c>
      <c r="F41" s="49" t="s">
        <v>51</v>
      </c>
      <c r="G41" s="34" t="s">
        <v>176</v>
      </c>
      <c r="H41" s="64">
        <v>7</v>
      </c>
      <c r="I41" s="63">
        <v>6</v>
      </c>
      <c r="J41" s="63">
        <v>6</v>
      </c>
      <c r="K41" s="63">
        <v>3</v>
      </c>
      <c r="L41" s="26">
        <f t="shared" si="0"/>
        <v>5</v>
      </c>
      <c r="M41" s="27" t="str">
        <f t="shared" si="1"/>
        <v>TB</v>
      </c>
      <c r="N41" s="27" t="str">
        <f t="shared" si="2"/>
        <v> </v>
      </c>
      <c r="O41" s="28"/>
      <c r="P41" s="29">
        <v>7</v>
      </c>
      <c r="Q41" s="29">
        <v>6</v>
      </c>
      <c r="R41" s="29">
        <v>6</v>
      </c>
      <c r="S41" s="29">
        <v>6</v>
      </c>
      <c r="T41" s="26">
        <f t="shared" si="3"/>
        <v>6</v>
      </c>
      <c r="U41" s="27" t="str">
        <f t="shared" si="4"/>
        <v>TB Khá</v>
      </c>
      <c r="V41" s="27" t="str">
        <f t="shared" si="5"/>
        <v> </v>
      </c>
      <c r="W41" s="29"/>
      <c r="X41" s="30">
        <v>9</v>
      </c>
      <c r="Y41" s="30">
        <v>7</v>
      </c>
      <c r="Z41" s="31">
        <f t="shared" si="6"/>
        <v>8</v>
      </c>
      <c r="AA41" s="30">
        <v>6</v>
      </c>
      <c r="AB41" s="30">
        <v>8</v>
      </c>
      <c r="AC41" s="30">
        <v>9</v>
      </c>
      <c r="AD41" s="30">
        <v>8</v>
      </c>
      <c r="AE41" s="26">
        <f t="shared" si="7"/>
        <v>8</v>
      </c>
      <c r="AF41" s="27" t="str">
        <f t="shared" si="8"/>
        <v>Giỏi</v>
      </c>
      <c r="AG41" s="27" t="str">
        <f t="shared" si="9"/>
        <v> </v>
      </c>
      <c r="AH41" s="29"/>
      <c r="AI41" s="31">
        <f t="shared" si="10"/>
        <v>5</v>
      </c>
      <c r="AJ41" s="31">
        <f t="shared" si="11"/>
        <v>6</v>
      </c>
      <c r="AK41" s="31">
        <f t="shared" si="12"/>
        <v>8</v>
      </c>
      <c r="AL41" s="44">
        <f t="shared" si="13"/>
        <v>6.636363636363637</v>
      </c>
      <c r="AM41" s="65" t="str">
        <f t="shared" si="14"/>
        <v>TB Khá</v>
      </c>
      <c r="AN41" s="30"/>
    </row>
    <row r="42" spans="1:40" s="24" customFormat="1" ht="18.75" customHeight="1">
      <c r="A42" s="25">
        <v>31</v>
      </c>
      <c r="B42" s="72" t="s">
        <v>341</v>
      </c>
      <c r="C42" s="32" t="s">
        <v>103</v>
      </c>
      <c r="D42" s="33" t="s">
        <v>52</v>
      </c>
      <c r="E42" s="33" t="s">
        <v>120</v>
      </c>
      <c r="F42" s="46" t="s">
        <v>53</v>
      </c>
      <c r="G42" s="34" t="s">
        <v>176</v>
      </c>
      <c r="H42" s="64">
        <v>7</v>
      </c>
      <c r="I42" s="63">
        <v>7</v>
      </c>
      <c r="J42" s="63">
        <v>6</v>
      </c>
      <c r="K42" s="63">
        <v>6</v>
      </c>
      <c r="L42" s="26">
        <f t="shared" si="0"/>
        <v>6</v>
      </c>
      <c r="M42" s="27" t="str">
        <f t="shared" si="1"/>
        <v>TB Khá</v>
      </c>
      <c r="N42" s="27" t="str">
        <f t="shared" si="2"/>
        <v> </v>
      </c>
      <c r="O42" s="28"/>
      <c r="P42" s="29">
        <v>7</v>
      </c>
      <c r="Q42" s="29">
        <v>7</v>
      </c>
      <c r="R42" s="29">
        <v>6</v>
      </c>
      <c r="S42" s="29">
        <v>7</v>
      </c>
      <c r="T42" s="26">
        <f t="shared" si="3"/>
        <v>7</v>
      </c>
      <c r="U42" s="27" t="str">
        <f t="shared" si="4"/>
        <v>Khá</v>
      </c>
      <c r="V42" s="27" t="str">
        <f t="shared" si="5"/>
        <v> </v>
      </c>
      <c r="W42" s="29"/>
      <c r="X42" s="30">
        <v>8</v>
      </c>
      <c r="Y42" s="30">
        <v>8</v>
      </c>
      <c r="Z42" s="31">
        <f t="shared" si="6"/>
        <v>8</v>
      </c>
      <c r="AA42" s="30">
        <v>9</v>
      </c>
      <c r="AB42" s="30">
        <v>7</v>
      </c>
      <c r="AC42" s="30">
        <v>7</v>
      </c>
      <c r="AD42" s="30">
        <v>5</v>
      </c>
      <c r="AE42" s="26">
        <f t="shared" si="7"/>
        <v>6</v>
      </c>
      <c r="AF42" s="27" t="str">
        <f t="shared" si="8"/>
        <v>TB Khá</v>
      </c>
      <c r="AG42" s="27" t="str">
        <f t="shared" si="9"/>
        <v> </v>
      </c>
      <c r="AH42" s="29"/>
      <c r="AI42" s="31">
        <f t="shared" si="10"/>
        <v>6</v>
      </c>
      <c r="AJ42" s="31">
        <f t="shared" si="11"/>
        <v>7</v>
      </c>
      <c r="AK42" s="31">
        <f t="shared" si="12"/>
        <v>6</v>
      </c>
      <c r="AL42" s="44">
        <f t="shared" si="13"/>
        <v>6.2727272727272725</v>
      </c>
      <c r="AM42" s="65" t="str">
        <f t="shared" si="14"/>
        <v>TB Khá</v>
      </c>
      <c r="AN42" s="30"/>
    </row>
    <row r="43" spans="1:40" s="24" customFormat="1" ht="18.75" customHeight="1">
      <c r="A43" s="25">
        <v>32</v>
      </c>
      <c r="B43" s="72" t="s">
        <v>342</v>
      </c>
      <c r="C43" s="32" t="s">
        <v>103</v>
      </c>
      <c r="D43" s="33" t="s">
        <v>221</v>
      </c>
      <c r="E43" s="33" t="s">
        <v>120</v>
      </c>
      <c r="F43" s="47" t="s">
        <v>250</v>
      </c>
      <c r="G43" s="34" t="s">
        <v>176</v>
      </c>
      <c r="H43" s="64">
        <v>6</v>
      </c>
      <c r="I43" s="63">
        <v>7</v>
      </c>
      <c r="J43" s="63">
        <v>6</v>
      </c>
      <c r="K43" s="63">
        <v>8</v>
      </c>
      <c r="L43" s="26">
        <f t="shared" si="0"/>
        <v>7</v>
      </c>
      <c r="M43" s="27" t="str">
        <f t="shared" si="1"/>
        <v>Khá</v>
      </c>
      <c r="N43" s="27" t="str">
        <f t="shared" si="2"/>
        <v> </v>
      </c>
      <c r="O43" s="28"/>
      <c r="P43" s="29">
        <v>7</v>
      </c>
      <c r="Q43" s="29">
        <v>7</v>
      </c>
      <c r="R43" s="29">
        <v>6</v>
      </c>
      <c r="S43" s="29">
        <v>7</v>
      </c>
      <c r="T43" s="26">
        <f t="shared" si="3"/>
        <v>7</v>
      </c>
      <c r="U43" s="27" t="str">
        <f t="shared" si="4"/>
        <v>Khá</v>
      </c>
      <c r="V43" s="27" t="str">
        <f t="shared" si="5"/>
        <v> </v>
      </c>
      <c r="W43" s="29"/>
      <c r="X43" s="30">
        <v>9</v>
      </c>
      <c r="Y43" s="30">
        <v>8</v>
      </c>
      <c r="Z43" s="31">
        <f t="shared" si="6"/>
        <v>8.5</v>
      </c>
      <c r="AA43" s="30">
        <v>8</v>
      </c>
      <c r="AB43" s="30">
        <v>7</v>
      </c>
      <c r="AC43" s="30">
        <v>8</v>
      </c>
      <c r="AD43" s="30">
        <v>5</v>
      </c>
      <c r="AE43" s="26">
        <f t="shared" si="7"/>
        <v>6</v>
      </c>
      <c r="AF43" s="27" t="str">
        <f t="shared" si="8"/>
        <v>TB Khá</v>
      </c>
      <c r="AG43" s="27" t="str">
        <f t="shared" si="9"/>
        <v> </v>
      </c>
      <c r="AH43" s="29"/>
      <c r="AI43" s="31">
        <f t="shared" si="10"/>
        <v>7</v>
      </c>
      <c r="AJ43" s="31">
        <f t="shared" si="11"/>
        <v>7</v>
      </c>
      <c r="AK43" s="31">
        <f t="shared" si="12"/>
        <v>6</v>
      </c>
      <c r="AL43" s="44">
        <f t="shared" si="13"/>
        <v>6.545454545454546</v>
      </c>
      <c r="AM43" s="65" t="str">
        <f t="shared" si="14"/>
        <v>TB Khá</v>
      </c>
      <c r="AN43" s="30"/>
    </row>
    <row r="44" spans="1:40" s="24" customFormat="1" ht="18.75" customHeight="1">
      <c r="A44" s="25">
        <v>33</v>
      </c>
      <c r="B44" s="72" t="s">
        <v>343</v>
      </c>
      <c r="C44" s="32" t="s">
        <v>103</v>
      </c>
      <c r="D44" s="33" t="s">
        <v>24</v>
      </c>
      <c r="E44" s="33" t="s">
        <v>124</v>
      </c>
      <c r="F44" s="46" t="s">
        <v>35</v>
      </c>
      <c r="G44" s="34" t="s">
        <v>176</v>
      </c>
      <c r="H44" s="64">
        <v>7</v>
      </c>
      <c r="I44" s="63">
        <v>7</v>
      </c>
      <c r="J44" s="63">
        <v>7</v>
      </c>
      <c r="K44" s="63">
        <v>5</v>
      </c>
      <c r="L44" s="26">
        <f t="shared" si="0"/>
        <v>6</v>
      </c>
      <c r="M44" s="27" t="str">
        <f t="shared" si="1"/>
        <v>TB Khá</v>
      </c>
      <c r="N44" s="27" t="str">
        <f t="shared" si="2"/>
        <v> </v>
      </c>
      <c r="O44" s="28"/>
      <c r="P44" s="29">
        <v>7</v>
      </c>
      <c r="Q44" s="29">
        <v>7</v>
      </c>
      <c r="R44" s="29">
        <v>6</v>
      </c>
      <c r="S44" s="29">
        <v>3</v>
      </c>
      <c r="T44" s="26">
        <f t="shared" si="3"/>
        <v>5</v>
      </c>
      <c r="U44" s="27" t="str">
        <f t="shared" si="4"/>
        <v>TB</v>
      </c>
      <c r="V44" s="27" t="str">
        <f t="shared" si="5"/>
        <v> </v>
      </c>
      <c r="W44" s="29"/>
      <c r="X44" s="30">
        <v>7</v>
      </c>
      <c r="Y44" s="30">
        <v>9</v>
      </c>
      <c r="Z44" s="31">
        <f t="shared" si="6"/>
        <v>8</v>
      </c>
      <c r="AA44" s="30">
        <v>10</v>
      </c>
      <c r="AB44" s="30">
        <v>7</v>
      </c>
      <c r="AC44" s="30">
        <v>6</v>
      </c>
      <c r="AD44" s="30">
        <v>8</v>
      </c>
      <c r="AE44" s="26">
        <f t="shared" si="7"/>
        <v>8</v>
      </c>
      <c r="AF44" s="27" t="str">
        <f t="shared" si="8"/>
        <v>Giỏi</v>
      </c>
      <c r="AG44" s="27" t="str">
        <f t="shared" si="9"/>
        <v> </v>
      </c>
      <c r="AH44" s="29"/>
      <c r="AI44" s="31">
        <f t="shared" si="10"/>
        <v>6</v>
      </c>
      <c r="AJ44" s="31">
        <f t="shared" si="11"/>
        <v>5</v>
      </c>
      <c r="AK44" s="31">
        <f t="shared" si="12"/>
        <v>8</v>
      </c>
      <c r="AL44" s="44">
        <f t="shared" si="13"/>
        <v>6.636363636363637</v>
      </c>
      <c r="AM44" s="65" t="str">
        <f t="shared" si="14"/>
        <v>TB Khá</v>
      </c>
      <c r="AN44" s="30"/>
    </row>
    <row r="45" spans="1:40" s="24" customFormat="1" ht="18.75" customHeight="1">
      <c r="A45" s="25">
        <v>34</v>
      </c>
      <c r="B45" s="72" t="s">
        <v>344</v>
      </c>
      <c r="C45" s="32" t="s">
        <v>103</v>
      </c>
      <c r="D45" s="33" t="s">
        <v>54</v>
      </c>
      <c r="E45" s="33" t="s">
        <v>127</v>
      </c>
      <c r="F45" s="46" t="s">
        <v>18</v>
      </c>
      <c r="G45" s="34" t="s">
        <v>176</v>
      </c>
      <c r="H45" s="64">
        <v>7</v>
      </c>
      <c r="I45" s="63">
        <v>6</v>
      </c>
      <c r="J45" s="63">
        <v>6</v>
      </c>
      <c r="K45" s="63">
        <v>5</v>
      </c>
      <c r="L45" s="26">
        <f t="shared" si="0"/>
        <v>6</v>
      </c>
      <c r="M45" s="27" t="str">
        <f t="shared" si="1"/>
        <v>TB Khá</v>
      </c>
      <c r="N45" s="27" t="str">
        <f t="shared" si="2"/>
        <v> </v>
      </c>
      <c r="O45" s="28"/>
      <c r="P45" s="29">
        <v>7</v>
      </c>
      <c r="Q45" s="29">
        <v>6</v>
      </c>
      <c r="R45" s="29">
        <v>6</v>
      </c>
      <c r="S45" s="29">
        <v>4</v>
      </c>
      <c r="T45" s="26">
        <f t="shared" si="3"/>
        <v>5</v>
      </c>
      <c r="U45" s="27" t="str">
        <f t="shared" si="4"/>
        <v>TB</v>
      </c>
      <c r="V45" s="27" t="str">
        <f t="shared" si="5"/>
        <v> </v>
      </c>
      <c r="W45" s="29"/>
      <c r="X45" s="30">
        <v>8</v>
      </c>
      <c r="Y45" s="30">
        <v>8</v>
      </c>
      <c r="Z45" s="31">
        <f t="shared" si="6"/>
        <v>8</v>
      </c>
      <c r="AA45" s="30">
        <v>8</v>
      </c>
      <c r="AB45" s="30">
        <v>7</v>
      </c>
      <c r="AC45" s="30">
        <v>7</v>
      </c>
      <c r="AD45" s="30">
        <v>9</v>
      </c>
      <c r="AE45" s="26">
        <f t="shared" si="7"/>
        <v>8</v>
      </c>
      <c r="AF45" s="27" t="str">
        <f t="shared" si="8"/>
        <v>Giỏi</v>
      </c>
      <c r="AG45" s="27" t="str">
        <f t="shared" si="9"/>
        <v> </v>
      </c>
      <c r="AH45" s="29"/>
      <c r="AI45" s="31">
        <f t="shared" si="10"/>
        <v>6</v>
      </c>
      <c r="AJ45" s="31">
        <f t="shared" si="11"/>
        <v>5</v>
      </c>
      <c r="AK45" s="31">
        <f t="shared" si="12"/>
        <v>8</v>
      </c>
      <c r="AL45" s="44">
        <f t="shared" si="13"/>
        <v>6.636363636363637</v>
      </c>
      <c r="AM45" s="65" t="str">
        <f t="shared" si="14"/>
        <v>TB Khá</v>
      </c>
      <c r="AN45" s="30"/>
    </row>
    <row r="46" spans="1:40" s="24" customFormat="1" ht="18.75" customHeight="1">
      <c r="A46" s="25">
        <v>35</v>
      </c>
      <c r="B46" s="72" t="s">
        <v>345</v>
      </c>
      <c r="C46" s="32" t="s">
        <v>103</v>
      </c>
      <c r="D46" s="32" t="s">
        <v>55</v>
      </c>
      <c r="E46" s="32" t="s">
        <v>152</v>
      </c>
      <c r="F46" s="50" t="s">
        <v>19</v>
      </c>
      <c r="G46" s="34" t="s">
        <v>176</v>
      </c>
      <c r="H46" s="64">
        <v>7</v>
      </c>
      <c r="I46" s="63">
        <v>7</v>
      </c>
      <c r="J46" s="63">
        <v>7</v>
      </c>
      <c r="K46" s="63">
        <v>7</v>
      </c>
      <c r="L46" s="26">
        <f t="shared" si="0"/>
        <v>7</v>
      </c>
      <c r="M46" s="27" t="str">
        <f t="shared" si="1"/>
        <v>Khá</v>
      </c>
      <c r="N46" s="27" t="str">
        <f t="shared" si="2"/>
        <v> </v>
      </c>
      <c r="O46" s="28"/>
      <c r="P46" s="29">
        <v>8</v>
      </c>
      <c r="Q46" s="29">
        <v>6</v>
      </c>
      <c r="R46" s="29">
        <v>6</v>
      </c>
      <c r="S46" s="29">
        <v>8</v>
      </c>
      <c r="T46" s="26">
        <f t="shared" si="3"/>
        <v>7</v>
      </c>
      <c r="U46" s="27" t="str">
        <f t="shared" si="4"/>
        <v>Khá</v>
      </c>
      <c r="V46" s="27" t="str">
        <f t="shared" si="5"/>
        <v> </v>
      </c>
      <c r="W46" s="29"/>
      <c r="X46" s="30">
        <v>9</v>
      </c>
      <c r="Y46" s="30">
        <v>8</v>
      </c>
      <c r="Z46" s="31">
        <f t="shared" si="6"/>
        <v>8.5</v>
      </c>
      <c r="AA46" s="30">
        <v>7</v>
      </c>
      <c r="AB46" s="30">
        <v>6</v>
      </c>
      <c r="AC46" s="30">
        <v>7</v>
      </c>
      <c r="AD46" s="30">
        <v>7</v>
      </c>
      <c r="AE46" s="26">
        <f t="shared" si="7"/>
        <v>7</v>
      </c>
      <c r="AF46" s="27" t="str">
        <f t="shared" si="8"/>
        <v>Khá</v>
      </c>
      <c r="AG46" s="27" t="str">
        <f t="shared" si="9"/>
        <v> </v>
      </c>
      <c r="AH46" s="29"/>
      <c r="AI46" s="31">
        <f t="shared" si="10"/>
        <v>7</v>
      </c>
      <c r="AJ46" s="31">
        <f t="shared" si="11"/>
        <v>7</v>
      </c>
      <c r="AK46" s="31">
        <f t="shared" si="12"/>
        <v>7</v>
      </c>
      <c r="AL46" s="44">
        <f t="shared" si="13"/>
        <v>7</v>
      </c>
      <c r="AM46" s="65" t="str">
        <f t="shared" si="14"/>
        <v>Khá</v>
      </c>
      <c r="AN46" s="30"/>
    </row>
    <row r="47" spans="1:40" s="24" customFormat="1" ht="18.75" customHeight="1">
      <c r="A47" s="25">
        <v>36</v>
      </c>
      <c r="B47" s="72" t="s">
        <v>346</v>
      </c>
      <c r="C47" s="32" t="s">
        <v>103</v>
      </c>
      <c r="D47" s="32" t="s">
        <v>159</v>
      </c>
      <c r="E47" s="32" t="s">
        <v>169</v>
      </c>
      <c r="F47" s="49" t="s">
        <v>281</v>
      </c>
      <c r="G47" s="34" t="s">
        <v>176</v>
      </c>
      <c r="H47" s="64">
        <v>5</v>
      </c>
      <c r="I47" s="63">
        <v>6</v>
      </c>
      <c r="J47" s="63">
        <v>5</v>
      </c>
      <c r="K47" s="63">
        <v>4</v>
      </c>
      <c r="L47" s="26">
        <f t="shared" si="0"/>
        <v>5</v>
      </c>
      <c r="M47" s="27" t="str">
        <f t="shared" si="1"/>
        <v>TB</v>
      </c>
      <c r="N47" s="27" t="str">
        <f t="shared" si="2"/>
        <v> </v>
      </c>
      <c r="O47" s="28"/>
      <c r="P47" s="29">
        <v>7</v>
      </c>
      <c r="Q47" s="29">
        <v>7</v>
      </c>
      <c r="R47" s="29">
        <v>6</v>
      </c>
      <c r="S47" s="29">
        <v>5</v>
      </c>
      <c r="T47" s="26">
        <f t="shared" si="3"/>
        <v>6</v>
      </c>
      <c r="U47" s="27" t="str">
        <f t="shared" si="4"/>
        <v>TB Khá</v>
      </c>
      <c r="V47" s="27" t="str">
        <f t="shared" si="5"/>
        <v> </v>
      </c>
      <c r="W47" s="29"/>
      <c r="X47" s="30">
        <v>9</v>
      </c>
      <c r="Y47" s="30">
        <v>8</v>
      </c>
      <c r="Z47" s="31">
        <f t="shared" si="6"/>
        <v>8.5</v>
      </c>
      <c r="AA47" s="30">
        <v>6</v>
      </c>
      <c r="AB47" s="30">
        <v>8</v>
      </c>
      <c r="AC47" s="30">
        <v>7</v>
      </c>
      <c r="AD47" s="30">
        <v>4</v>
      </c>
      <c r="AE47" s="26">
        <f t="shared" si="7"/>
        <v>6</v>
      </c>
      <c r="AF47" s="27" t="str">
        <f t="shared" si="8"/>
        <v>TB Khá</v>
      </c>
      <c r="AG47" s="27" t="str">
        <f t="shared" si="9"/>
        <v> </v>
      </c>
      <c r="AH47" s="29"/>
      <c r="AI47" s="31">
        <f t="shared" si="10"/>
        <v>5</v>
      </c>
      <c r="AJ47" s="31">
        <f t="shared" si="11"/>
        <v>6</v>
      </c>
      <c r="AK47" s="31">
        <f t="shared" si="12"/>
        <v>6</v>
      </c>
      <c r="AL47" s="44">
        <f t="shared" si="13"/>
        <v>5.7272727272727275</v>
      </c>
      <c r="AM47" s="65" t="s">
        <v>472</v>
      </c>
      <c r="AN47" s="30"/>
    </row>
    <row r="48" spans="1:40" s="24" customFormat="1" ht="18.75" customHeight="1">
      <c r="A48" s="25">
        <v>37</v>
      </c>
      <c r="B48" s="72" t="s">
        <v>347</v>
      </c>
      <c r="C48" s="32" t="s">
        <v>103</v>
      </c>
      <c r="D48" s="33" t="s">
        <v>31</v>
      </c>
      <c r="E48" s="33" t="s">
        <v>131</v>
      </c>
      <c r="F48" s="46" t="s">
        <v>272</v>
      </c>
      <c r="G48" s="34" t="s">
        <v>176</v>
      </c>
      <c r="H48" s="64">
        <v>5</v>
      </c>
      <c r="I48" s="63">
        <v>6</v>
      </c>
      <c r="J48" s="63">
        <v>7</v>
      </c>
      <c r="K48" s="63">
        <v>5</v>
      </c>
      <c r="L48" s="26">
        <f t="shared" si="0"/>
        <v>6</v>
      </c>
      <c r="M48" s="27" t="str">
        <f t="shared" si="1"/>
        <v>TB Khá</v>
      </c>
      <c r="N48" s="27" t="str">
        <f t="shared" si="2"/>
        <v> </v>
      </c>
      <c r="O48" s="28"/>
      <c r="P48" s="29">
        <v>7</v>
      </c>
      <c r="Q48" s="29">
        <v>7</v>
      </c>
      <c r="R48" s="29">
        <v>6</v>
      </c>
      <c r="S48" s="29">
        <v>4</v>
      </c>
      <c r="T48" s="26">
        <f t="shared" si="3"/>
        <v>5</v>
      </c>
      <c r="U48" s="27" t="str">
        <f t="shared" si="4"/>
        <v>TB</v>
      </c>
      <c r="V48" s="27" t="str">
        <f t="shared" si="5"/>
        <v> </v>
      </c>
      <c r="W48" s="29"/>
      <c r="X48" s="30">
        <v>8</v>
      </c>
      <c r="Y48" s="30">
        <v>7</v>
      </c>
      <c r="Z48" s="31">
        <f t="shared" si="6"/>
        <v>7.5</v>
      </c>
      <c r="AA48" s="30">
        <v>7</v>
      </c>
      <c r="AB48" s="30">
        <v>7</v>
      </c>
      <c r="AC48" s="30">
        <v>8</v>
      </c>
      <c r="AD48" s="30">
        <v>8</v>
      </c>
      <c r="AE48" s="26">
        <f t="shared" si="7"/>
        <v>8</v>
      </c>
      <c r="AF48" s="27" t="str">
        <f t="shared" si="8"/>
        <v>Giỏi</v>
      </c>
      <c r="AG48" s="27" t="str">
        <f t="shared" si="9"/>
        <v> </v>
      </c>
      <c r="AH48" s="29"/>
      <c r="AI48" s="31">
        <f t="shared" si="10"/>
        <v>6</v>
      </c>
      <c r="AJ48" s="31">
        <f t="shared" si="11"/>
        <v>5</v>
      </c>
      <c r="AK48" s="31">
        <f t="shared" si="12"/>
        <v>8</v>
      </c>
      <c r="AL48" s="44">
        <f t="shared" si="13"/>
        <v>6.636363636363637</v>
      </c>
      <c r="AM48" s="65" t="str">
        <f t="shared" si="14"/>
        <v>TB Khá</v>
      </c>
      <c r="AN48" s="30"/>
    </row>
    <row r="49" spans="1:40" s="24" customFormat="1" ht="18.75" customHeight="1">
      <c r="A49" s="25">
        <v>38</v>
      </c>
      <c r="B49" s="72" t="s">
        <v>348</v>
      </c>
      <c r="C49" s="32" t="s">
        <v>103</v>
      </c>
      <c r="D49" s="33" t="s">
        <v>171</v>
      </c>
      <c r="E49" s="33" t="s">
        <v>131</v>
      </c>
      <c r="F49" s="46" t="s">
        <v>33</v>
      </c>
      <c r="G49" s="34" t="s">
        <v>176</v>
      </c>
      <c r="H49" s="64">
        <v>7</v>
      </c>
      <c r="I49" s="63">
        <v>7</v>
      </c>
      <c r="J49" s="63">
        <v>6</v>
      </c>
      <c r="K49" s="63">
        <v>8</v>
      </c>
      <c r="L49" s="26">
        <f t="shared" si="0"/>
        <v>7</v>
      </c>
      <c r="M49" s="27" t="str">
        <f t="shared" si="1"/>
        <v>Khá</v>
      </c>
      <c r="N49" s="27" t="str">
        <f t="shared" si="2"/>
        <v> </v>
      </c>
      <c r="O49" s="28"/>
      <c r="P49" s="29">
        <v>7</v>
      </c>
      <c r="Q49" s="29">
        <v>6</v>
      </c>
      <c r="R49" s="29">
        <v>6</v>
      </c>
      <c r="S49" s="29">
        <v>6</v>
      </c>
      <c r="T49" s="26">
        <f t="shared" si="3"/>
        <v>6</v>
      </c>
      <c r="U49" s="27" t="str">
        <f t="shared" si="4"/>
        <v>TB Khá</v>
      </c>
      <c r="V49" s="27" t="str">
        <f t="shared" si="5"/>
        <v> </v>
      </c>
      <c r="W49" s="29"/>
      <c r="X49" s="30">
        <v>8</v>
      </c>
      <c r="Y49" s="30">
        <v>8</v>
      </c>
      <c r="Z49" s="31">
        <f t="shared" si="6"/>
        <v>8</v>
      </c>
      <c r="AA49" s="30">
        <v>6</v>
      </c>
      <c r="AB49" s="30">
        <v>7</v>
      </c>
      <c r="AC49" s="30">
        <v>7</v>
      </c>
      <c r="AD49" s="30">
        <v>4</v>
      </c>
      <c r="AE49" s="26">
        <f t="shared" si="7"/>
        <v>6</v>
      </c>
      <c r="AF49" s="27" t="str">
        <f t="shared" si="8"/>
        <v>TB Khá</v>
      </c>
      <c r="AG49" s="27" t="str">
        <f t="shared" si="9"/>
        <v> </v>
      </c>
      <c r="AH49" s="29"/>
      <c r="AI49" s="31">
        <f t="shared" si="10"/>
        <v>7</v>
      </c>
      <c r="AJ49" s="31">
        <f t="shared" si="11"/>
        <v>6</v>
      </c>
      <c r="AK49" s="31">
        <f t="shared" si="12"/>
        <v>6</v>
      </c>
      <c r="AL49" s="44">
        <f t="shared" si="13"/>
        <v>6.2727272727272725</v>
      </c>
      <c r="AM49" s="65" t="str">
        <f t="shared" si="14"/>
        <v>TB Khá</v>
      </c>
      <c r="AN49" s="30"/>
    </row>
    <row r="50" spans="1:40" s="24" customFormat="1" ht="18.75" customHeight="1">
      <c r="A50" s="25">
        <v>39</v>
      </c>
      <c r="B50" s="72" t="s">
        <v>349</v>
      </c>
      <c r="C50" s="32" t="s">
        <v>103</v>
      </c>
      <c r="D50" s="32" t="s">
        <v>292</v>
      </c>
      <c r="E50" s="32" t="s">
        <v>293</v>
      </c>
      <c r="F50" s="50" t="s">
        <v>244</v>
      </c>
      <c r="G50" s="34" t="s">
        <v>176</v>
      </c>
      <c r="H50" s="64">
        <v>5</v>
      </c>
      <c r="I50" s="63">
        <v>6</v>
      </c>
      <c r="J50" s="63">
        <v>7</v>
      </c>
      <c r="K50" s="63">
        <v>5</v>
      </c>
      <c r="L50" s="26">
        <f t="shared" si="0"/>
        <v>6</v>
      </c>
      <c r="M50" s="27" t="str">
        <f t="shared" si="1"/>
        <v>TB Khá</v>
      </c>
      <c r="N50" s="27" t="str">
        <f t="shared" si="2"/>
        <v> </v>
      </c>
      <c r="O50" s="28"/>
      <c r="P50" s="29">
        <v>7</v>
      </c>
      <c r="Q50" s="29">
        <v>6</v>
      </c>
      <c r="R50" s="29">
        <v>6</v>
      </c>
      <c r="S50" s="29">
        <v>9</v>
      </c>
      <c r="T50" s="26">
        <f t="shared" si="3"/>
        <v>8</v>
      </c>
      <c r="U50" s="27" t="str">
        <f t="shared" si="4"/>
        <v>Giỏi</v>
      </c>
      <c r="V50" s="27" t="str">
        <f t="shared" si="5"/>
        <v> </v>
      </c>
      <c r="W50" s="29"/>
      <c r="X50" s="30">
        <v>8</v>
      </c>
      <c r="Y50" s="30">
        <v>8</v>
      </c>
      <c r="Z50" s="31">
        <f t="shared" si="6"/>
        <v>8</v>
      </c>
      <c r="AA50" s="30">
        <v>7</v>
      </c>
      <c r="AB50" s="30">
        <v>8</v>
      </c>
      <c r="AC50" s="30">
        <v>9</v>
      </c>
      <c r="AD50" s="30">
        <v>8</v>
      </c>
      <c r="AE50" s="26">
        <f t="shared" si="7"/>
        <v>8</v>
      </c>
      <c r="AF50" s="27" t="str">
        <f t="shared" si="8"/>
        <v>Giỏi</v>
      </c>
      <c r="AG50" s="27" t="str">
        <f t="shared" si="9"/>
        <v> </v>
      </c>
      <c r="AH50" s="29"/>
      <c r="AI50" s="31">
        <f t="shared" si="10"/>
        <v>6</v>
      </c>
      <c r="AJ50" s="31">
        <f t="shared" si="11"/>
        <v>8</v>
      </c>
      <c r="AK50" s="31">
        <f t="shared" si="12"/>
        <v>8</v>
      </c>
      <c r="AL50" s="44">
        <f t="shared" si="13"/>
        <v>7.454545454545454</v>
      </c>
      <c r="AM50" s="65" t="str">
        <f t="shared" si="14"/>
        <v>Khá</v>
      </c>
      <c r="AN50" s="30"/>
    </row>
    <row r="51" spans="1:40" s="24" customFormat="1" ht="18.75" customHeight="1">
      <c r="A51" s="25">
        <v>40</v>
      </c>
      <c r="B51" s="72" t="s">
        <v>350</v>
      </c>
      <c r="C51" s="32" t="s">
        <v>103</v>
      </c>
      <c r="D51" s="32" t="s">
        <v>135</v>
      </c>
      <c r="E51" s="32" t="s">
        <v>183</v>
      </c>
      <c r="F51" s="50" t="s">
        <v>274</v>
      </c>
      <c r="G51" s="34" t="s">
        <v>176</v>
      </c>
      <c r="H51" s="64">
        <v>7</v>
      </c>
      <c r="I51" s="63">
        <v>7</v>
      </c>
      <c r="J51" s="63">
        <v>7</v>
      </c>
      <c r="K51" s="63">
        <v>4</v>
      </c>
      <c r="L51" s="26">
        <f t="shared" si="0"/>
        <v>6</v>
      </c>
      <c r="M51" s="27" t="str">
        <f t="shared" si="1"/>
        <v>TB Khá</v>
      </c>
      <c r="N51" s="27" t="str">
        <f t="shared" si="2"/>
        <v> </v>
      </c>
      <c r="O51" s="28"/>
      <c r="P51" s="29">
        <v>8</v>
      </c>
      <c r="Q51" s="29">
        <v>6</v>
      </c>
      <c r="R51" s="29">
        <v>7</v>
      </c>
      <c r="S51" s="29">
        <v>5</v>
      </c>
      <c r="T51" s="26">
        <f t="shared" si="3"/>
        <v>6</v>
      </c>
      <c r="U51" s="27" t="str">
        <f t="shared" si="4"/>
        <v>TB Khá</v>
      </c>
      <c r="V51" s="27" t="str">
        <f t="shared" si="5"/>
        <v> </v>
      </c>
      <c r="W51" s="29"/>
      <c r="X51" s="30">
        <v>9</v>
      </c>
      <c r="Y51" s="30">
        <v>8</v>
      </c>
      <c r="Z51" s="31"/>
      <c r="AA51" s="30">
        <v>7</v>
      </c>
      <c r="AB51" s="30">
        <v>7</v>
      </c>
      <c r="AC51" s="30">
        <v>8</v>
      </c>
      <c r="AD51" s="30">
        <v>8</v>
      </c>
      <c r="AE51" s="26">
        <f t="shared" si="7"/>
        <v>7</v>
      </c>
      <c r="AF51" s="27" t="str">
        <f t="shared" si="8"/>
        <v>Khá</v>
      </c>
      <c r="AG51" s="27" t="str">
        <f t="shared" si="9"/>
        <v> </v>
      </c>
      <c r="AH51" s="29"/>
      <c r="AI51" s="31">
        <f t="shared" si="10"/>
        <v>6</v>
      </c>
      <c r="AJ51" s="31">
        <f t="shared" si="11"/>
        <v>6</v>
      </c>
      <c r="AK51" s="31">
        <f t="shared" si="12"/>
        <v>7</v>
      </c>
      <c r="AL51" s="44">
        <f t="shared" si="13"/>
        <v>6.454545454545454</v>
      </c>
      <c r="AM51" s="65" t="str">
        <f t="shared" si="14"/>
        <v>TB Khá</v>
      </c>
      <c r="AN51" s="30"/>
    </row>
    <row r="52" spans="1:40" s="24" customFormat="1" ht="18.75" customHeight="1">
      <c r="A52" s="25">
        <v>41</v>
      </c>
      <c r="B52" s="72" t="s">
        <v>351</v>
      </c>
      <c r="C52" s="32" t="s">
        <v>103</v>
      </c>
      <c r="D52" s="32" t="s">
        <v>158</v>
      </c>
      <c r="E52" s="32" t="s">
        <v>132</v>
      </c>
      <c r="F52" s="49" t="s">
        <v>1</v>
      </c>
      <c r="G52" s="34" t="s">
        <v>176</v>
      </c>
      <c r="H52" s="64">
        <v>7</v>
      </c>
      <c r="I52" s="63">
        <v>6</v>
      </c>
      <c r="J52" s="63">
        <v>6</v>
      </c>
      <c r="K52" s="63">
        <v>5</v>
      </c>
      <c r="L52" s="26">
        <f t="shared" si="0"/>
        <v>6</v>
      </c>
      <c r="M52" s="27" t="str">
        <f t="shared" si="1"/>
        <v>TB Khá</v>
      </c>
      <c r="N52" s="27" t="str">
        <f t="shared" si="2"/>
        <v> </v>
      </c>
      <c r="O52" s="28"/>
      <c r="P52" s="29">
        <v>7</v>
      </c>
      <c r="Q52" s="29">
        <v>7</v>
      </c>
      <c r="R52" s="29">
        <v>6</v>
      </c>
      <c r="S52" s="29">
        <v>5</v>
      </c>
      <c r="T52" s="26">
        <f t="shared" si="3"/>
        <v>6</v>
      </c>
      <c r="U52" s="27" t="str">
        <f t="shared" si="4"/>
        <v>TB Khá</v>
      </c>
      <c r="V52" s="27" t="str">
        <f t="shared" si="5"/>
        <v> </v>
      </c>
      <c r="W52" s="29"/>
      <c r="X52" s="30">
        <v>8</v>
      </c>
      <c r="Y52" s="30">
        <v>7</v>
      </c>
      <c r="Z52" s="31">
        <f t="shared" si="6"/>
        <v>7.5</v>
      </c>
      <c r="AA52" s="30">
        <v>7</v>
      </c>
      <c r="AB52" s="30">
        <v>6</v>
      </c>
      <c r="AC52" s="30">
        <v>9</v>
      </c>
      <c r="AD52" s="30">
        <v>10</v>
      </c>
      <c r="AE52" s="26">
        <f t="shared" si="7"/>
        <v>9</v>
      </c>
      <c r="AF52" s="27" t="str">
        <f t="shared" si="8"/>
        <v>Giỏi</v>
      </c>
      <c r="AG52" s="27" t="str">
        <f t="shared" si="9"/>
        <v> </v>
      </c>
      <c r="AH52" s="29"/>
      <c r="AI52" s="31">
        <f t="shared" si="10"/>
        <v>6</v>
      </c>
      <c r="AJ52" s="31">
        <f t="shared" si="11"/>
        <v>6</v>
      </c>
      <c r="AK52" s="31">
        <f t="shared" si="12"/>
        <v>9</v>
      </c>
      <c r="AL52" s="44">
        <f t="shared" si="13"/>
        <v>7.363636363636363</v>
      </c>
      <c r="AM52" s="65" t="str">
        <f t="shared" si="14"/>
        <v>Khá</v>
      </c>
      <c r="AN52" s="30"/>
    </row>
    <row r="53" spans="1:40" s="24" customFormat="1" ht="18.75" customHeight="1">
      <c r="A53" s="25">
        <v>42</v>
      </c>
      <c r="B53" s="72" t="s">
        <v>352</v>
      </c>
      <c r="C53" s="32" t="s">
        <v>103</v>
      </c>
      <c r="D53" s="33" t="s">
        <v>125</v>
      </c>
      <c r="E53" s="33" t="s">
        <v>56</v>
      </c>
      <c r="F53" s="46" t="s">
        <v>25</v>
      </c>
      <c r="G53" s="34" t="s">
        <v>176</v>
      </c>
      <c r="H53" s="64">
        <v>7</v>
      </c>
      <c r="I53" s="63">
        <v>5</v>
      </c>
      <c r="J53" s="63">
        <v>6</v>
      </c>
      <c r="K53" s="63">
        <v>6</v>
      </c>
      <c r="L53" s="26">
        <f t="shared" si="0"/>
        <v>6</v>
      </c>
      <c r="M53" s="27" t="str">
        <f t="shared" si="1"/>
        <v>TB Khá</v>
      </c>
      <c r="N53" s="27" t="str">
        <f t="shared" si="2"/>
        <v> </v>
      </c>
      <c r="O53" s="28"/>
      <c r="P53" s="29">
        <v>7</v>
      </c>
      <c r="Q53" s="29">
        <v>7</v>
      </c>
      <c r="R53" s="29">
        <v>6</v>
      </c>
      <c r="S53" s="29">
        <v>6</v>
      </c>
      <c r="T53" s="26">
        <f t="shared" si="3"/>
        <v>6</v>
      </c>
      <c r="U53" s="27" t="str">
        <f t="shared" si="4"/>
        <v>TB Khá</v>
      </c>
      <c r="V53" s="27" t="str">
        <f t="shared" si="5"/>
        <v> </v>
      </c>
      <c r="W53" s="29"/>
      <c r="X53" s="30">
        <v>9</v>
      </c>
      <c r="Y53" s="30">
        <v>8</v>
      </c>
      <c r="Z53" s="31">
        <f t="shared" si="6"/>
        <v>8.5</v>
      </c>
      <c r="AA53" s="30">
        <v>7</v>
      </c>
      <c r="AB53" s="30">
        <v>8</v>
      </c>
      <c r="AC53" s="30">
        <v>6</v>
      </c>
      <c r="AD53" s="30">
        <v>8</v>
      </c>
      <c r="AE53" s="26">
        <f t="shared" si="7"/>
        <v>8</v>
      </c>
      <c r="AF53" s="27" t="str">
        <f t="shared" si="8"/>
        <v>Giỏi</v>
      </c>
      <c r="AG53" s="27" t="str">
        <f t="shared" si="9"/>
        <v> </v>
      </c>
      <c r="AH53" s="29"/>
      <c r="AI53" s="31">
        <f t="shared" si="10"/>
        <v>6</v>
      </c>
      <c r="AJ53" s="31">
        <f t="shared" si="11"/>
        <v>6</v>
      </c>
      <c r="AK53" s="31">
        <f t="shared" si="12"/>
        <v>8</v>
      </c>
      <c r="AL53" s="44">
        <f t="shared" si="13"/>
        <v>6.909090909090909</v>
      </c>
      <c r="AM53" s="65" t="str">
        <f t="shared" si="14"/>
        <v>TB Khá</v>
      </c>
      <c r="AN53" s="30"/>
    </row>
    <row r="54" spans="1:40" s="24" customFormat="1" ht="18.75" customHeight="1">
      <c r="A54" s="25">
        <v>43</v>
      </c>
      <c r="B54" s="72" t="s">
        <v>354</v>
      </c>
      <c r="C54" s="32" t="s">
        <v>103</v>
      </c>
      <c r="D54" s="33" t="s">
        <v>162</v>
      </c>
      <c r="E54" s="33" t="s">
        <v>134</v>
      </c>
      <c r="F54" s="46" t="s">
        <v>237</v>
      </c>
      <c r="G54" s="34" t="s">
        <v>176</v>
      </c>
      <c r="H54" s="64">
        <v>7</v>
      </c>
      <c r="I54" s="63">
        <v>7</v>
      </c>
      <c r="J54" s="63">
        <v>7</v>
      </c>
      <c r="K54" s="63">
        <v>5</v>
      </c>
      <c r="L54" s="26">
        <f t="shared" si="0"/>
        <v>6</v>
      </c>
      <c r="M54" s="27" t="str">
        <f t="shared" si="1"/>
        <v>TB Khá</v>
      </c>
      <c r="N54" s="27" t="str">
        <f t="shared" si="2"/>
        <v> </v>
      </c>
      <c r="O54" s="28"/>
      <c r="P54" s="29">
        <v>8</v>
      </c>
      <c r="Q54" s="29">
        <v>7</v>
      </c>
      <c r="R54" s="29">
        <v>6</v>
      </c>
      <c r="S54" s="29">
        <v>7</v>
      </c>
      <c r="T54" s="26">
        <f t="shared" si="3"/>
        <v>7</v>
      </c>
      <c r="U54" s="27" t="str">
        <f t="shared" si="4"/>
        <v>Khá</v>
      </c>
      <c r="V54" s="27" t="str">
        <f t="shared" si="5"/>
        <v> </v>
      </c>
      <c r="W54" s="29"/>
      <c r="X54" s="30">
        <v>9</v>
      </c>
      <c r="Y54" s="30">
        <v>8</v>
      </c>
      <c r="Z54" s="31">
        <f t="shared" si="6"/>
        <v>8.5</v>
      </c>
      <c r="AA54" s="30">
        <v>8</v>
      </c>
      <c r="AB54" s="30">
        <v>7</v>
      </c>
      <c r="AC54" s="30">
        <v>6</v>
      </c>
      <c r="AD54" s="30">
        <v>8</v>
      </c>
      <c r="AE54" s="26">
        <f t="shared" si="7"/>
        <v>8</v>
      </c>
      <c r="AF54" s="27" t="str">
        <f t="shared" si="8"/>
        <v>Giỏi</v>
      </c>
      <c r="AG54" s="27" t="str">
        <f t="shared" si="9"/>
        <v> </v>
      </c>
      <c r="AH54" s="29"/>
      <c r="AI54" s="31">
        <f t="shared" si="10"/>
        <v>6</v>
      </c>
      <c r="AJ54" s="31">
        <f t="shared" si="11"/>
        <v>7</v>
      </c>
      <c r="AK54" s="31">
        <f t="shared" si="12"/>
        <v>8</v>
      </c>
      <c r="AL54" s="44">
        <f t="shared" si="13"/>
        <v>7.181818181818182</v>
      </c>
      <c r="AM54" s="65" t="str">
        <f t="shared" si="14"/>
        <v>Khá</v>
      </c>
      <c r="AN54" s="30"/>
    </row>
    <row r="55" spans="1:40" s="24" customFormat="1" ht="18.75" customHeight="1">
      <c r="A55" s="25">
        <v>44</v>
      </c>
      <c r="B55" s="72" t="s">
        <v>353</v>
      </c>
      <c r="C55" s="32" t="s">
        <v>103</v>
      </c>
      <c r="D55" s="32" t="s">
        <v>57</v>
      </c>
      <c r="E55" s="32" t="s">
        <v>134</v>
      </c>
      <c r="F55" s="50" t="s">
        <v>13</v>
      </c>
      <c r="G55" s="34" t="s">
        <v>176</v>
      </c>
      <c r="H55" s="64">
        <v>7</v>
      </c>
      <c r="I55" s="63">
        <v>6</v>
      </c>
      <c r="J55" s="63">
        <v>6</v>
      </c>
      <c r="K55" s="63">
        <v>3</v>
      </c>
      <c r="L55" s="26">
        <f t="shared" si="0"/>
        <v>5</v>
      </c>
      <c r="M55" s="27" t="str">
        <f t="shared" si="1"/>
        <v>TB</v>
      </c>
      <c r="N55" s="27" t="str">
        <f t="shared" si="2"/>
        <v> </v>
      </c>
      <c r="O55" s="28"/>
      <c r="P55" s="29">
        <v>7</v>
      </c>
      <c r="Q55" s="29">
        <v>6</v>
      </c>
      <c r="R55" s="29">
        <v>6</v>
      </c>
      <c r="S55" s="29">
        <v>4</v>
      </c>
      <c r="T55" s="26">
        <f t="shared" si="3"/>
        <v>5</v>
      </c>
      <c r="U55" s="27" t="str">
        <f t="shared" si="4"/>
        <v>TB</v>
      </c>
      <c r="V55" s="27" t="str">
        <f t="shared" si="5"/>
        <v> </v>
      </c>
      <c r="W55" s="29"/>
      <c r="X55" s="30">
        <v>7</v>
      </c>
      <c r="Y55" s="30">
        <v>8</v>
      </c>
      <c r="Z55" s="31">
        <f t="shared" si="6"/>
        <v>7.5</v>
      </c>
      <c r="AA55" s="30">
        <v>7</v>
      </c>
      <c r="AB55" s="30">
        <v>7</v>
      </c>
      <c r="AC55" s="30">
        <v>8</v>
      </c>
      <c r="AD55" s="30">
        <v>6</v>
      </c>
      <c r="AE55" s="26">
        <f t="shared" si="7"/>
        <v>7</v>
      </c>
      <c r="AF55" s="27" t="str">
        <f t="shared" si="8"/>
        <v>Khá</v>
      </c>
      <c r="AG55" s="27" t="str">
        <f t="shared" si="9"/>
        <v> </v>
      </c>
      <c r="AH55" s="29"/>
      <c r="AI55" s="31">
        <f t="shared" si="10"/>
        <v>5</v>
      </c>
      <c r="AJ55" s="31">
        <f t="shared" si="11"/>
        <v>5</v>
      </c>
      <c r="AK55" s="31">
        <f t="shared" si="12"/>
        <v>7</v>
      </c>
      <c r="AL55" s="44">
        <f t="shared" si="13"/>
        <v>5.909090909090909</v>
      </c>
      <c r="AM55" s="65" t="s">
        <v>472</v>
      </c>
      <c r="AN55" s="30"/>
    </row>
    <row r="56" spans="1:40" s="24" customFormat="1" ht="18.75" customHeight="1">
      <c r="A56" s="25">
        <v>45</v>
      </c>
      <c r="B56" s="72" t="s">
        <v>355</v>
      </c>
      <c r="C56" s="32" t="s">
        <v>103</v>
      </c>
      <c r="D56" s="32" t="s">
        <v>159</v>
      </c>
      <c r="E56" s="32" t="s">
        <v>134</v>
      </c>
      <c r="F56" s="49" t="s">
        <v>37</v>
      </c>
      <c r="G56" s="34" t="s">
        <v>176</v>
      </c>
      <c r="H56" s="64">
        <v>7</v>
      </c>
      <c r="I56" s="63">
        <v>6</v>
      </c>
      <c r="J56" s="63">
        <v>6</v>
      </c>
      <c r="K56" s="63">
        <v>3</v>
      </c>
      <c r="L56" s="26">
        <f t="shared" si="0"/>
        <v>5</v>
      </c>
      <c r="M56" s="27" t="str">
        <f t="shared" si="1"/>
        <v>TB</v>
      </c>
      <c r="N56" s="27" t="str">
        <f t="shared" si="2"/>
        <v> </v>
      </c>
      <c r="O56" s="28"/>
      <c r="P56" s="29">
        <v>7</v>
      </c>
      <c r="Q56" s="29">
        <v>7</v>
      </c>
      <c r="R56" s="29">
        <v>6</v>
      </c>
      <c r="S56" s="29">
        <v>5</v>
      </c>
      <c r="T56" s="26">
        <f t="shared" si="3"/>
        <v>6</v>
      </c>
      <c r="U56" s="27" t="str">
        <f t="shared" si="4"/>
        <v>TB Khá</v>
      </c>
      <c r="V56" s="27" t="str">
        <f t="shared" si="5"/>
        <v> </v>
      </c>
      <c r="W56" s="29"/>
      <c r="X56" s="30">
        <v>7</v>
      </c>
      <c r="Y56" s="30">
        <v>7</v>
      </c>
      <c r="Z56" s="31">
        <f t="shared" si="6"/>
        <v>7</v>
      </c>
      <c r="AA56" s="30">
        <v>6</v>
      </c>
      <c r="AB56" s="30">
        <v>8</v>
      </c>
      <c r="AC56" s="30">
        <v>8</v>
      </c>
      <c r="AD56" s="30">
        <v>7</v>
      </c>
      <c r="AE56" s="26">
        <f t="shared" si="7"/>
        <v>7</v>
      </c>
      <c r="AF56" s="27" t="str">
        <f t="shared" si="8"/>
        <v>Khá</v>
      </c>
      <c r="AG56" s="27" t="str">
        <f t="shared" si="9"/>
        <v> </v>
      </c>
      <c r="AH56" s="29"/>
      <c r="AI56" s="31">
        <f t="shared" si="10"/>
        <v>5</v>
      </c>
      <c r="AJ56" s="31">
        <f t="shared" si="11"/>
        <v>6</v>
      </c>
      <c r="AK56" s="31">
        <f t="shared" si="12"/>
        <v>7</v>
      </c>
      <c r="AL56" s="44">
        <f t="shared" si="13"/>
        <v>6.181818181818182</v>
      </c>
      <c r="AM56" s="65" t="str">
        <f t="shared" si="14"/>
        <v>TB Khá</v>
      </c>
      <c r="AN56" s="30"/>
    </row>
    <row r="57" spans="1:40" s="24" customFormat="1" ht="18.75" customHeight="1">
      <c r="A57" s="25">
        <v>46</v>
      </c>
      <c r="B57" s="72" t="s">
        <v>356</v>
      </c>
      <c r="C57" s="32" t="s">
        <v>103</v>
      </c>
      <c r="D57" s="33" t="s">
        <v>58</v>
      </c>
      <c r="E57" s="33" t="s">
        <v>134</v>
      </c>
      <c r="F57" s="47" t="s">
        <v>254</v>
      </c>
      <c r="G57" s="34" t="s">
        <v>176</v>
      </c>
      <c r="H57" s="64">
        <v>6</v>
      </c>
      <c r="I57" s="63">
        <v>6</v>
      </c>
      <c r="J57" s="63">
        <v>8</v>
      </c>
      <c r="K57" s="63">
        <v>6</v>
      </c>
      <c r="L57" s="26">
        <f t="shared" si="0"/>
        <v>6</v>
      </c>
      <c r="M57" s="27" t="str">
        <f t="shared" si="1"/>
        <v>TB Khá</v>
      </c>
      <c r="N57" s="27" t="str">
        <f t="shared" si="2"/>
        <v> </v>
      </c>
      <c r="O57" s="28"/>
      <c r="P57" s="29">
        <v>7</v>
      </c>
      <c r="Q57" s="29">
        <v>6</v>
      </c>
      <c r="R57" s="29">
        <v>6</v>
      </c>
      <c r="S57" s="29">
        <v>6</v>
      </c>
      <c r="T57" s="26">
        <f t="shared" si="3"/>
        <v>6</v>
      </c>
      <c r="U57" s="27" t="str">
        <f t="shared" si="4"/>
        <v>TB Khá</v>
      </c>
      <c r="V57" s="27" t="str">
        <f t="shared" si="5"/>
        <v> </v>
      </c>
      <c r="W57" s="29"/>
      <c r="X57" s="30">
        <v>9</v>
      </c>
      <c r="Y57" s="30">
        <v>8</v>
      </c>
      <c r="Z57" s="31">
        <f t="shared" si="6"/>
        <v>8.5</v>
      </c>
      <c r="AA57" s="30">
        <v>7</v>
      </c>
      <c r="AB57" s="30">
        <v>7</v>
      </c>
      <c r="AC57" s="30">
        <v>9</v>
      </c>
      <c r="AD57" s="30">
        <v>10</v>
      </c>
      <c r="AE57" s="26">
        <f t="shared" si="7"/>
        <v>9</v>
      </c>
      <c r="AF57" s="27" t="str">
        <f t="shared" si="8"/>
        <v>Giỏi</v>
      </c>
      <c r="AG57" s="27" t="str">
        <f t="shared" si="9"/>
        <v> </v>
      </c>
      <c r="AH57" s="29"/>
      <c r="AI57" s="31">
        <f t="shared" si="10"/>
        <v>6</v>
      </c>
      <c r="AJ57" s="31">
        <f t="shared" si="11"/>
        <v>6</v>
      </c>
      <c r="AK57" s="31">
        <f t="shared" si="12"/>
        <v>9</v>
      </c>
      <c r="AL57" s="44">
        <f t="shared" si="13"/>
        <v>7.363636363636363</v>
      </c>
      <c r="AM57" s="65" t="str">
        <f t="shared" si="14"/>
        <v>Khá</v>
      </c>
      <c r="AN57" s="30"/>
    </row>
    <row r="58" spans="1:40" s="24" customFormat="1" ht="18.75" customHeight="1">
      <c r="A58" s="25">
        <v>47</v>
      </c>
      <c r="B58" s="72" t="s">
        <v>357</v>
      </c>
      <c r="C58" s="32" t="s">
        <v>103</v>
      </c>
      <c r="D58" s="33" t="s">
        <v>177</v>
      </c>
      <c r="E58" s="33" t="s">
        <v>134</v>
      </c>
      <c r="F58" s="46" t="s">
        <v>266</v>
      </c>
      <c r="G58" s="34" t="s">
        <v>176</v>
      </c>
      <c r="H58" s="64">
        <v>5</v>
      </c>
      <c r="I58" s="63">
        <v>6</v>
      </c>
      <c r="J58" s="63">
        <v>7</v>
      </c>
      <c r="K58" s="63">
        <v>4</v>
      </c>
      <c r="L58" s="26">
        <f t="shared" si="0"/>
        <v>5</v>
      </c>
      <c r="M58" s="27" t="str">
        <f t="shared" si="1"/>
        <v>TB</v>
      </c>
      <c r="N58" s="27" t="str">
        <f t="shared" si="2"/>
        <v> </v>
      </c>
      <c r="O58" s="28"/>
      <c r="P58" s="29">
        <v>7</v>
      </c>
      <c r="Q58" s="29">
        <v>6</v>
      </c>
      <c r="R58" s="29">
        <v>6</v>
      </c>
      <c r="S58" s="29">
        <v>6</v>
      </c>
      <c r="T58" s="26">
        <f t="shared" si="3"/>
        <v>6</v>
      </c>
      <c r="U58" s="27" t="str">
        <f t="shared" si="4"/>
        <v>TB Khá</v>
      </c>
      <c r="V58" s="27" t="str">
        <f t="shared" si="5"/>
        <v> </v>
      </c>
      <c r="W58" s="29"/>
      <c r="X58" s="30">
        <v>7</v>
      </c>
      <c r="Y58" s="30">
        <v>8</v>
      </c>
      <c r="Z58" s="31">
        <f>(X58+Y58)/2</f>
        <v>7.5</v>
      </c>
      <c r="AA58" s="30">
        <v>7</v>
      </c>
      <c r="AB58" s="30">
        <v>7</v>
      </c>
      <c r="AC58" s="30">
        <v>5</v>
      </c>
      <c r="AD58" s="30">
        <v>7</v>
      </c>
      <c r="AE58" s="26">
        <f t="shared" si="7"/>
        <v>7</v>
      </c>
      <c r="AF58" s="27" t="str">
        <f t="shared" si="8"/>
        <v>Khá</v>
      </c>
      <c r="AG58" s="27" t="str">
        <f t="shared" si="9"/>
        <v> </v>
      </c>
      <c r="AH58" s="29"/>
      <c r="AI58" s="31">
        <f t="shared" si="10"/>
        <v>5</v>
      </c>
      <c r="AJ58" s="31">
        <f t="shared" si="11"/>
        <v>6</v>
      </c>
      <c r="AK58" s="31">
        <f t="shared" si="12"/>
        <v>7</v>
      </c>
      <c r="AL58" s="44">
        <f t="shared" si="13"/>
        <v>6.181818181818182</v>
      </c>
      <c r="AM58" s="65" t="str">
        <f t="shared" si="14"/>
        <v>TB Khá</v>
      </c>
      <c r="AN58" s="30"/>
    </row>
    <row r="59" spans="1:40" s="24" customFormat="1" ht="18.75" customHeight="1">
      <c r="A59" s="25">
        <v>48</v>
      </c>
      <c r="B59" s="72" t="s">
        <v>359</v>
      </c>
      <c r="C59" s="32" t="s">
        <v>103</v>
      </c>
      <c r="D59" s="33" t="s">
        <v>162</v>
      </c>
      <c r="E59" s="33" t="s">
        <v>136</v>
      </c>
      <c r="F59" s="46" t="s">
        <v>39</v>
      </c>
      <c r="G59" s="34" t="s">
        <v>176</v>
      </c>
      <c r="H59" s="64">
        <v>5</v>
      </c>
      <c r="I59" s="63">
        <v>6</v>
      </c>
      <c r="J59" s="63">
        <v>7</v>
      </c>
      <c r="K59" s="63">
        <v>6</v>
      </c>
      <c r="L59" s="26">
        <f t="shared" si="0"/>
        <v>6</v>
      </c>
      <c r="M59" s="27" t="str">
        <f t="shared" si="1"/>
        <v>TB Khá</v>
      </c>
      <c r="N59" s="27" t="str">
        <f t="shared" si="2"/>
        <v> </v>
      </c>
      <c r="O59" s="28"/>
      <c r="P59" s="29">
        <v>7</v>
      </c>
      <c r="Q59" s="29">
        <v>7</v>
      </c>
      <c r="R59" s="29">
        <v>6</v>
      </c>
      <c r="S59" s="29">
        <v>5</v>
      </c>
      <c r="T59" s="26">
        <f t="shared" si="3"/>
        <v>6</v>
      </c>
      <c r="U59" s="27" t="str">
        <f t="shared" si="4"/>
        <v>TB Khá</v>
      </c>
      <c r="V59" s="27" t="str">
        <f t="shared" si="5"/>
        <v> </v>
      </c>
      <c r="W59" s="29"/>
      <c r="X59" s="30">
        <v>7</v>
      </c>
      <c r="Y59" s="30">
        <v>7</v>
      </c>
      <c r="Z59" s="31">
        <f>(X59+Y59)/2</f>
        <v>7</v>
      </c>
      <c r="AA59" s="30">
        <v>8</v>
      </c>
      <c r="AB59" s="30">
        <v>8</v>
      </c>
      <c r="AC59" s="30">
        <v>5</v>
      </c>
      <c r="AD59" s="30">
        <v>2</v>
      </c>
      <c r="AE59" s="26">
        <f t="shared" si="7"/>
        <v>5</v>
      </c>
      <c r="AF59" s="27" t="str">
        <f t="shared" si="8"/>
        <v>TB</v>
      </c>
      <c r="AG59" s="27" t="str">
        <f t="shared" si="9"/>
        <v> </v>
      </c>
      <c r="AH59" s="29"/>
      <c r="AI59" s="31">
        <f t="shared" si="10"/>
        <v>6</v>
      </c>
      <c r="AJ59" s="31">
        <f t="shared" si="11"/>
        <v>6</v>
      </c>
      <c r="AK59" s="31">
        <f t="shared" si="12"/>
        <v>5</v>
      </c>
      <c r="AL59" s="44">
        <f t="shared" si="13"/>
        <v>5.545454545454546</v>
      </c>
      <c r="AM59" s="65" t="s">
        <v>472</v>
      </c>
      <c r="AN59" s="30"/>
    </row>
    <row r="60" spans="1:40" s="24" customFormat="1" ht="18.75" customHeight="1">
      <c r="A60" s="25">
        <v>49</v>
      </c>
      <c r="B60" s="72" t="s">
        <v>358</v>
      </c>
      <c r="C60" s="32" t="s">
        <v>103</v>
      </c>
      <c r="D60" s="33" t="s">
        <v>59</v>
      </c>
      <c r="E60" s="33" t="s">
        <v>155</v>
      </c>
      <c r="F60" s="46" t="s">
        <v>256</v>
      </c>
      <c r="G60" s="34" t="s">
        <v>176</v>
      </c>
      <c r="H60" s="64">
        <v>5</v>
      </c>
      <c r="I60" s="63">
        <v>6</v>
      </c>
      <c r="J60" s="63">
        <v>7</v>
      </c>
      <c r="K60" s="63">
        <v>3</v>
      </c>
      <c r="L60" s="26">
        <f t="shared" si="0"/>
        <v>5</v>
      </c>
      <c r="M60" s="27" t="str">
        <f t="shared" si="1"/>
        <v>TB</v>
      </c>
      <c r="N60" s="27" t="str">
        <f t="shared" si="2"/>
        <v> </v>
      </c>
      <c r="O60" s="28"/>
      <c r="P60" s="29">
        <v>8</v>
      </c>
      <c r="Q60" s="29">
        <v>6</v>
      </c>
      <c r="R60" s="29">
        <v>6</v>
      </c>
      <c r="S60" s="29">
        <v>6</v>
      </c>
      <c r="T60" s="26">
        <f t="shared" si="3"/>
        <v>6</v>
      </c>
      <c r="U60" s="27" t="str">
        <f t="shared" si="4"/>
        <v>TB Khá</v>
      </c>
      <c r="V60" s="27" t="str">
        <f t="shared" si="5"/>
        <v> </v>
      </c>
      <c r="W60" s="29"/>
      <c r="X60" s="30">
        <v>7</v>
      </c>
      <c r="Y60" s="30">
        <v>9</v>
      </c>
      <c r="Z60" s="31">
        <f>(X60+Y60)/2</f>
        <v>8</v>
      </c>
      <c r="AA60" s="30">
        <v>8</v>
      </c>
      <c r="AB60" s="30">
        <v>8</v>
      </c>
      <c r="AC60" s="30">
        <v>8</v>
      </c>
      <c r="AD60" s="30">
        <v>9</v>
      </c>
      <c r="AE60" s="26">
        <f t="shared" si="7"/>
        <v>9</v>
      </c>
      <c r="AF60" s="27" t="str">
        <f t="shared" si="8"/>
        <v>Giỏi</v>
      </c>
      <c r="AG60" s="27" t="str">
        <f t="shared" si="9"/>
        <v> </v>
      </c>
      <c r="AH60" s="29"/>
      <c r="AI60" s="31">
        <f t="shared" si="10"/>
        <v>5</v>
      </c>
      <c r="AJ60" s="31">
        <f t="shared" si="11"/>
        <v>6</v>
      </c>
      <c r="AK60" s="31">
        <f t="shared" si="12"/>
        <v>9</v>
      </c>
      <c r="AL60" s="44">
        <f t="shared" si="13"/>
        <v>7.090909090909091</v>
      </c>
      <c r="AM60" s="65" t="str">
        <f t="shared" si="14"/>
        <v>Khá</v>
      </c>
      <c r="AN60" s="30"/>
    </row>
    <row r="61" spans="1:40" s="24" customFormat="1" ht="18.75" customHeight="1">
      <c r="A61" s="25">
        <v>50</v>
      </c>
      <c r="B61" s="37" t="s">
        <v>360</v>
      </c>
      <c r="C61" s="32" t="s">
        <v>103</v>
      </c>
      <c r="D61" s="37" t="s">
        <v>121</v>
      </c>
      <c r="E61" s="37" t="s">
        <v>120</v>
      </c>
      <c r="F61" s="52" t="s">
        <v>361</v>
      </c>
      <c r="G61" s="34" t="s">
        <v>176</v>
      </c>
      <c r="H61" s="64">
        <v>8</v>
      </c>
      <c r="I61" s="63">
        <v>6</v>
      </c>
      <c r="J61" s="63">
        <v>6</v>
      </c>
      <c r="K61" s="63">
        <v>4</v>
      </c>
      <c r="L61" s="26">
        <f t="shared" si="0"/>
        <v>5</v>
      </c>
      <c r="M61" s="27" t="str">
        <f t="shared" si="1"/>
        <v>TB</v>
      </c>
      <c r="N61" s="27" t="str">
        <f t="shared" si="2"/>
        <v> </v>
      </c>
      <c r="O61" s="28"/>
      <c r="P61" s="29">
        <v>6</v>
      </c>
      <c r="Q61" s="29">
        <v>6</v>
      </c>
      <c r="R61" s="29">
        <v>8</v>
      </c>
      <c r="S61" s="29">
        <v>6</v>
      </c>
      <c r="T61" s="26">
        <f t="shared" si="3"/>
        <v>6</v>
      </c>
      <c r="U61" s="27" t="str">
        <f t="shared" si="4"/>
        <v>TB Khá</v>
      </c>
      <c r="V61" s="27" t="str">
        <f t="shared" si="5"/>
        <v> </v>
      </c>
      <c r="W61" s="29"/>
      <c r="X61" s="30"/>
      <c r="Y61" s="30"/>
      <c r="Z61" s="31">
        <v>8</v>
      </c>
      <c r="AA61" s="30">
        <v>8</v>
      </c>
      <c r="AB61" s="30">
        <v>8</v>
      </c>
      <c r="AC61" s="30">
        <v>7</v>
      </c>
      <c r="AD61" s="30">
        <v>7</v>
      </c>
      <c r="AE61" s="26">
        <f t="shared" si="7"/>
        <v>7</v>
      </c>
      <c r="AF61" s="27" t="str">
        <f t="shared" si="8"/>
        <v>Khá</v>
      </c>
      <c r="AG61" s="27"/>
      <c r="AH61" s="29"/>
      <c r="AI61" s="31">
        <f t="shared" si="10"/>
        <v>5</v>
      </c>
      <c r="AJ61" s="31">
        <f t="shared" si="11"/>
        <v>6</v>
      </c>
      <c r="AK61" s="31">
        <f t="shared" si="12"/>
        <v>7</v>
      </c>
      <c r="AL61" s="44">
        <f t="shared" si="13"/>
        <v>6.181818181818182</v>
      </c>
      <c r="AM61" s="65" t="str">
        <f t="shared" si="14"/>
        <v>TB Khá</v>
      </c>
      <c r="AN61" s="30"/>
    </row>
    <row r="62" spans="1:40" s="24" customFormat="1" ht="18.75" customHeight="1">
      <c r="A62" s="25">
        <v>51</v>
      </c>
      <c r="B62" s="36" t="s">
        <v>362</v>
      </c>
      <c r="C62" s="32" t="s">
        <v>469</v>
      </c>
      <c r="D62" s="33" t="s">
        <v>29</v>
      </c>
      <c r="E62" s="33" t="s">
        <v>220</v>
      </c>
      <c r="F62" s="47" t="s">
        <v>21</v>
      </c>
      <c r="G62" s="34" t="s">
        <v>176</v>
      </c>
      <c r="H62" s="64">
        <v>6</v>
      </c>
      <c r="I62" s="63">
        <v>6</v>
      </c>
      <c r="J62" s="63">
        <v>7</v>
      </c>
      <c r="K62" s="63">
        <v>6</v>
      </c>
      <c r="L62" s="26">
        <f t="shared" si="0"/>
        <v>6</v>
      </c>
      <c r="M62" s="27" t="str">
        <f t="shared" si="1"/>
        <v>TB Khá</v>
      </c>
      <c r="N62" s="27" t="str">
        <f t="shared" si="2"/>
        <v> </v>
      </c>
      <c r="O62" s="28"/>
      <c r="P62" s="29">
        <v>6</v>
      </c>
      <c r="Q62" s="29">
        <v>6</v>
      </c>
      <c r="R62" s="29">
        <v>5</v>
      </c>
      <c r="S62" s="29">
        <v>7</v>
      </c>
      <c r="T62" s="26">
        <f t="shared" si="3"/>
        <v>6</v>
      </c>
      <c r="U62" s="27" t="str">
        <f t="shared" si="4"/>
        <v>TB Khá</v>
      </c>
      <c r="V62" s="27" t="str">
        <f t="shared" si="5"/>
        <v> </v>
      </c>
      <c r="W62" s="29"/>
      <c r="X62" s="30">
        <v>7</v>
      </c>
      <c r="Y62" s="30">
        <v>8</v>
      </c>
      <c r="Z62" s="31">
        <f aca="true" t="shared" si="15" ref="Z62:Z121">(X62+Y62)/2</f>
        <v>7.5</v>
      </c>
      <c r="AA62" s="30">
        <v>7</v>
      </c>
      <c r="AB62" s="30">
        <v>8</v>
      </c>
      <c r="AC62" s="30">
        <v>8</v>
      </c>
      <c r="AD62" s="30">
        <v>7</v>
      </c>
      <c r="AE62" s="26">
        <f t="shared" si="7"/>
        <v>7</v>
      </c>
      <c r="AF62" s="27" t="str">
        <f t="shared" si="8"/>
        <v>Khá</v>
      </c>
      <c r="AG62" s="27" t="str">
        <f aca="true" t="shared" si="16" ref="AG62:AG122">IF(AE62&lt;=-60,"Bỏ học",IF(OR(AE62&lt;0),"Tích luỹ",IF(OR(AE62&lt;5),"Thi lại",IF(OR(AE62=64),"Có c.chỉ",IF(AE62&gt;=70,"Miễn học"," ")))))</f>
        <v> </v>
      </c>
      <c r="AH62" s="29"/>
      <c r="AI62" s="31">
        <f t="shared" si="10"/>
        <v>6</v>
      </c>
      <c r="AJ62" s="31">
        <f t="shared" si="11"/>
        <v>6</v>
      </c>
      <c r="AK62" s="31">
        <f t="shared" si="12"/>
        <v>7</v>
      </c>
      <c r="AL62" s="44">
        <f t="shared" si="13"/>
        <v>6.454545454545454</v>
      </c>
      <c r="AM62" s="65" t="str">
        <f t="shared" si="14"/>
        <v>TB Khá</v>
      </c>
      <c r="AN62" s="30"/>
    </row>
    <row r="63" spans="1:40" s="24" customFormat="1" ht="18.75" customHeight="1">
      <c r="A63" s="25">
        <v>52</v>
      </c>
      <c r="B63" s="35" t="s">
        <v>363</v>
      </c>
      <c r="C63" s="32" t="s">
        <v>469</v>
      </c>
      <c r="D63" s="33" t="s">
        <v>203</v>
      </c>
      <c r="E63" s="33" t="s">
        <v>220</v>
      </c>
      <c r="F63" s="47" t="s">
        <v>279</v>
      </c>
      <c r="G63" s="34" t="s">
        <v>176</v>
      </c>
      <c r="H63" s="64">
        <v>7</v>
      </c>
      <c r="I63" s="63">
        <v>6</v>
      </c>
      <c r="J63" s="63">
        <v>7</v>
      </c>
      <c r="K63" s="63">
        <v>7</v>
      </c>
      <c r="L63" s="26">
        <f t="shared" si="0"/>
        <v>7</v>
      </c>
      <c r="M63" s="27" t="str">
        <f t="shared" si="1"/>
        <v>Khá</v>
      </c>
      <c r="N63" s="27" t="str">
        <f t="shared" si="2"/>
        <v> </v>
      </c>
      <c r="O63" s="28"/>
      <c r="P63" s="29">
        <v>8</v>
      </c>
      <c r="Q63" s="29">
        <v>7</v>
      </c>
      <c r="R63" s="29">
        <v>6</v>
      </c>
      <c r="S63" s="29">
        <v>6</v>
      </c>
      <c r="T63" s="26">
        <f t="shared" si="3"/>
        <v>7</v>
      </c>
      <c r="U63" s="27" t="str">
        <f t="shared" si="4"/>
        <v>Khá</v>
      </c>
      <c r="V63" s="27" t="str">
        <f t="shared" si="5"/>
        <v> </v>
      </c>
      <c r="W63" s="29"/>
      <c r="X63" s="30">
        <v>8</v>
      </c>
      <c r="Y63" s="30">
        <v>7</v>
      </c>
      <c r="Z63" s="31">
        <f t="shared" si="15"/>
        <v>7.5</v>
      </c>
      <c r="AA63" s="30">
        <v>8</v>
      </c>
      <c r="AB63" s="30">
        <v>7</v>
      </c>
      <c r="AC63" s="30">
        <v>6</v>
      </c>
      <c r="AD63" s="30">
        <v>7</v>
      </c>
      <c r="AE63" s="26">
        <f t="shared" si="7"/>
        <v>7</v>
      </c>
      <c r="AF63" s="27" t="str">
        <f t="shared" si="8"/>
        <v>Khá</v>
      </c>
      <c r="AG63" s="27" t="str">
        <f t="shared" si="16"/>
        <v> </v>
      </c>
      <c r="AH63" s="29"/>
      <c r="AI63" s="31">
        <f t="shared" si="10"/>
        <v>7</v>
      </c>
      <c r="AJ63" s="31">
        <f t="shared" si="11"/>
        <v>7</v>
      </c>
      <c r="AK63" s="31">
        <f t="shared" si="12"/>
        <v>7</v>
      </c>
      <c r="AL63" s="44">
        <f t="shared" si="13"/>
        <v>7</v>
      </c>
      <c r="AM63" s="65" t="str">
        <f t="shared" si="14"/>
        <v>Khá</v>
      </c>
      <c r="AN63" s="30"/>
    </row>
    <row r="64" spans="1:40" s="24" customFormat="1" ht="18.75" customHeight="1">
      <c r="A64" s="25">
        <v>53</v>
      </c>
      <c r="B64" s="36" t="s">
        <v>364</v>
      </c>
      <c r="C64" s="32" t="s">
        <v>469</v>
      </c>
      <c r="D64" s="33" t="s">
        <v>218</v>
      </c>
      <c r="E64" s="33" t="s">
        <v>164</v>
      </c>
      <c r="F64" s="47" t="s">
        <v>60</v>
      </c>
      <c r="G64" s="34" t="s">
        <v>176</v>
      </c>
      <c r="H64" s="64">
        <v>7</v>
      </c>
      <c r="I64" s="63">
        <v>6</v>
      </c>
      <c r="J64" s="63">
        <v>7</v>
      </c>
      <c r="K64" s="63">
        <v>4</v>
      </c>
      <c r="L64" s="26">
        <f t="shared" si="0"/>
        <v>5</v>
      </c>
      <c r="M64" s="27" t="str">
        <f t="shared" si="1"/>
        <v>TB</v>
      </c>
      <c r="N64" s="27" t="str">
        <f t="shared" si="2"/>
        <v> </v>
      </c>
      <c r="O64" s="28"/>
      <c r="P64" s="29">
        <v>8</v>
      </c>
      <c r="Q64" s="29">
        <v>7</v>
      </c>
      <c r="R64" s="29">
        <v>6</v>
      </c>
      <c r="S64" s="29">
        <v>7</v>
      </c>
      <c r="T64" s="26">
        <f t="shared" si="3"/>
        <v>7</v>
      </c>
      <c r="U64" s="27" t="str">
        <f t="shared" si="4"/>
        <v>Khá</v>
      </c>
      <c r="V64" s="27" t="str">
        <f t="shared" si="5"/>
        <v> </v>
      </c>
      <c r="W64" s="29"/>
      <c r="X64" s="30">
        <v>7</v>
      </c>
      <c r="Y64" s="30">
        <v>8</v>
      </c>
      <c r="Z64" s="31">
        <f t="shared" si="15"/>
        <v>7.5</v>
      </c>
      <c r="AA64" s="30">
        <v>8</v>
      </c>
      <c r="AB64" s="30">
        <v>7</v>
      </c>
      <c r="AC64" s="30">
        <v>9</v>
      </c>
      <c r="AD64" s="30">
        <v>7</v>
      </c>
      <c r="AE64" s="26">
        <f t="shared" si="7"/>
        <v>7</v>
      </c>
      <c r="AF64" s="27" t="str">
        <f t="shared" si="8"/>
        <v>Khá</v>
      </c>
      <c r="AG64" s="27" t="str">
        <f t="shared" si="16"/>
        <v> </v>
      </c>
      <c r="AH64" s="29"/>
      <c r="AI64" s="31">
        <f t="shared" si="10"/>
        <v>5</v>
      </c>
      <c r="AJ64" s="31">
        <f t="shared" si="11"/>
        <v>7</v>
      </c>
      <c r="AK64" s="31">
        <f t="shared" si="12"/>
        <v>7</v>
      </c>
      <c r="AL64" s="44">
        <f t="shared" si="13"/>
        <v>6.454545454545454</v>
      </c>
      <c r="AM64" s="65" t="str">
        <f t="shared" si="14"/>
        <v>TB Khá</v>
      </c>
      <c r="AN64" s="30"/>
    </row>
    <row r="65" spans="1:40" s="24" customFormat="1" ht="18.75" customHeight="1">
      <c r="A65" s="25">
        <v>54</v>
      </c>
      <c r="B65" s="36" t="s">
        <v>365</v>
      </c>
      <c r="C65" s="32" t="s">
        <v>469</v>
      </c>
      <c r="D65" s="33" t="s">
        <v>61</v>
      </c>
      <c r="E65" s="33" t="s">
        <v>206</v>
      </c>
      <c r="F65" s="33" t="s">
        <v>62</v>
      </c>
      <c r="G65" s="34" t="s">
        <v>176</v>
      </c>
      <c r="H65" s="64">
        <v>6</v>
      </c>
      <c r="I65" s="63">
        <v>6</v>
      </c>
      <c r="J65" s="63">
        <v>6</v>
      </c>
      <c r="K65" s="63">
        <v>3</v>
      </c>
      <c r="L65" s="26">
        <f t="shared" si="0"/>
        <v>5</v>
      </c>
      <c r="M65" s="27" t="str">
        <f t="shared" si="1"/>
        <v>TB</v>
      </c>
      <c r="N65" s="27" t="str">
        <f t="shared" si="2"/>
        <v> </v>
      </c>
      <c r="O65" s="28"/>
      <c r="P65" s="29">
        <v>6</v>
      </c>
      <c r="Q65" s="29">
        <v>6</v>
      </c>
      <c r="R65" s="29">
        <v>7</v>
      </c>
      <c r="S65" s="29">
        <v>5</v>
      </c>
      <c r="T65" s="26">
        <f t="shared" si="3"/>
        <v>6</v>
      </c>
      <c r="U65" s="27" t="str">
        <f t="shared" si="4"/>
        <v>TB Khá</v>
      </c>
      <c r="V65" s="27" t="str">
        <f t="shared" si="5"/>
        <v> </v>
      </c>
      <c r="W65" s="29"/>
      <c r="X65" s="30">
        <v>7</v>
      </c>
      <c r="Y65" s="30">
        <v>7</v>
      </c>
      <c r="Z65" s="31">
        <f t="shared" si="15"/>
        <v>7</v>
      </c>
      <c r="AA65" s="30">
        <v>8</v>
      </c>
      <c r="AB65" s="30">
        <v>8</v>
      </c>
      <c r="AC65" s="30">
        <v>8</v>
      </c>
      <c r="AD65" s="30">
        <v>8</v>
      </c>
      <c r="AE65" s="26">
        <f t="shared" si="7"/>
        <v>8</v>
      </c>
      <c r="AF65" s="27" t="str">
        <f t="shared" si="8"/>
        <v>Giỏi</v>
      </c>
      <c r="AG65" s="27" t="str">
        <f t="shared" si="16"/>
        <v> </v>
      </c>
      <c r="AH65" s="29"/>
      <c r="AI65" s="31">
        <f t="shared" si="10"/>
        <v>5</v>
      </c>
      <c r="AJ65" s="31">
        <f t="shared" si="11"/>
        <v>6</v>
      </c>
      <c r="AK65" s="31">
        <f t="shared" si="12"/>
        <v>8</v>
      </c>
      <c r="AL65" s="44">
        <f t="shared" si="13"/>
        <v>6.636363636363637</v>
      </c>
      <c r="AM65" s="65" t="str">
        <f t="shared" si="14"/>
        <v>TB Khá</v>
      </c>
      <c r="AN65" s="30"/>
    </row>
    <row r="66" spans="1:40" s="24" customFormat="1" ht="18.75" customHeight="1">
      <c r="A66" s="25">
        <v>55</v>
      </c>
      <c r="B66" s="36" t="s">
        <v>366</v>
      </c>
      <c r="C66" s="32" t="s">
        <v>469</v>
      </c>
      <c r="D66" s="33" t="s">
        <v>226</v>
      </c>
      <c r="E66" s="33" t="s">
        <v>166</v>
      </c>
      <c r="F66" s="33" t="s">
        <v>63</v>
      </c>
      <c r="G66" s="34" t="s">
        <v>176</v>
      </c>
      <c r="H66" s="64">
        <v>7</v>
      </c>
      <c r="I66" s="63">
        <v>6</v>
      </c>
      <c r="J66" s="63">
        <v>7</v>
      </c>
      <c r="K66" s="63">
        <v>8</v>
      </c>
      <c r="L66" s="26">
        <f t="shared" si="0"/>
        <v>7</v>
      </c>
      <c r="M66" s="27" t="str">
        <f t="shared" si="1"/>
        <v>Khá</v>
      </c>
      <c r="N66" s="27" t="str">
        <f t="shared" si="2"/>
        <v> </v>
      </c>
      <c r="O66" s="28"/>
      <c r="P66" s="29">
        <v>8</v>
      </c>
      <c r="Q66" s="29">
        <v>6</v>
      </c>
      <c r="R66" s="29">
        <v>7</v>
      </c>
      <c r="S66" s="29">
        <v>7</v>
      </c>
      <c r="T66" s="26">
        <f t="shared" si="3"/>
        <v>7</v>
      </c>
      <c r="U66" s="27" t="str">
        <f t="shared" si="4"/>
        <v>Khá</v>
      </c>
      <c r="V66" s="27" t="str">
        <f t="shared" si="5"/>
        <v> </v>
      </c>
      <c r="W66" s="29"/>
      <c r="X66" s="30">
        <v>8</v>
      </c>
      <c r="Y66" s="30">
        <v>7</v>
      </c>
      <c r="Z66" s="31">
        <f t="shared" si="15"/>
        <v>7.5</v>
      </c>
      <c r="AA66" s="30">
        <v>7</v>
      </c>
      <c r="AB66" s="30">
        <v>6</v>
      </c>
      <c r="AC66" s="30">
        <v>9</v>
      </c>
      <c r="AD66" s="30">
        <v>8</v>
      </c>
      <c r="AE66" s="26">
        <f t="shared" si="7"/>
        <v>8</v>
      </c>
      <c r="AF66" s="27" t="str">
        <f t="shared" si="8"/>
        <v>Giỏi</v>
      </c>
      <c r="AG66" s="27" t="str">
        <f t="shared" si="16"/>
        <v> </v>
      </c>
      <c r="AH66" s="29"/>
      <c r="AI66" s="31">
        <f t="shared" si="10"/>
        <v>7</v>
      </c>
      <c r="AJ66" s="31">
        <f t="shared" si="11"/>
        <v>7</v>
      </c>
      <c r="AK66" s="31">
        <f t="shared" si="12"/>
        <v>8</v>
      </c>
      <c r="AL66" s="44">
        <f t="shared" si="13"/>
        <v>7.454545454545454</v>
      </c>
      <c r="AM66" s="65" t="str">
        <f t="shared" si="14"/>
        <v>Khá</v>
      </c>
      <c r="AN66" s="30"/>
    </row>
    <row r="67" spans="1:40" s="24" customFormat="1" ht="18.75" customHeight="1">
      <c r="A67" s="25">
        <v>56</v>
      </c>
      <c r="B67" s="36" t="s">
        <v>367</v>
      </c>
      <c r="C67" s="32" t="s">
        <v>469</v>
      </c>
      <c r="D67" s="33" t="s">
        <v>163</v>
      </c>
      <c r="E67" s="33" t="s">
        <v>224</v>
      </c>
      <c r="F67" s="33" t="s">
        <v>64</v>
      </c>
      <c r="G67" s="34" t="s">
        <v>176</v>
      </c>
      <c r="H67" s="64">
        <v>6</v>
      </c>
      <c r="I67" s="63">
        <v>6</v>
      </c>
      <c r="J67" s="63">
        <v>6</v>
      </c>
      <c r="K67" s="63">
        <v>6</v>
      </c>
      <c r="L67" s="26">
        <f t="shared" si="0"/>
        <v>6</v>
      </c>
      <c r="M67" s="27" t="str">
        <f t="shared" si="1"/>
        <v>TB Khá</v>
      </c>
      <c r="N67" s="27" t="str">
        <f t="shared" si="2"/>
        <v> </v>
      </c>
      <c r="O67" s="28"/>
      <c r="P67" s="29">
        <v>6</v>
      </c>
      <c r="Q67" s="29">
        <v>6</v>
      </c>
      <c r="R67" s="29">
        <v>7</v>
      </c>
      <c r="S67" s="29">
        <v>5</v>
      </c>
      <c r="T67" s="26">
        <f t="shared" si="3"/>
        <v>6</v>
      </c>
      <c r="U67" s="27" t="str">
        <f t="shared" si="4"/>
        <v>TB Khá</v>
      </c>
      <c r="V67" s="27" t="str">
        <f t="shared" si="5"/>
        <v> </v>
      </c>
      <c r="W67" s="29"/>
      <c r="X67" s="30">
        <v>8</v>
      </c>
      <c r="Y67" s="30">
        <v>8</v>
      </c>
      <c r="Z67" s="31">
        <f t="shared" si="15"/>
        <v>8</v>
      </c>
      <c r="AA67" s="30">
        <v>8</v>
      </c>
      <c r="AB67" s="30">
        <v>6</v>
      </c>
      <c r="AC67" s="30">
        <v>8</v>
      </c>
      <c r="AD67" s="30">
        <v>7</v>
      </c>
      <c r="AE67" s="26">
        <f t="shared" si="7"/>
        <v>7</v>
      </c>
      <c r="AF67" s="27" t="str">
        <f t="shared" si="8"/>
        <v>Khá</v>
      </c>
      <c r="AG67" s="27" t="str">
        <f t="shared" si="16"/>
        <v> </v>
      </c>
      <c r="AH67" s="29"/>
      <c r="AI67" s="31">
        <f t="shared" si="10"/>
        <v>6</v>
      </c>
      <c r="AJ67" s="31">
        <f t="shared" si="11"/>
        <v>6</v>
      </c>
      <c r="AK67" s="31">
        <f t="shared" si="12"/>
        <v>7</v>
      </c>
      <c r="AL67" s="44">
        <f t="shared" si="13"/>
        <v>6.454545454545454</v>
      </c>
      <c r="AM67" s="65" t="str">
        <f t="shared" si="14"/>
        <v>TB Khá</v>
      </c>
      <c r="AN67" s="30"/>
    </row>
    <row r="68" spans="1:40" s="24" customFormat="1" ht="18.75" customHeight="1">
      <c r="A68" s="25">
        <v>57</v>
      </c>
      <c r="B68" s="36" t="s">
        <v>368</v>
      </c>
      <c r="C68" s="32" t="s">
        <v>469</v>
      </c>
      <c r="D68" s="33" t="s">
        <v>270</v>
      </c>
      <c r="E68" s="33" t="s">
        <v>224</v>
      </c>
      <c r="F68" s="33" t="s">
        <v>65</v>
      </c>
      <c r="G68" s="34" t="s">
        <v>176</v>
      </c>
      <c r="H68" s="64">
        <v>7</v>
      </c>
      <c r="I68" s="63">
        <v>6</v>
      </c>
      <c r="J68" s="63">
        <v>7</v>
      </c>
      <c r="K68" s="63">
        <v>6</v>
      </c>
      <c r="L68" s="26">
        <f t="shared" si="0"/>
        <v>6</v>
      </c>
      <c r="M68" s="27" t="str">
        <f t="shared" si="1"/>
        <v>TB Khá</v>
      </c>
      <c r="N68" s="27" t="str">
        <f t="shared" si="2"/>
        <v> </v>
      </c>
      <c r="O68" s="28"/>
      <c r="P68" s="29">
        <v>8</v>
      </c>
      <c r="Q68" s="29">
        <v>7</v>
      </c>
      <c r="R68" s="29">
        <v>6</v>
      </c>
      <c r="S68" s="29">
        <v>4</v>
      </c>
      <c r="T68" s="26">
        <f t="shared" si="3"/>
        <v>6</v>
      </c>
      <c r="U68" s="27" t="str">
        <f t="shared" si="4"/>
        <v>TB Khá</v>
      </c>
      <c r="V68" s="27" t="str">
        <f t="shared" si="5"/>
        <v> </v>
      </c>
      <c r="W68" s="29"/>
      <c r="X68" s="30">
        <v>8</v>
      </c>
      <c r="Y68" s="30">
        <v>7</v>
      </c>
      <c r="Z68" s="31">
        <f t="shared" si="15"/>
        <v>7.5</v>
      </c>
      <c r="AA68" s="30">
        <v>8</v>
      </c>
      <c r="AB68" s="30">
        <v>6</v>
      </c>
      <c r="AC68" s="30">
        <v>8</v>
      </c>
      <c r="AD68" s="30">
        <v>7</v>
      </c>
      <c r="AE68" s="26">
        <f t="shared" si="7"/>
        <v>7</v>
      </c>
      <c r="AF68" s="27" t="str">
        <f t="shared" si="8"/>
        <v>Khá</v>
      </c>
      <c r="AG68" s="27" t="str">
        <f t="shared" si="16"/>
        <v> </v>
      </c>
      <c r="AH68" s="29"/>
      <c r="AI68" s="31">
        <f t="shared" si="10"/>
        <v>6</v>
      </c>
      <c r="AJ68" s="31">
        <f t="shared" si="11"/>
        <v>6</v>
      </c>
      <c r="AK68" s="31">
        <f t="shared" si="12"/>
        <v>7</v>
      </c>
      <c r="AL68" s="44">
        <f t="shared" si="13"/>
        <v>6.454545454545454</v>
      </c>
      <c r="AM68" s="65" t="str">
        <f t="shared" si="14"/>
        <v>TB Khá</v>
      </c>
      <c r="AN68" s="30"/>
    </row>
    <row r="69" spans="1:40" s="24" customFormat="1" ht="18.75" customHeight="1">
      <c r="A69" s="25">
        <v>58</v>
      </c>
      <c r="B69" s="36" t="s">
        <v>369</v>
      </c>
      <c r="C69" s="32" t="s">
        <v>469</v>
      </c>
      <c r="D69" s="33" t="s">
        <v>31</v>
      </c>
      <c r="E69" s="33" t="s">
        <v>178</v>
      </c>
      <c r="F69" s="33" t="s">
        <v>66</v>
      </c>
      <c r="G69" s="34" t="s">
        <v>176</v>
      </c>
      <c r="H69" s="64">
        <v>7</v>
      </c>
      <c r="I69" s="63">
        <v>7</v>
      </c>
      <c r="J69" s="63">
        <v>6</v>
      </c>
      <c r="K69" s="63">
        <v>5</v>
      </c>
      <c r="L69" s="26">
        <f t="shared" si="0"/>
        <v>6</v>
      </c>
      <c r="M69" s="27" t="str">
        <f t="shared" si="1"/>
        <v>TB Khá</v>
      </c>
      <c r="N69" s="27" t="str">
        <f t="shared" si="2"/>
        <v> </v>
      </c>
      <c r="O69" s="28"/>
      <c r="P69" s="29">
        <v>8</v>
      </c>
      <c r="Q69" s="29">
        <v>7</v>
      </c>
      <c r="R69" s="29">
        <v>7</v>
      </c>
      <c r="S69" s="29">
        <v>4</v>
      </c>
      <c r="T69" s="26">
        <f t="shared" si="3"/>
        <v>6</v>
      </c>
      <c r="U69" s="27" t="str">
        <f t="shared" si="4"/>
        <v>TB Khá</v>
      </c>
      <c r="V69" s="27" t="str">
        <f t="shared" si="5"/>
        <v> </v>
      </c>
      <c r="W69" s="29"/>
      <c r="X69" s="30">
        <v>7</v>
      </c>
      <c r="Y69" s="30">
        <v>8</v>
      </c>
      <c r="Z69" s="31">
        <f t="shared" si="15"/>
        <v>7.5</v>
      </c>
      <c r="AA69" s="30">
        <v>7</v>
      </c>
      <c r="AB69" s="30">
        <v>7</v>
      </c>
      <c r="AC69" s="30">
        <v>6</v>
      </c>
      <c r="AD69" s="30">
        <v>9</v>
      </c>
      <c r="AE69" s="26">
        <f t="shared" si="7"/>
        <v>8</v>
      </c>
      <c r="AF69" s="27" t="str">
        <f t="shared" si="8"/>
        <v>Giỏi</v>
      </c>
      <c r="AG69" s="27" t="str">
        <f t="shared" si="16"/>
        <v> </v>
      </c>
      <c r="AH69" s="29"/>
      <c r="AI69" s="31">
        <f t="shared" si="10"/>
        <v>6</v>
      </c>
      <c r="AJ69" s="31">
        <f t="shared" si="11"/>
        <v>6</v>
      </c>
      <c r="AK69" s="31">
        <f t="shared" si="12"/>
        <v>8</v>
      </c>
      <c r="AL69" s="44">
        <f t="shared" si="13"/>
        <v>6.909090909090909</v>
      </c>
      <c r="AM69" s="65" t="str">
        <f t="shared" si="14"/>
        <v>TB Khá</v>
      </c>
      <c r="AN69" s="30"/>
    </row>
    <row r="70" spans="1:40" s="24" customFormat="1" ht="18.75" customHeight="1">
      <c r="A70" s="25">
        <v>59</v>
      </c>
      <c r="B70" s="35" t="s">
        <v>370</v>
      </c>
      <c r="C70" s="32" t="s">
        <v>469</v>
      </c>
      <c r="D70" s="33" t="s">
        <v>221</v>
      </c>
      <c r="E70" s="33" t="s">
        <v>178</v>
      </c>
      <c r="F70" s="53" t="s">
        <v>40</v>
      </c>
      <c r="G70" s="34" t="s">
        <v>176</v>
      </c>
      <c r="H70" s="64">
        <v>6</v>
      </c>
      <c r="I70" s="63">
        <v>6</v>
      </c>
      <c r="J70" s="63">
        <v>6</v>
      </c>
      <c r="K70" s="63">
        <v>5</v>
      </c>
      <c r="L70" s="26">
        <f t="shared" si="0"/>
        <v>6</v>
      </c>
      <c r="M70" s="27" t="str">
        <f t="shared" si="1"/>
        <v>TB Khá</v>
      </c>
      <c r="N70" s="27" t="str">
        <f t="shared" si="2"/>
        <v> </v>
      </c>
      <c r="O70" s="28"/>
      <c r="P70" s="29">
        <v>8</v>
      </c>
      <c r="Q70" s="29">
        <v>6</v>
      </c>
      <c r="R70" s="29">
        <v>7</v>
      </c>
      <c r="S70" s="29">
        <v>4</v>
      </c>
      <c r="T70" s="26">
        <f t="shared" si="3"/>
        <v>6</v>
      </c>
      <c r="U70" s="27" t="str">
        <f t="shared" si="4"/>
        <v>TB Khá</v>
      </c>
      <c r="V70" s="27" t="str">
        <f t="shared" si="5"/>
        <v> </v>
      </c>
      <c r="W70" s="29"/>
      <c r="X70" s="30">
        <v>8</v>
      </c>
      <c r="Y70" s="30">
        <v>7</v>
      </c>
      <c r="Z70" s="31">
        <f t="shared" si="15"/>
        <v>7.5</v>
      </c>
      <c r="AA70" s="30">
        <v>8</v>
      </c>
      <c r="AB70" s="30">
        <v>8</v>
      </c>
      <c r="AC70" s="30">
        <v>7</v>
      </c>
      <c r="AD70" s="30">
        <v>8</v>
      </c>
      <c r="AE70" s="26">
        <f t="shared" si="7"/>
        <v>8</v>
      </c>
      <c r="AF70" s="27" t="str">
        <f t="shared" si="8"/>
        <v>Giỏi</v>
      </c>
      <c r="AG70" s="27" t="str">
        <f t="shared" si="16"/>
        <v> </v>
      </c>
      <c r="AH70" s="29"/>
      <c r="AI70" s="31">
        <f t="shared" si="10"/>
        <v>6</v>
      </c>
      <c r="AJ70" s="31">
        <f t="shared" si="11"/>
        <v>6</v>
      </c>
      <c r="AK70" s="31">
        <f t="shared" si="12"/>
        <v>8</v>
      </c>
      <c r="AL70" s="44">
        <f t="shared" si="13"/>
        <v>6.909090909090909</v>
      </c>
      <c r="AM70" s="65" t="str">
        <f t="shared" si="14"/>
        <v>TB Khá</v>
      </c>
      <c r="AN70" s="30"/>
    </row>
    <row r="71" spans="1:40" s="24" customFormat="1" ht="18.75" customHeight="1">
      <c r="A71" s="25">
        <v>60</v>
      </c>
      <c r="B71" s="36" t="s">
        <v>371</v>
      </c>
      <c r="C71" s="32" t="s">
        <v>469</v>
      </c>
      <c r="D71" s="33" t="s">
        <v>226</v>
      </c>
      <c r="E71" s="33" t="s">
        <v>179</v>
      </c>
      <c r="F71" s="33" t="s">
        <v>274</v>
      </c>
      <c r="G71" s="34" t="s">
        <v>176</v>
      </c>
      <c r="H71" s="64">
        <v>5</v>
      </c>
      <c r="I71" s="63">
        <v>5</v>
      </c>
      <c r="J71" s="63">
        <v>6</v>
      </c>
      <c r="K71" s="63">
        <v>6</v>
      </c>
      <c r="L71" s="26">
        <f t="shared" si="0"/>
        <v>6</v>
      </c>
      <c r="M71" s="27" t="str">
        <f t="shared" si="1"/>
        <v>TB Khá</v>
      </c>
      <c r="N71" s="27" t="str">
        <f t="shared" si="2"/>
        <v> </v>
      </c>
      <c r="O71" s="28"/>
      <c r="P71" s="29">
        <v>8</v>
      </c>
      <c r="Q71" s="29">
        <v>6</v>
      </c>
      <c r="R71" s="29">
        <v>7</v>
      </c>
      <c r="S71" s="29">
        <v>6</v>
      </c>
      <c r="T71" s="26">
        <f t="shared" si="3"/>
        <v>7</v>
      </c>
      <c r="U71" s="27" t="str">
        <f t="shared" si="4"/>
        <v>Khá</v>
      </c>
      <c r="V71" s="27" t="str">
        <f t="shared" si="5"/>
        <v> </v>
      </c>
      <c r="W71" s="29"/>
      <c r="X71" s="30">
        <v>7</v>
      </c>
      <c r="Y71" s="30">
        <v>8</v>
      </c>
      <c r="Z71" s="31">
        <f t="shared" si="15"/>
        <v>7.5</v>
      </c>
      <c r="AA71" s="30">
        <v>8</v>
      </c>
      <c r="AB71" s="30">
        <v>8</v>
      </c>
      <c r="AC71" s="30">
        <v>8</v>
      </c>
      <c r="AD71" s="30">
        <v>10</v>
      </c>
      <c r="AE71" s="26">
        <f t="shared" si="7"/>
        <v>9</v>
      </c>
      <c r="AF71" s="27" t="str">
        <f t="shared" si="8"/>
        <v>Giỏi</v>
      </c>
      <c r="AG71" s="27" t="str">
        <f t="shared" si="16"/>
        <v> </v>
      </c>
      <c r="AH71" s="29"/>
      <c r="AI71" s="31">
        <f t="shared" si="10"/>
        <v>6</v>
      </c>
      <c r="AJ71" s="31">
        <f t="shared" si="11"/>
        <v>7</v>
      </c>
      <c r="AK71" s="31">
        <f t="shared" si="12"/>
        <v>9</v>
      </c>
      <c r="AL71" s="44">
        <f t="shared" si="13"/>
        <v>7.636363636363637</v>
      </c>
      <c r="AM71" s="65" t="str">
        <f t="shared" si="14"/>
        <v>Khá</v>
      </c>
      <c r="AN71" s="30"/>
    </row>
    <row r="72" spans="1:40" s="24" customFormat="1" ht="18.75" customHeight="1">
      <c r="A72" s="25">
        <v>61</v>
      </c>
      <c r="B72" s="36" t="s">
        <v>372</v>
      </c>
      <c r="C72" s="32" t="s">
        <v>469</v>
      </c>
      <c r="D72" s="33" t="s">
        <v>162</v>
      </c>
      <c r="E72" s="33" t="s">
        <v>225</v>
      </c>
      <c r="F72" s="33" t="s">
        <v>68</v>
      </c>
      <c r="G72" s="34" t="s">
        <v>176</v>
      </c>
      <c r="H72" s="64">
        <v>7</v>
      </c>
      <c r="I72" s="63">
        <v>7</v>
      </c>
      <c r="J72" s="63">
        <v>6</v>
      </c>
      <c r="K72" s="63">
        <v>5</v>
      </c>
      <c r="L72" s="26">
        <f t="shared" si="0"/>
        <v>6</v>
      </c>
      <c r="M72" s="27" t="str">
        <f t="shared" si="1"/>
        <v>TB Khá</v>
      </c>
      <c r="N72" s="27" t="str">
        <f t="shared" si="2"/>
        <v> </v>
      </c>
      <c r="O72" s="28"/>
      <c r="P72" s="29">
        <v>8</v>
      </c>
      <c r="Q72" s="29">
        <v>7</v>
      </c>
      <c r="R72" s="29">
        <v>6</v>
      </c>
      <c r="S72" s="29">
        <v>4</v>
      </c>
      <c r="T72" s="26">
        <f t="shared" si="3"/>
        <v>6</v>
      </c>
      <c r="U72" s="27" t="str">
        <f t="shared" si="4"/>
        <v>TB Khá</v>
      </c>
      <c r="V72" s="27" t="str">
        <f t="shared" si="5"/>
        <v> </v>
      </c>
      <c r="W72" s="29"/>
      <c r="X72" s="30">
        <v>8</v>
      </c>
      <c r="Y72" s="30">
        <v>7</v>
      </c>
      <c r="Z72" s="31">
        <f t="shared" si="15"/>
        <v>7.5</v>
      </c>
      <c r="AA72" s="30">
        <v>7</v>
      </c>
      <c r="AB72" s="30">
        <v>6</v>
      </c>
      <c r="AC72" s="30">
        <v>9</v>
      </c>
      <c r="AD72" s="30">
        <v>8</v>
      </c>
      <c r="AE72" s="26">
        <f t="shared" si="7"/>
        <v>8</v>
      </c>
      <c r="AF72" s="27" t="str">
        <f t="shared" si="8"/>
        <v>Giỏi</v>
      </c>
      <c r="AG72" s="27" t="str">
        <f t="shared" si="16"/>
        <v> </v>
      </c>
      <c r="AH72" s="29"/>
      <c r="AI72" s="31">
        <f t="shared" si="10"/>
        <v>6</v>
      </c>
      <c r="AJ72" s="31">
        <f t="shared" si="11"/>
        <v>6</v>
      </c>
      <c r="AK72" s="31">
        <f t="shared" si="12"/>
        <v>8</v>
      </c>
      <c r="AL72" s="44">
        <f t="shared" si="13"/>
        <v>6.909090909090909</v>
      </c>
      <c r="AM72" s="65" t="str">
        <f t="shared" si="14"/>
        <v>TB Khá</v>
      </c>
      <c r="AN72" s="30"/>
    </row>
    <row r="73" spans="1:40" s="24" customFormat="1" ht="18.75" customHeight="1">
      <c r="A73" s="25">
        <v>62</v>
      </c>
      <c r="B73" s="36" t="s">
        <v>373</v>
      </c>
      <c r="C73" s="32" t="s">
        <v>469</v>
      </c>
      <c r="D73" s="33" t="s">
        <v>168</v>
      </c>
      <c r="E73" s="33" t="s">
        <v>180</v>
      </c>
      <c r="F73" s="33" t="s">
        <v>271</v>
      </c>
      <c r="G73" s="34" t="s">
        <v>176</v>
      </c>
      <c r="H73" s="64">
        <v>5</v>
      </c>
      <c r="I73" s="63">
        <v>5</v>
      </c>
      <c r="J73" s="63">
        <v>6</v>
      </c>
      <c r="K73" s="63">
        <v>7</v>
      </c>
      <c r="L73" s="26">
        <f t="shared" si="0"/>
        <v>6</v>
      </c>
      <c r="M73" s="27" t="str">
        <f t="shared" si="1"/>
        <v>TB Khá</v>
      </c>
      <c r="N73" s="27" t="str">
        <f t="shared" si="2"/>
        <v> </v>
      </c>
      <c r="O73" s="28"/>
      <c r="P73" s="29">
        <v>6</v>
      </c>
      <c r="Q73" s="29">
        <v>6</v>
      </c>
      <c r="R73" s="29">
        <v>6</v>
      </c>
      <c r="S73" s="29">
        <v>6</v>
      </c>
      <c r="T73" s="26">
        <f t="shared" si="3"/>
        <v>6</v>
      </c>
      <c r="U73" s="27" t="str">
        <f t="shared" si="4"/>
        <v>TB Khá</v>
      </c>
      <c r="V73" s="27" t="str">
        <f t="shared" si="5"/>
        <v> </v>
      </c>
      <c r="W73" s="29"/>
      <c r="X73" s="30">
        <v>8</v>
      </c>
      <c r="Y73" s="30">
        <v>7</v>
      </c>
      <c r="Z73" s="31">
        <f t="shared" si="15"/>
        <v>7.5</v>
      </c>
      <c r="AA73" s="30">
        <v>8</v>
      </c>
      <c r="AB73" s="30">
        <v>7</v>
      </c>
      <c r="AC73" s="30">
        <v>7</v>
      </c>
      <c r="AD73" s="30">
        <v>7</v>
      </c>
      <c r="AE73" s="26">
        <f t="shared" si="7"/>
        <v>7</v>
      </c>
      <c r="AF73" s="27" t="str">
        <f t="shared" si="8"/>
        <v>Khá</v>
      </c>
      <c r="AG73" s="27" t="str">
        <f t="shared" si="16"/>
        <v> </v>
      </c>
      <c r="AH73" s="29"/>
      <c r="AI73" s="31">
        <f t="shared" si="10"/>
        <v>6</v>
      </c>
      <c r="AJ73" s="31">
        <f t="shared" si="11"/>
        <v>6</v>
      </c>
      <c r="AK73" s="31">
        <f t="shared" si="12"/>
        <v>7</v>
      </c>
      <c r="AL73" s="44">
        <f t="shared" si="13"/>
        <v>6.454545454545454</v>
      </c>
      <c r="AM73" s="65" t="str">
        <f t="shared" si="14"/>
        <v>TB Khá</v>
      </c>
      <c r="AN73" s="30"/>
    </row>
    <row r="74" spans="1:40" s="24" customFormat="1" ht="18.75" customHeight="1">
      <c r="A74" s="25">
        <v>63</v>
      </c>
      <c r="B74" s="36" t="s">
        <v>375</v>
      </c>
      <c r="C74" s="32" t="s">
        <v>469</v>
      </c>
      <c r="D74" s="33" t="s">
        <v>162</v>
      </c>
      <c r="E74" s="33" t="s">
        <v>180</v>
      </c>
      <c r="F74" s="46" t="s">
        <v>69</v>
      </c>
      <c r="G74" s="34" t="s">
        <v>176</v>
      </c>
      <c r="H74" s="64">
        <v>6</v>
      </c>
      <c r="I74" s="63">
        <v>6</v>
      </c>
      <c r="J74" s="63">
        <v>6</v>
      </c>
      <c r="K74" s="63">
        <v>5</v>
      </c>
      <c r="L74" s="26">
        <f t="shared" si="0"/>
        <v>6</v>
      </c>
      <c r="M74" s="27" t="str">
        <f t="shared" si="1"/>
        <v>TB Khá</v>
      </c>
      <c r="N74" s="27" t="str">
        <f t="shared" si="2"/>
        <v> </v>
      </c>
      <c r="O74" s="28"/>
      <c r="P74" s="29">
        <v>8</v>
      </c>
      <c r="Q74" s="29">
        <v>6</v>
      </c>
      <c r="R74" s="29">
        <v>7</v>
      </c>
      <c r="S74" s="29">
        <v>6</v>
      </c>
      <c r="T74" s="26">
        <f t="shared" si="3"/>
        <v>7</v>
      </c>
      <c r="U74" s="27" t="str">
        <f t="shared" si="4"/>
        <v>Khá</v>
      </c>
      <c r="V74" s="27" t="str">
        <f t="shared" si="5"/>
        <v> </v>
      </c>
      <c r="W74" s="29"/>
      <c r="X74" s="30">
        <v>8</v>
      </c>
      <c r="Y74" s="30">
        <v>7</v>
      </c>
      <c r="Z74" s="31">
        <f t="shared" si="15"/>
        <v>7.5</v>
      </c>
      <c r="AA74" s="30">
        <v>8</v>
      </c>
      <c r="AB74" s="30">
        <v>7</v>
      </c>
      <c r="AC74" s="30">
        <v>8</v>
      </c>
      <c r="AD74" s="30">
        <v>8</v>
      </c>
      <c r="AE74" s="26">
        <f t="shared" si="7"/>
        <v>8</v>
      </c>
      <c r="AF74" s="27" t="str">
        <f t="shared" si="8"/>
        <v>Giỏi</v>
      </c>
      <c r="AG74" s="27" t="str">
        <f t="shared" si="16"/>
        <v> </v>
      </c>
      <c r="AH74" s="29"/>
      <c r="AI74" s="31">
        <f t="shared" si="10"/>
        <v>6</v>
      </c>
      <c r="AJ74" s="31">
        <f t="shared" si="11"/>
        <v>7</v>
      </c>
      <c r="AK74" s="31">
        <f t="shared" si="12"/>
        <v>8</v>
      </c>
      <c r="AL74" s="44">
        <f t="shared" si="13"/>
        <v>7.181818181818182</v>
      </c>
      <c r="AM74" s="65" t="str">
        <f t="shared" si="14"/>
        <v>Khá</v>
      </c>
      <c r="AN74" s="30"/>
    </row>
    <row r="75" spans="1:40" s="24" customFormat="1" ht="18.75" customHeight="1">
      <c r="A75" s="25">
        <v>64</v>
      </c>
      <c r="B75" s="36" t="s">
        <v>374</v>
      </c>
      <c r="C75" s="32" t="s">
        <v>469</v>
      </c>
      <c r="D75" s="33" t="s">
        <v>158</v>
      </c>
      <c r="E75" s="33" t="s">
        <v>180</v>
      </c>
      <c r="F75" s="46" t="s">
        <v>235</v>
      </c>
      <c r="G75" s="34" t="s">
        <v>176</v>
      </c>
      <c r="H75" s="64">
        <v>6</v>
      </c>
      <c r="I75" s="63">
        <v>6</v>
      </c>
      <c r="J75" s="63">
        <v>6</v>
      </c>
      <c r="K75" s="63">
        <v>4</v>
      </c>
      <c r="L75" s="26">
        <f t="shared" si="0"/>
        <v>5</v>
      </c>
      <c r="M75" s="27" t="str">
        <f t="shared" si="1"/>
        <v>TB</v>
      </c>
      <c r="N75" s="27" t="str">
        <f t="shared" si="2"/>
        <v> </v>
      </c>
      <c r="O75" s="28"/>
      <c r="P75" s="29">
        <v>4</v>
      </c>
      <c r="Q75" s="29">
        <v>6</v>
      </c>
      <c r="R75" s="29">
        <v>6</v>
      </c>
      <c r="S75" s="29">
        <v>4</v>
      </c>
      <c r="T75" s="26">
        <f t="shared" si="3"/>
        <v>5</v>
      </c>
      <c r="U75" s="27" t="str">
        <f t="shared" si="4"/>
        <v>TB</v>
      </c>
      <c r="V75" s="27" t="str">
        <f t="shared" si="5"/>
        <v> </v>
      </c>
      <c r="W75" s="29"/>
      <c r="X75" s="30">
        <v>8</v>
      </c>
      <c r="Y75" s="30">
        <v>7</v>
      </c>
      <c r="Z75" s="31">
        <f t="shared" si="15"/>
        <v>7.5</v>
      </c>
      <c r="AA75" s="30">
        <v>7</v>
      </c>
      <c r="AB75" s="30">
        <v>8</v>
      </c>
      <c r="AC75" s="30">
        <v>8</v>
      </c>
      <c r="AD75" s="30">
        <v>7</v>
      </c>
      <c r="AE75" s="26">
        <f t="shared" si="7"/>
        <v>7</v>
      </c>
      <c r="AF75" s="27" t="str">
        <f t="shared" si="8"/>
        <v>Khá</v>
      </c>
      <c r="AG75" s="27" t="str">
        <f t="shared" si="16"/>
        <v> </v>
      </c>
      <c r="AH75" s="29"/>
      <c r="AI75" s="31">
        <f t="shared" si="10"/>
        <v>5</v>
      </c>
      <c r="AJ75" s="31">
        <f t="shared" si="11"/>
        <v>5</v>
      </c>
      <c r="AK75" s="31">
        <f t="shared" si="12"/>
        <v>7</v>
      </c>
      <c r="AL75" s="44">
        <f t="shared" si="13"/>
        <v>5.909090909090909</v>
      </c>
      <c r="AM75" s="65" t="s">
        <v>472</v>
      </c>
      <c r="AN75" s="30"/>
    </row>
    <row r="76" spans="1:40" s="24" customFormat="1" ht="18.75" customHeight="1">
      <c r="A76" s="25">
        <v>65</v>
      </c>
      <c r="B76" s="36" t="s">
        <v>376</v>
      </c>
      <c r="C76" s="32" t="s">
        <v>469</v>
      </c>
      <c r="D76" s="33" t="s">
        <v>0</v>
      </c>
      <c r="E76" s="33" t="s">
        <v>180</v>
      </c>
      <c r="F76" s="47" t="s">
        <v>36</v>
      </c>
      <c r="G76" s="34" t="s">
        <v>176</v>
      </c>
      <c r="H76" s="64">
        <v>7</v>
      </c>
      <c r="I76" s="63">
        <v>6</v>
      </c>
      <c r="J76" s="63">
        <v>6</v>
      </c>
      <c r="K76" s="63">
        <v>3</v>
      </c>
      <c r="L76" s="26">
        <f aca="true" t="shared" si="17" ref="L76:L139">ROUND(((H76+I76+J76)/3+K76)*0.5,0)</f>
        <v>5</v>
      </c>
      <c r="M76" s="27" t="str">
        <f aca="true" t="shared" si="18" ref="M76:M139">IF(L76&gt;10," ",IF(AND(L76&gt;=8),"Giỏi",IF(AND(L76&gt;=7),"Khá",IF(AND(L76&gt;=6),"TB Khá",IF(AND(L76&gt;=5),"TB"," ")))))</f>
        <v>TB</v>
      </c>
      <c r="N76" s="27" t="str">
        <f aca="true" t="shared" si="19" ref="N76:N139">IF(L76&lt;=-45,"Bỏ học",IF(OR(L76&lt;0),"Tích luỹ",IF(OR(L76&lt;5),"Thi lại",IF(OR(L76=64),"Có c.chỉ",IF(L76&gt;=70,"Miễn học"," ")))))</f>
        <v> </v>
      </c>
      <c r="O76" s="28"/>
      <c r="P76" s="29">
        <v>6</v>
      </c>
      <c r="Q76" s="29">
        <v>5</v>
      </c>
      <c r="R76" s="29">
        <v>6</v>
      </c>
      <c r="S76" s="29">
        <v>5</v>
      </c>
      <c r="T76" s="26">
        <f aca="true" t="shared" si="20" ref="T76:T139">ROUND(((P76+Q76+R76)/3+S76)*0.5,0)</f>
        <v>5</v>
      </c>
      <c r="U76" s="27" t="str">
        <f aca="true" t="shared" si="21" ref="U76:U139">IF(T76&gt;10," ",IF(AND(T76&gt;=8),"Giỏi",IF(AND(T76&gt;=7),"Khá",IF(AND(T76&gt;=6),"TB Khá",IF(AND(T76&gt;=5),"TB"," ")))))</f>
        <v>TB</v>
      </c>
      <c r="V76" s="27" t="str">
        <f aca="true" t="shared" si="22" ref="V76:V139">IF(T76&lt;=-45,"Bỏ học",IF(OR(T76&lt;0),"Tích luỹ",IF(OR(T76&lt;5),"Thi lại",IF(OR(T76=64),"Có c.chỉ",IF(T76&gt;=70,"Miễn học"," ")))))</f>
        <v> </v>
      </c>
      <c r="W76" s="29"/>
      <c r="X76" s="30">
        <v>9</v>
      </c>
      <c r="Y76" s="30">
        <v>7</v>
      </c>
      <c r="Z76" s="31">
        <f t="shared" si="15"/>
        <v>8</v>
      </c>
      <c r="AA76" s="30">
        <v>8</v>
      </c>
      <c r="AB76" s="30">
        <v>8</v>
      </c>
      <c r="AC76" s="30">
        <v>6</v>
      </c>
      <c r="AD76" s="30">
        <v>6</v>
      </c>
      <c r="AE76" s="26">
        <f aca="true" t="shared" si="23" ref="AE76:AE139">ROUND(((Z76+AA76+AC76+AB76)/4+AD76)*0.5,0)</f>
        <v>7</v>
      </c>
      <c r="AF76" s="27" t="str">
        <f aca="true" t="shared" si="24" ref="AF76:AF139">IF(AE76&gt;10," ",IF(AND(AE76&gt;=8),"Giỏi",IF(AND(AE76&gt;=7),"Khá",IF(AND(AE76&gt;=6),"TB Khá",IF(AND(AE76&gt;=5),"TB"," ")))))</f>
        <v>Khá</v>
      </c>
      <c r="AG76" s="27" t="str">
        <f t="shared" si="16"/>
        <v> </v>
      </c>
      <c r="AH76" s="29"/>
      <c r="AI76" s="31">
        <f aca="true" t="shared" si="25" ref="AI76:AI139">L76</f>
        <v>5</v>
      </c>
      <c r="AJ76" s="31">
        <f aca="true" t="shared" si="26" ref="AJ76:AJ139">T76</f>
        <v>5</v>
      </c>
      <c r="AK76" s="31">
        <f aca="true" t="shared" si="27" ref="AK76:AK139">AE76</f>
        <v>7</v>
      </c>
      <c r="AL76" s="44">
        <f aca="true" t="shared" si="28" ref="AL76:AL139">(AI76*3+AJ76*3+AK76*5)/11</f>
        <v>5.909090909090909</v>
      </c>
      <c r="AM76" s="65" t="s">
        <v>472</v>
      </c>
      <c r="AN76" s="30"/>
    </row>
    <row r="77" spans="1:40" s="24" customFormat="1" ht="18.75" customHeight="1">
      <c r="A77" s="25">
        <v>66</v>
      </c>
      <c r="B77" s="36" t="s">
        <v>378</v>
      </c>
      <c r="C77" s="32" t="s">
        <v>469</v>
      </c>
      <c r="D77" s="33" t="s">
        <v>226</v>
      </c>
      <c r="E77" s="33" t="s">
        <v>229</v>
      </c>
      <c r="F77" s="33" t="s">
        <v>254</v>
      </c>
      <c r="G77" s="34" t="s">
        <v>176</v>
      </c>
      <c r="H77" s="64">
        <v>6</v>
      </c>
      <c r="I77" s="63">
        <v>6</v>
      </c>
      <c r="J77" s="63">
        <v>7</v>
      </c>
      <c r="K77" s="63">
        <v>6</v>
      </c>
      <c r="L77" s="26">
        <f t="shared" si="17"/>
        <v>6</v>
      </c>
      <c r="M77" s="27" t="str">
        <f t="shared" si="18"/>
        <v>TB Khá</v>
      </c>
      <c r="N77" s="27" t="str">
        <f t="shared" si="19"/>
        <v> </v>
      </c>
      <c r="O77" s="28"/>
      <c r="P77" s="29">
        <v>8</v>
      </c>
      <c r="Q77" s="29">
        <v>6</v>
      </c>
      <c r="R77" s="29">
        <v>7</v>
      </c>
      <c r="S77" s="29">
        <v>5</v>
      </c>
      <c r="T77" s="26">
        <f t="shared" si="20"/>
        <v>6</v>
      </c>
      <c r="U77" s="27" t="str">
        <f t="shared" si="21"/>
        <v>TB Khá</v>
      </c>
      <c r="V77" s="27" t="str">
        <f t="shared" si="22"/>
        <v> </v>
      </c>
      <c r="W77" s="29"/>
      <c r="X77" s="30">
        <v>7</v>
      </c>
      <c r="Y77" s="30">
        <v>8</v>
      </c>
      <c r="Z77" s="31">
        <f t="shared" si="15"/>
        <v>7.5</v>
      </c>
      <c r="AA77" s="30">
        <v>8</v>
      </c>
      <c r="AB77" s="30">
        <v>8</v>
      </c>
      <c r="AC77" s="30">
        <v>7</v>
      </c>
      <c r="AD77" s="30">
        <v>8</v>
      </c>
      <c r="AE77" s="26">
        <f t="shared" si="23"/>
        <v>8</v>
      </c>
      <c r="AF77" s="27" t="str">
        <f t="shared" si="24"/>
        <v>Giỏi</v>
      </c>
      <c r="AG77" s="27" t="str">
        <f t="shared" si="16"/>
        <v> </v>
      </c>
      <c r="AH77" s="29"/>
      <c r="AI77" s="31">
        <f t="shared" si="25"/>
        <v>6</v>
      </c>
      <c r="AJ77" s="31">
        <f t="shared" si="26"/>
        <v>6</v>
      </c>
      <c r="AK77" s="31">
        <f t="shared" si="27"/>
        <v>8</v>
      </c>
      <c r="AL77" s="44">
        <f t="shared" si="28"/>
        <v>6.909090909090909</v>
      </c>
      <c r="AM77" s="65" t="str">
        <f aca="true" t="shared" si="29" ref="AM77:AM139">IF(AL77&gt;10," ",IF(AND(AL77&gt;=8,AI77&gt;=4.5,AJ77&gt;=4.5,AK77&gt;=4.5),"Giỏi",IF(AND(AL77&gt;=7,AI77&gt;=4.5,AJ77&gt;=4.5,AK77&gt;=4.5),"Khá",IF(AND(AL77&gt;=6,AI77&gt;=4.5,AJ77&gt;=4.5,AK77&gt;=4.5),"TB Khá",IF(AND(AL77&gt;=5,AI77&gt;=5,AJ77&gt;=5,AK77&gt;=5),"TB"," ")))))</f>
        <v>TB Khá</v>
      </c>
      <c r="AN77" s="30"/>
    </row>
    <row r="78" spans="1:40" s="24" customFormat="1" ht="18.75" customHeight="1">
      <c r="A78" s="25">
        <v>67</v>
      </c>
      <c r="B78" s="36" t="s">
        <v>377</v>
      </c>
      <c r="C78" s="32" t="s">
        <v>469</v>
      </c>
      <c r="D78" s="33" t="s">
        <v>123</v>
      </c>
      <c r="E78" s="33" t="s">
        <v>229</v>
      </c>
      <c r="F78" s="47" t="s">
        <v>70</v>
      </c>
      <c r="G78" s="34" t="s">
        <v>176</v>
      </c>
      <c r="H78" s="64">
        <v>7</v>
      </c>
      <c r="I78" s="63">
        <v>7</v>
      </c>
      <c r="J78" s="63">
        <v>6</v>
      </c>
      <c r="K78" s="63">
        <v>5</v>
      </c>
      <c r="L78" s="26">
        <f t="shared" si="17"/>
        <v>6</v>
      </c>
      <c r="M78" s="27" t="str">
        <f t="shared" si="18"/>
        <v>TB Khá</v>
      </c>
      <c r="N78" s="27" t="str">
        <f t="shared" si="19"/>
        <v> </v>
      </c>
      <c r="O78" s="28"/>
      <c r="P78" s="29">
        <v>8</v>
      </c>
      <c r="Q78" s="29">
        <v>6</v>
      </c>
      <c r="R78" s="29">
        <v>7</v>
      </c>
      <c r="S78" s="29">
        <v>6</v>
      </c>
      <c r="T78" s="26">
        <f t="shared" si="20"/>
        <v>7</v>
      </c>
      <c r="U78" s="27" t="str">
        <f t="shared" si="21"/>
        <v>Khá</v>
      </c>
      <c r="V78" s="27" t="str">
        <f t="shared" si="22"/>
        <v> </v>
      </c>
      <c r="W78" s="29"/>
      <c r="X78" s="30">
        <v>9</v>
      </c>
      <c r="Y78" s="30">
        <v>7</v>
      </c>
      <c r="Z78" s="31">
        <f t="shared" si="15"/>
        <v>8</v>
      </c>
      <c r="AA78" s="30">
        <v>8</v>
      </c>
      <c r="AB78" s="30">
        <v>7</v>
      </c>
      <c r="AC78" s="30">
        <v>8</v>
      </c>
      <c r="AD78" s="30">
        <v>7</v>
      </c>
      <c r="AE78" s="26">
        <f t="shared" si="23"/>
        <v>7</v>
      </c>
      <c r="AF78" s="27" t="str">
        <f t="shared" si="24"/>
        <v>Khá</v>
      </c>
      <c r="AG78" s="27" t="str">
        <f t="shared" si="16"/>
        <v> </v>
      </c>
      <c r="AH78" s="29"/>
      <c r="AI78" s="31">
        <f t="shared" si="25"/>
        <v>6</v>
      </c>
      <c r="AJ78" s="31">
        <f t="shared" si="26"/>
        <v>7</v>
      </c>
      <c r="AK78" s="31">
        <f t="shared" si="27"/>
        <v>7</v>
      </c>
      <c r="AL78" s="44">
        <f t="shared" si="28"/>
        <v>6.7272727272727275</v>
      </c>
      <c r="AM78" s="65" t="str">
        <f t="shared" si="29"/>
        <v>TB Khá</v>
      </c>
      <c r="AN78" s="30"/>
    </row>
    <row r="79" spans="1:40" s="24" customFormat="1" ht="18.75" customHeight="1">
      <c r="A79" s="25">
        <v>68</v>
      </c>
      <c r="B79" s="36" t="s">
        <v>379</v>
      </c>
      <c r="C79" s="32" t="s">
        <v>469</v>
      </c>
      <c r="D79" s="33" t="s">
        <v>71</v>
      </c>
      <c r="E79" s="33" t="s">
        <v>216</v>
      </c>
      <c r="F79" s="33" t="s">
        <v>12</v>
      </c>
      <c r="G79" s="34" t="s">
        <v>176</v>
      </c>
      <c r="H79" s="64">
        <v>7</v>
      </c>
      <c r="I79" s="63">
        <v>6</v>
      </c>
      <c r="J79" s="63">
        <v>7</v>
      </c>
      <c r="K79" s="63">
        <v>4</v>
      </c>
      <c r="L79" s="26">
        <f t="shared" si="17"/>
        <v>5</v>
      </c>
      <c r="M79" s="27" t="str">
        <f t="shared" si="18"/>
        <v>TB</v>
      </c>
      <c r="N79" s="27" t="str">
        <f t="shared" si="19"/>
        <v> </v>
      </c>
      <c r="O79" s="28"/>
      <c r="P79" s="29">
        <v>4</v>
      </c>
      <c r="Q79" s="29">
        <v>6</v>
      </c>
      <c r="R79" s="29">
        <v>2</v>
      </c>
      <c r="S79" s="29">
        <v>5</v>
      </c>
      <c r="T79" s="26">
        <f t="shared" si="20"/>
        <v>5</v>
      </c>
      <c r="U79" s="27" t="str">
        <f t="shared" si="21"/>
        <v>TB</v>
      </c>
      <c r="V79" s="27" t="str">
        <f t="shared" si="22"/>
        <v> </v>
      </c>
      <c r="W79" s="29"/>
      <c r="X79" s="30">
        <v>8</v>
      </c>
      <c r="Y79" s="30">
        <v>7</v>
      </c>
      <c r="Z79" s="31">
        <f t="shared" si="15"/>
        <v>7.5</v>
      </c>
      <c r="AA79" s="30">
        <v>7</v>
      </c>
      <c r="AB79" s="30">
        <v>8</v>
      </c>
      <c r="AC79" s="30">
        <v>6</v>
      </c>
      <c r="AD79" s="30">
        <v>8</v>
      </c>
      <c r="AE79" s="26">
        <f t="shared" si="23"/>
        <v>8</v>
      </c>
      <c r="AF79" s="27" t="str">
        <f t="shared" si="24"/>
        <v>Giỏi</v>
      </c>
      <c r="AG79" s="27" t="str">
        <f t="shared" si="16"/>
        <v> </v>
      </c>
      <c r="AH79" s="29"/>
      <c r="AI79" s="31">
        <f t="shared" si="25"/>
        <v>5</v>
      </c>
      <c r="AJ79" s="31">
        <f t="shared" si="26"/>
        <v>5</v>
      </c>
      <c r="AK79" s="31">
        <f t="shared" si="27"/>
        <v>8</v>
      </c>
      <c r="AL79" s="44">
        <f t="shared" si="28"/>
        <v>6.363636363636363</v>
      </c>
      <c r="AM79" s="65" t="str">
        <f t="shared" si="29"/>
        <v>TB Khá</v>
      </c>
      <c r="AN79" s="30"/>
    </row>
    <row r="80" spans="1:40" s="24" customFormat="1" ht="18.75" customHeight="1">
      <c r="A80" s="25">
        <v>69</v>
      </c>
      <c r="B80" s="36" t="s">
        <v>380</v>
      </c>
      <c r="C80" s="32" t="s">
        <v>469</v>
      </c>
      <c r="D80" s="33" t="s">
        <v>165</v>
      </c>
      <c r="E80" s="33" t="s">
        <v>231</v>
      </c>
      <c r="F80" s="33" t="s">
        <v>247</v>
      </c>
      <c r="G80" s="34" t="s">
        <v>176</v>
      </c>
      <c r="H80" s="64">
        <v>7</v>
      </c>
      <c r="I80" s="63">
        <v>6</v>
      </c>
      <c r="J80" s="63">
        <v>6</v>
      </c>
      <c r="K80" s="63">
        <v>3</v>
      </c>
      <c r="L80" s="26">
        <f t="shared" si="17"/>
        <v>5</v>
      </c>
      <c r="M80" s="27" t="str">
        <f t="shared" si="18"/>
        <v>TB</v>
      </c>
      <c r="N80" s="27" t="str">
        <f t="shared" si="19"/>
        <v> </v>
      </c>
      <c r="O80" s="28"/>
      <c r="P80" s="29">
        <v>8</v>
      </c>
      <c r="Q80" s="29">
        <v>7</v>
      </c>
      <c r="R80" s="29">
        <v>6</v>
      </c>
      <c r="S80" s="29">
        <v>6</v>
      </c>
      <c r="T80" s="26">
        <f t="shared" si="20"/>
        <v>7</v>
      </c>
      <c r="U80" s="27" t="str">
        <f t="shared" si="21"/>
        <v>Khá</v>
      </c>
      <c r="V80" s="27" t="str">
        <f t="shared" si="22"/>
        <v> </v>
      </c>
      <c r="W80" s="29"/>
      <c r="X80" s="30">
        <v>7</v>
      </c>
      <c r="Y80" s="30">
        <v>8</v>
      </c>
      <c r="Z80" s="31">
        <f t="shared" si="15"/>
        <v>7.5</v>
      </c>
      <c r="AA80" s="30">
        <v>8</v>
      </c>
      <c r="AB80" s="30">
        <v>7</v>
      </c>
      <c r="AC80" s="30">
        <v>8</v>
      </c>
      <c r="AD80" s="30">
        <v>8</v>
      </c>
      <c r="AE80" s="26">
        <f t="shared" si="23"/>
        <v>8</v>
      </c>
      <c r="AF80" s="27" t="str">
        <f t="shared" si="24"/>
        <v>Giỏi</v>
      </c>
      <c r="AG80" s="27" t="str">
        <f t="shared" si="16"/>
        <v> </v>
      </c>
      <c r="AH80" s="29"/>
      <c r="AI80" s="31">
        <f t="shared" si="25"/>
        <v>5</v>
      </c>
      <c r="AJ80" s="31">
        <f t="shared" si="26"/>
        <v>7</v>
      </c>
      <c r="AK80" s="31">
        <f t="shared" si="27"/>
        <v>8</v>
      </c>
      <c r="AL80" s="44">
        <f t="shared" si="28"/>
        <v>6.909090909090909</v>
      </c>
      <c r="AM80" s="65" t="str">
        <f t="shared" si="29"/>
        <v>TB Khá</v>
      </c>
      <c r="AN80" s="30"/>
    </row>
    <row r="81" spans="1:40" s="24" customFormat="1" ht="18.75" customHeight="1">
      <c r="A81" s="25">
        <v>70</v>
      </c>
      <c r="B81" s="36" t="s">
        <v>381</v>
      </c>
      <c r="C81" s="32" t="s">
        <v>469</v>
      </c>
      <c r="D81" s="33" t="s">
        <v>218</v>
      </c>
      <c r="E81" s="33" t="s">
        <v>231</v>
      </c>
      <c r="F81" s="33" t="s">
        <v>263</v>
      </c>
      <c r="G81" s="34" t="s">
        <v>176</v>
      </c>
      <c r="H81" s="64">
        <v>6</v>
      </c>
      <c r="I81" s="63">
        <v>6</v>
      </c>
      <c r="J81" s="63">
        <v>6</v>
      </c>
      <c r="K81" s="63">
        <v>6</v>
      </c>
      <c r="L81" s="26">
        <f t="shared" si="17"/>
        <v>6</v>
      </c>
      <c r="M81" s="27" t="str">
        <f t="shared" si="18"/>
        <v>TB Khá</v>
      </c>
      <c r="N81" s="27" t="str">
        <f t="shared" si="19"/>
        <v> </v>
      </c>
      <c r="O81" s="28"/>
      <c r="P81" s="29">
        <v>4</v>
      </c>
      <c r="Q81" s="29">
        <v>6</v>
      </c>
      <c r="R81" s="29">
        <v>6</v>
      </c>
      <c r="S81" s="29">
        <v>6</v>
      </c>
      <c r="T81" s="26">
        <f t="shared" si="20"/>
        <v>6</v>
      </c>
      <c r="U81" s="27" t="str">
        <f t="shared" si="21"/>
        <v>TB Khá</v>
      </c>
      <c r="V81" s="27" t="str">
        <f t="shared" si="22"/>
        <v> </v>
      </c>
      <c r="W81" s="29"/>
      <c r="X81" s="30">
        <v>7</v>
      </c>
      <c r="Y81" s="30">
        <v>7</v>
      </c>
      <c r="Z81" s="31">
        <f t="shared" si="15"/>
        <v>7</v>
      </c>
      <c r="AA81" s="30">
        <v>8</v>
      </c>
      <c r="AB81" s="30">
        <v>7</v>
      </c>
      <c r="AC81" s="30">
        <v>8</v>
      </c>
      <c r="AD81" s="30">
        <v>5</v>
      </c>
      <c r="AE81" s="26">
        <f t="shared" si="23"/>
        <v>6</v>
      </c>
      <c r="AF81" s="27" t="str">
        <f t="shared" si="24"/>
        <v>TB Khá</v>
      </c>
      <c r="AG81" s="27" t="str">
        <f t="shared" si="16"/>
        <v> </v>
      </c>
      <c r="AH81" s="29"/>
      <c r="AI81" s="31">
        <f t="shared" si="25"/>
        <v>6</v>
      </c>
      <c r="AJ81" s="31">
        <f t="shared" si="26"/>
        <v>6</v>
      </c>
      <c r="AK81" s="31">
        <f t="shared" si="27"/>
        <v>6</v>
      </c>
      <c r="AL81" s="44">
        <f t="shared" si="28"/>
        <v>6</v>
      </c>
      <c r="AM81" s="65" t="str">
        <f t="shared" si="29"/>
        <v>TB Khá</v>
      </c>
      <c r="AN81" s="30"/>
    </row>
    <row r="82" spans="1:40" s="24" customFormat="1" ht="18.75" customHeight="1">
      <c r="A82" s="25">
        <v>71</v>
      </c>
      <c r="B82" s="36" t="s">
        <v>382</v>
      </c>
      <c r="C82" s="32" t="s">
        <v>469</v>
      </c>
      <c r="D82" s="33" t="s">
        <v>72</v>
      </c>
      <c r="E82" s="33" t="s">
        <v>182</v>
      </c>
      <c r="F82" s="46" t="s">
        <v>252</v>
      </c>
      <c r="G82" s="34" t="s">
        <v>176</v>
      </c>
      <c r="H82" s="64">
        <v>7</v>
      </c>
      <c r="I82" s="63">
        <v>7</v>
      </c>
      <c r="J82" s="63">
        <v>6</v>
      </c>
      <c r="K82" s="63">
        <v>5</v>
      </c>
      <c r="L82" s="26">
        <f t="shared" si="17"/>
        <v>6</v>
      </c>
      <c r="M82" s="27" t="str">
        <f t="shared" si="18"/>
        <v>TB Khá</v>
      </c>
      <c r="N82" s="27" t="str">
        <f t="shared" si="19"/>
        <v> </v>
      </c>
      <c r="O82" s="28"/>
      <c r="P82" s="29">
        <v>8</v>
      </c>
      <c r="Q82" s="29">
        <v>7</v>
      </c>
      <c r="R82" s="29">
        <v>6</v>
      </c>
      <c r="S82" s="29">
        <v>4</v>
      </c>
      <c r="T82" s="26">
        <f t="shared" si="20"/>
        <v>6</v>
      </c>
      <c r="U82" s="27" t="str">
        <f t="shared" si="21"/>
        <v>TB Khá</v>
      </c>
      <c r="V82" s="27" t="str">
        <f t="shared" si="22"/>
        <v> </v>
      </c>
      <c r="W82" s="29"/>
      <c r="X82" s="30">
        <v>7</v>
      </c>
      <c r="Y82" s="30">
        <v>7</v>
      </c>
      <c r="Z82" s="31">
        <f t="shared" si="15"/>
        <v>7</v>
      </c>
      <c r="AA82" s="30">
        <v>8</v>
      </c>
      <c r="AB82" s="30">
        <v>6</v>
      </c>
      <c r="AC82" s="30">
        <v>6</v>
      </c>
      <c r="AD82" s="30">
        <v>7</v>
      </c>
      <c r="AE82" s="26">
        <f t="shared" si="23"/>
        <v>7</v>
      </c>
      <c r="AF82" s="27" t="str">
        <f t="shared" si="24"/>
        <v>Khá</v>
      </c>
      <c r="AG82" s="27" t="str">
        <f t="shared" si="16"/>
        <v> </v>
      </c>
      <c r="AH82" s="29"/>
      <c r="AI82" s="31">
        <f t="shared" si="25"/>
        <v>6</v>
      </c>
      <c r="AJ82" s="31">
        <f t="shared" si="26"/>
        <v>6</v>
      </c>
      <c r="AK82" s="31">
        <f t="shared" si="27"/>
        <v>7</v>
      </c>
      <c r="AL82" s="44">
        <f t="shared" si="28"/>
        <v>6.454545454545454</v>
      </c>
      <c r="AM82" s="65" t="str">
        <f t="shared" si="29"/>
        <v>TB Khá</v>
      </c>
      <c r="AN82" s="30"/>
    </row>
    <row r="83" spans="1:40" s="24" customFormat="1" ht="18.75" customHeight="1">
      <c r="A83" s="25">
        <v>72</v>
      </c>
      <c r="B83" s="36" t="s">
        <v>383</v>
      </c>
      <c r="C83" s="32" t="s">
        <v>469</v>
      </c>
      <c r="D83" s="33" t="s">
        <v>73</v>
      </c>
      <c r="E83" s="33" t="s">
        <v>119</v>
      </c>
      <c r="F83" s="46" t="s">
        <v>21</v>
      </c>
      <c r="G83" s="34" t="s">
        <v>176</v>
      </c>
      <c r="H83" s="64">
        <v>7</v>
      </c>
      <c r="I83" s="63">
        <v>7</v>
      </c>
      <c r="J83" s="63">
        <v>7</v>
      </c>
      <c r="K83" s="63">
        <v>4</v>
      </c>
      <c r="L83" s="26">
        <f t="shared" si="17"/>
        <v>6</v>
      </c>
      <c r="M83" s="27" t="str">
        <f t="shared" si="18"/>
        <v>TB Khá</v>
      </c>
      <c r="N83" s="27" t="str">
        <f t="shared" si="19"/>
        <v> </v>
      </c>
      <c r="O83" s="28"/>
      <c r="P83" s="29">
        <v>6</v>
      </c>
      <c r="Q83" s="29">
        <v>6</v>
      </c>
      <c r="R83" s="29">
        <v>6</v>
      </c>
      <c r="S83" s="29">
        <v>5</v>
      </c>
      <c r="T83" s="26">
        <f t="shared" si="20"/>
        <v>6</v>
      </c>
      <c r="U83" s="27" t="str">
        <f t="shared" si="21"/>
        <v>TB Khá</v>
      </c>
      <c r="V83" s="27" t="str">
        <f t="shared" si="22"/>
        <v> </v>
      </c>
      <c r="W83" s="29"/>
      <c r="X83" s="30">
        <v>8</v>
      </c>
      <c r="Y83" s="30">
        <v>7</v>
      </c>
      <c r="Z83" s="31">
        <f t="shared" si="15"/>
        <v>7.5</v>
      </c>
      <c r="AA83" s="30">
        <v>7</v>
      </c>
      <c r="AB83" s="30">
        <v>6</v>
      </c>
      <c r="AC83" s="30">
        <v>8</v>
      </c>
      <c r="AD83" s="30">
        <v>9</v>
      </c>
      <c r="AE83" s="26">
        <f t="shared" si="23"/>
        <v>8</v>
      </c>
      <c r="AF83" s="27" t="str">
        <f t="shared" si="24"/>
        <v>Giỏi</v>
      </c>
      <c r="AG83" s="27" t="str">
        <f t="shared" si="16"/>
        <v> </v>
      </c>
      <c r="AH83" s="29"/>
      <c r="AI83" s="31">
        <f t="shared" si="25"/>
        <v>6</v>
      </c>
      <c r="AJ83" s="31">
        <f t="shared" si="26"/>
        <v>6</v>
      </c>
      <c r="AK83" s="31">
        <f t="shared" si="27"/>
        <v>8</v>
      </c>
      <c r="AL83" s="44">
        <f t="shared" si="28"/>
        <v>6.909090909090909</v>
      </c>
      <c r="AM83" s="65" t="str">
        <f t="shared" si="29"/>
        <v>TB Khá</v>
      </c>
      <c r="AN83" s="30"/>
    </row>
    <row r="84" spans="1:40" s="24" customFormat="1" ht="18.75" customHeight="1">
      <c r="A84" s="25">
        <v>73</v>
      </c>
      <c r="B84" s="36" t="s">
        <v>384</v>
      </c>
      <c r="C84" s="32" t="s">
        <v>469</v>
      </c>
      <c r="D84" s="33" t="s">
        <v>162</v>
      </c>
      <c r="E84" s="33" t="s">
        <v>185</v>
      </c>
      <c r="F84" s="33" t="s">
        <v>291</v>
      </c>
      <c r="G84" s="34" t="s">
        <v>176</v>
      </c>
      <c r="H84" s="64">
        <v>7</v>
      </c>
      <c r="I84" s="63">
        <v>6</v>
      </c>
      <c r="J84" s="63">
        <v>6</v>
      </c>
      <c r="K84" s="63">
        <v>6</v>
      </c>
      <c r="L84" s="26">
        <f t="shared" si="17"/>
        <v>6</v>
      </c>
      <c r="M84" s="27" t="str">
        <f t="shared" si="18"/>
        <v>TB Khá</v>
      </c>
      <c r="N84" s="27" t="str">
        <f t="shared" si="19"/>
        <v> </v>
      </c>
      <c r="O84" s="28"/>
      <c r="P84" s="29">
        <v>6</v>
      </c>
      <c r="Q84" s="29">
        <v>5</v>
      </c>
      <c r="R84" s="29">
        <v>6</v>
      </c>
      <c r="S84" s="29">
        <v>7</v>
      </c>
      <c r="T84" s="26">
        <f t="shared" si="20"/>
        <v>6</v>
      </c>
      <c r="U84" s="27" t="str">
        <f t="shared" si="21"/>
        <v>TB Khá</v>
      </c>
      <c r="V84" s="27" t="str">
        <f t="shared" si="22"/>
        <v> </v>
      </c>
      <c r="W84" s="29"/>
      <c r="X84" s="30">
        <v>8</v>
      </c>
      <c r="Y84" s="30">
        <v>8</v>
      </c>
      <c r="Z84" s="31">
        <f t="shared" si="15"/>
        <v>8</v>
      </c>
      <c r="AA84" s="30">
        <v>8</v>
      </c>
      <c r="AB84" s="30">
        <v>6</v>
      </c>
      <c r="AC84" s="30">
        <v>8</v>
      </c>
      <c r="AD84" s="30">
        <v>7</v>
      </c>
      <c r="AE84" s="26">
        <f t="shared" si="23"/>
        <v>7</v>
      </c>
      <c r="AF84" s="27" t="str">
        <f t="shared" si="24"/>
        <v>Khá</v>
      </c>
      <c r="AG84" s="27" t="str">
        <f t="shared" si="16"/>
        <v> </v>
      </c>
      <c r="AH84" s="29"/>
      <c r="AI84" s="31">
        <f t="shared" si="25"/>
        <v>6</v>
      </c>
      <c r="AJ84" s="31">
        <f t="shared" si="26"/>
        <v>6</v>
      </c>
      <c r="AK84" s="31">
        <f t="shared" si="27"/>
        <v>7</v>
      </c>
      <c r="AL84" s="44">
        <f t="shared" si="28"/>
        <v>6.454545454545454</v>
      </c>
      <c r="AM84" s="65" t="str">
        <f t="shared" si="29"/>
        <v>TB Khá</v>
      </c>
      <c r="AN84" s="30"/>
    </row>
    <row r="85" spans="1:40" s="24" customFormat="1" ht="18.75" customHeight="1">
      <c r="A85" s="25">
        <v>74</v>
      </c>
      <c r="B85" s="36" t="s">
        <v>385</v>
      </c>
      <c r="C85" s="32" t="s">
        <v>469</v>
      </c>
      <c r="D85" s="33" t="s">
        <v>74</v>
      </c>
      <c r="E85" s="33" t="s">
        <v>120</v>
      </c>
      <c r="F85" s="33" t="s">
        <v>75</v>
      </c>
      <c r="G85" s="34" t="s">
        <v>176</v>
      </c>
      <c r="H85" s="64">
        <v>7</v>
      </c>
      <c r="I85" s="63">
        <v>7</v>
      </c>
      <c r="J85" s="63">
        <v>6</v>
      </c>
      <c r="K85" s="63">
        <v>7</v>
      </c>
      <c r="L85" s="26">
        <f t="shared" si="17"/>
        <v>7</v>
      </c>
      <c r="M85" s="27" t="str">
        <f t="shared" si="18"/>
        <v>Khá</v>
      </c>
      <c r="N85" s="27" t="str">
        <f t="shared" si="19"/>
        <v> </v>
      </c>
      <c r="O85" s="28"/>
      <c r="P85" s="29">
        <v>6</v>
      </c>
      <c r="Q85" s="29">
        <v>6</v>
      </c>
      <c r="R85" s="29">
        <v>6</v>
      </c>
      <c r="S85" s="29">
        <v>5</v>
      </c>
      <c r="T85" s="26">
        <f t="shared" si="20"/>
        <v>6</v>
      </c>
      <c r="U85" s="27" t="str">
        <f t="shared" si="21"/>
        <v>TB Khá</v>
      </c>
      <c r="V85" s="27" t="str">
        <f t="shared" si="22"/>
        <v> </v>
      </c>
      <c r="W85" s="29"/>
      <c r="X85" s="30">
        <v>7</v>
      </c>
      <c r="Y85" s="30">
        <v>8</v>
      </c>
      <c r="Z85" s="31">
        <f t="shared" si="15"/>
        <v>7.5</v>
      </c>
      <c r="AA85" s="30">
        <v>7</v>
      </c>
      <c r="AB85" s="30">
        <v>7</v>
      </c>
      <c r="AC85" s="30">
        <v>7</v>
      </c>
      <c r="AD85" s="30">
        <v>8</v>
      </c>
      <c r="AE85" s="26">
        <f t="shared" si="23"/>
        <v>8</v>
      </c>
      <c r="AF85" s="27" t="str">
        <f t="shared" si="24"/>
        <v>Giỏi</v>
      </c>
      <c r="AG85" s="27" t="str">
        <f t="shared" si="16"/>
        <v> </v>
      </c>
      <c r="AH85" s="29"/>
      <c r="AI85" s="31">
        <f t="shared" si="25"/>
        <v>7</v>
      </c>
      <c r="AJ85" s="31">
        <f t="shared" si="26"/>
        <v>6</v>
      </c>
      <c r="AK85" s="31">
        <f t="shared" si="27"/>
        <v>8</v>
      </c>
      <c r="AL85" s="44">
        <f t="shared" si="28"/>
        <v>7.181818181818182</v>
      </c>
      <c r="AM85" s="65" t="str">
        <f t="shared" si="29"/>
        <v>Khá</v>
      </c>
      <c r="AN85" s="30"/>
    </row>
    <row r="86" spans="1:40" s="24" customFormat="1" ht="18.75" customHeight="1">
      <c r="A86" s="25">
        <v>75</v>
      </c>
      <c r="B86" s="36" t="s">
        <v>386</v>
      </c>
      <c r="C86" s="32" t="s">
        <v>469</v>
      </c>
      <c r="D86" s="33" t="s">
        <v>222</v>
      </c>
      <c r="E86" s="33" t="s">
        <v>120</v>
      </c>
      <c r="F86" s="33" t="s">
        <v>258</v>
      </c>
      <c r="G86" s="34" t="s">
        <v>176</v>
      </c>
      <c r="H86" s="64">
        <v>6</v>
      </c>
      <c r="I86" s="63">
        <v>6</v>
      </c>
      <c r="J86" s="63">
        <v>7</v>
      </c>
      <c r="K86" s="63">
        <v>4</v>
      </c>
      <c r="L86" s="26">
        <f t="shared" si="17"/>
        <v>5</v>
      </c>
      <c r="M86" s="27" t="str">
        <f t="shared" si="18"/>
        <v>TB</v>
      </c>
      <c r="N86" s="27" t="str">
        <f t="shared" si="19"/>
        <v> </v>
      </c>
      <c r="O86" s="28"/>
      <c r="P86" s="29">
        <v>8</v>
      </c>
      <c r="Q86" s="29">
        <v>7</v>
      </c>
      <c r="R86" s="29">
        <v>6</v>
      </c>
      <c r="S86" s="29">
        <v>4</v>
      </c>
      <c r="T86" s="26">
        <f t="shared" si="20"/>
        <v>6</v>
      </c>
      <c r="U86" s="27" t="str">
        <f t="shared" si="21"/>
        <v>TB Khá</v>
      </c>
      <c r="V86" s="27" t="str">
        <f t="shared" si="22"/>
        <v> </v>
      </c>
      <c r="W86" s="29"/>
      <c r="X86" s="30">
        <v>8</v>
      </c>
      <c r="Y86" s="30">
        <v>8</v>
      </c>
      <c r="Z86" s="31">
        <f t="shared" si="15"/>
        <v>8</v>
      </c>
      <c r="AA86" s="30">
        <v>8</v>
      </c>
      <c r="AB86" s="30">
        <v>7</v>
      </c>
      <c r="AC86" s="30">
        <v>8</v>
      </c>
      <c r="AD86" s="30">
        <v>7</v>
      </c>
      <c r="AE86" s="26">
        <f t="shared" si="23"/>
        <v>7</v>
      </c>
      <c r="AF86" s="27" t="str">
        <f t="shared" si="24"/>
        <v>Khá</v>
      </c>
      <c r="AG86" s="27" t="str">
        <f t="shared" si="16"/>
        <v> </v>
      </c>
      <c r="AH86" s="29"/>
      <c r="AI86" s="31">
        <f t="shared" si="25"/>
        <v>5</v>
      </c>
      <c r="AJ86" s="31">
        <f t="shared" si="26"/>
        <v>6</v>
      </c>
      <c r="AK86" s="31">
        <f t="shared" si="27"/>
        <v>7</v>
      </c>
      <c r="AL86" s="44">
        <f t="shared" si="28"/>
        <v>6.181818181818182</v>
      </c>
      <c r="AM86" s="65" t="str">
        <f t="shared" si="29"/>
        <v>TB Khá</v>
      </c>
      <c r="AN86" s="30"/>
    </row>
    <row r="87" spans="1:40" s="24" customFormat="1" ht="18.75" customHeight="1">
      <c r="A87" s="25">
        <v>76</v>
      </c>
      <c r="B87" s="36" t="s">
        <v>387</v>
      </c>
      <c r="C87" s="32" t="s">
        <v>469</v>
      </c>
      <c r="D87" s="33" t="s">
        <v>24</v>
      </c>
      <c r="E87" s="33" t="s">
        <v>120</v>
      </c>
      <c r="F87" s="47" t="s">
        <v>14</v>
      </c>
      <c r="G87" s="34" t="s">
        <v>176</v>
      </c>
      <c r="H87" s="64">
        <v>6</v>
      </c>
      <c r="I87" s="63">
        <v>6</v>
      </c>
      <c r="J87" s="63">
        <v>6</v>
      </c>
      <c r="K87" s="63">
        <v>4</v>
      </c>
      <c r="L87" s="26">
        <f t="shared" si="17"/>
        <v>5</v>
      </c>
      <c r="M87" s="27" t="str">
        <f t="shared" si="18"/>
        <v>TB</v>
      </c>
      <c r="N87" s="27" t="str">
        <f t="shared" si="19"/>
        <v> </v>
      </c>
      <c r="O87" s="28"/>
      <c r="P87" s="29">
        <v>8</v>
      </c>
      <c r="Q87" s="29">
        <v>6</v>
      </c>
      <c r="R87" s="29">
        <v>7</v>
      </c>
      <c r="S87" s="29">
        <v>4</v>
      </c>
      <c r="T87" s="26">
        <f t="shared" si="20"/>
        <v>6</v>
      </c>
      <c r="U87" s="27" t="str">
        <f t="shared" si="21"/>
        <v>TB Khá</v>
      </c>
      <c r="V87" s="27" t="str">
        <f t="shared" si="22"/>
        <v> </v>
      </c>
      <c r="W87" s="29"/>
      <c r="X87" s="30">
        <v>8</v>
      </c>
      <c r="Y87" s="30">
        <v>7</v>
      </c>
      <c r="Z87" s="31">
        <f t="shared" si="15"/>
        <v>7.5</v>
      </c>
      <c r="AA87" s="30">
        <v>8</v>
      </c>
      <c r="AB87" s="30">
        <v>7</v>
      </c>
      <c r="AC87" s="30">
        <v>7</v>
      </c>
      <c r="AD87" s="30">
        <v>8</v>
      </c>
      <c r="AE87" s="26">
        <f t="shared" si="23"/>
        <v>8</v>
      </c>
      <c r="AF87" s="27" t="str">
        <f t="shared" si="24"/>
        <v>Giỏi</v>
      </c>
      <c r="AG87" s="27" t="str">
        <f t="shared" si="16"/>
        <v> </v>
      </c>
      <c r="AH87" s="29"/>
      <c r="AI87" s="31">
        <f t="shared" si="25"/>
        <v>5</v>
      </c>
      <c r="AJ87" s="31">
        <f t="shared" si="26"/>
        <v>6</v>
      </c>
      <c r="AK87" s="31">
        <f t="shared" si="27"/>
        <v>8</v>
      </c>
      <c r="AL87" s="44">
        <f t="shared" si="28"/>
        <v>6.636363636363637</v>
      </c>
      <c r="AM87" s="65" t="str">
        <f t="shared" si="29"/>
        <v>TB Khá</v>
      </c>
      <c r="AN87" s="30"/>
    </row>
    <row r="88" spans="1:40" s="24" customFormat="1" ht="18.75" customHeight="1">
      <c r="A88" s="25">
        <v>77</v>
      </c>
      <c r="B88" s="35" t="s">
        <v>388</v>
      </c>
      <c r="C88" s="32" t="s">
        <v>469</v>
      </c>
      <c r="D88" s="33" t="s">
        <v>121</v>
      </c>
      <c r="E88" s="33" t="s">
        <v>3</v>
      </c>
      <c r="F88" s="54" t="s">
        <v>5</v>
      </c>
      <c r="G88" s="34" t="s">
        <v>176</v>
      </c>
      <c r="H88" s="64">
        <v>6</v>
      </c>
      <c r="I88" s="63">
        <v>7</v>
      </c>
      <c r="J88" s="63">
        <v>6</v>
      </c>
      <c r="K88" s="63">
        <v>4</v>
      </c>
      <c r="L88" s="26">
        <f t="shared" si="17"/>
        <v>5</v>
      </c>
      <c r="M88" s="27" t="str">
        <f t="shared" si="18"/>
        <v>TB</v>
      </c>
      <c r="N88" s="27" t="str">
        <f t="shared" si="19"/>
        <v> </v>
      </c>
      <c r="O88" s="28"/>
      <c r="P88" s="29">
        <v>8</v>
      </c>
      <c r="Q88" s="29">
        <v>7</v>
      </c>
      <c r="R88" s="29">
        <v>6</v>
      </c>
      <c r="S88" s="29">
        <v>3</v>
      </c>
      <c r="T88" s="26">
        <f t="shared" si="20"/>
        <v>5</v>
      </c>
      <c r="U88" s="27" t="str">
        <f t="shared" si="21"/>
        <v>TB</v>
      </c>
      <c r="V88" s="27" t="str">
        <f t="shared" si="22"/>
        <v> </v>
      </c>
      <c r="W88" s="29"/>
      <c r="X88" s="30">
        <v>9</v>
      </c>
      <c r="Y88" s="30">
        <v>8</v>
      </c>
      <c r="Z88" s="31">
        <f t="shared" si="15"/>
        <v>8.5</v>
      </c>
      <c r="AA88" s="30">
        <v>8</v>
      </c>
      <c r="AB88" s="30">
        <v>6</v>
      </c>
      <c r="AC88" s="30">
        <v>8</v>
      </c>
      <c r="AD88" s="30">
        <v>10</v>
      </c>
      <c r="AE88" s="26">
        <f t="shared" si="23"/>
        <v>9</v>
      </c>
      <c r="AF88" s="27" t="str">
        <f t="shared" si="24"/>
        <v>Giỏi</v>
      </c>
      <c r="AG88" s="27" t="str">
        <f t="shared" si="16"/>
        <v> </v>
      </c>
      <c r="AH88" s="29"/>
      <c r="AI88" s="31">
        <f t="shared" si="25"/>
        <v>5</v>
      </c>
      <c r="AJ88" s="31">
        <f t="shared" si="26"/>
        <v>5</v>
      </c>
      <c r="AK88" s="31">
        <f t="shared" si="27"/>
        <v>9</v>
      </c>
      <c r="AL88" s="44">
        <f t="shared" si="28"/>
        <v>6.818181818181818</v>
      </c>
      <c r="AM88" s="65" t="str">
        <f t="shared" si="29"/>
        <v>TB Khá</v>
      </c>
      <c r="AN88" s="30"/>
    </row>
    <row r="89" spans="1:40" s="24" customFormat="1" ht="18.75" customHeight="1">
      <c r="A89" s="25">
        <v>78</v>
      </c>
      <c r="B89" s="36" t="s">
        <v>389</v>
      </c>
      <c r="C89" s="32" t="s">
        <v>469</v>
      </c>
      <c r="D89" s="33" t="s">
        <v>162</v>
      </c>
      <c r="E89" s="33" t="s">
        <v>124</v>
      </c>
      <c r="F89" s="33" t="s">
        <v>260</v>
      </c>
      <c r="G89" s="34" t="s">
        <v>176</v>
      </c>
      <c r="H89" s="64">
        <v>5</v>
      </c>
      <c r="I89" s="63">
        <v>5</v>
      </c>
      <c r="J89" s="63">
        <v>6</v>
      </c>
      <c r="K89" s="63">
        <v>4</v>
      </c>
      <c r="L89" s="26">
        <f t="shared" si="17"/>
        <v>5</v>
      </c>
      <c r="M89" s="27" t="str">
        <f t="shared" si="18"/>
        <v>TB</v>
      </c>
      <c r="N89" s="27" t="str">
        <f t="shared" si="19"/>
        <v> </v>
      </c>
      <c r="O89" s="28"/>
      <c r="P89" s="29">
        <v>6</v>
      </c>
      <c r="Q89" s="29">
        <v>6</v>
      </c>
      <c r="R89" s="29">
        <v>7</v>
      </c>
      <c r="S89" s="29">
        <v>4</v>
      </c>
      <c r="T89" s="26">
        <f t="shared" si="20"/>
        <v>5</v>
      </c>
      <c r="U89" s="27" t="str">
        <f t="shared" si="21"/>
        <v>TB</v>
      </c>
      <c r="V89" s="27" t="str">
        <f t="shared" si="22"/>
        <v> </v>
      </c>
      <c r="W89" s="29"/>
      <c r="X89" s="30">
        <v>9</v>
      </c>
      <c r="Y89" s="30">
        <v>8</v>
      </c>
      <c r="Z89" s="31">
        <f t="shared" si="15"/>
        <v>8.5</v>
      </c>
      <c r="AA89" s="30">
        <v>7</v>
      </c>
      <c r="AB89" s="30">
        <v>6</v>
      </c>
      <c r="AC89" s="30">
        <v>8</v>
      </c>
      <c r="AD89" s="30">
        <v>2</v>
      </c>
      <c r="AE89" s="26">
        <f t="shared" si="23"/>
        <v>5</v>
      </c>
      <c r="AF89" s="27" t="str">
        <f t="shared" si="24"/>
        <v>TB</v>
      </c>
      <c r="AG89" s="27" t="str">
        <f t="shared" si="16"/>
        <v> </v>
      </c>
      <c r="AH89" s="29"/>
      <c r="AI89" s="31">
        <f t="shared" si="25"/>
        <v>5</v>
      </c>
      <c r="AJ89" s="31">
        <f t="shared" si="26"/>
        <v>5</v>
      </c>
      <c r="AK89" s="31">
        <f t="shared" si="27"/>
        <v>5</v>
      </c>
      <c r="AL89" s="44">
        <f t="shared" si="28"/>
        <v>5</v>
      </c>
      <c r="AM89" s="65" t="s">
        <v>472</v>
      </c>
      <c r="AN89" s="30"/>
    </row>
    <row r="90" spans="1:40" s="24" customFormat="1" ht="18.75" customHeight="1">
      <c r="A90" s="25">
        <v>79</v>
      </c>
      <c r="B90" s="36" t="s">
        <v>390</v>
      </c>
      <c r="C90" s="32" t="s">
        <v>469</v>
      </c>
      <c r="D90" s="33" t="s">
        <v>218</v>
      </c>
      <c r="E90" s="33" t="s">
        <v>126</v>
      </c>
      <c r="F90" s="46" t="s">
        <v>30</v>
      </c>
      <c r="G90" s="34" t="s">
        <v>176</v>
      </c>
      <c r="H90" s="64">
        <v>7</v>
      </c>
      <c r="I90" s="63">
        <v>6</v>
      </c>
      <c r="J90" s="63">
        <v>6</v>
      </c>
      <c r="K90" s="63">
        <v>5</v>
      </c>
      <c r="L90" s="26">
        <f t="shared" si="17"/>
        <v>6</v>
      </c>
      <c r="M90" s="27" t="str">
        <f t="shared" si="18"/>
        <v>TB Khá</v>
      </c>
      <c r="N90" s="27" t="str">
        <f t="shared" si="19"/>
        <v> </v>
      </c>
      <c r="O90" s="28"/>
      <c r="P90" s="29">
        <v>8</v>
      </c>
      <c r="Q90" s="29">
        <v>7</v>
      </c>
      <c r="R90" s="29">
        <v>6</v>
      </c>
      <c r="S90" s="29">
        <v>8</v>
      </c>
      <c r="T90" s="26">
        <f t="shared" si="20"/>
        <v>8</v>
      </c>
      <c r="U90" s="27" t="str">
        <f t="shared" si="21"/>
        <v>Giỏi</v>
      </c>
      <c r="V90" s="27" t="str">
        <f t="shared" si="22"/>
        <v> </v>
      </c>
      <c r="W90" s="29"/>
      <c r="X90" s="30">
        <v>9</v>
      </c>
      <c r="Y90" s="30">
        <v>7</v>
      </c>
      <c r="Z90" s="31">
        <f t="shared" si="15"/>
        <v>8</v>
      </c>
      <c r="AA90" s="30">
        <v>8</v>
      </c>
      <c r="AB90" s="30">
        <v>7</v>
      </c>
      <c r="AC90" s="30">
        <v>7</v>
      </c>
      <c r="AD90" s="30">
        <v>7</v>
      </c>
      <c r="AE90" s="26">
        <f t="shared" si="23"/>
        <v>7</v>
      </c>
      <c r="AF90" s="27" t="str">
        <f t="shared" si="24"/>
        <v>Khá</v>
      </c>
      <c r="AG90" s="27" t="str">
        <f t="shared" si="16"/>
        <v> </v>
      </c>
      <c r="AH90" s="29"/>
      <c r="AI90" s="31">
        <f t="shared" si="25"/>
        <v>6</v>
      </c>
      <c r="AJ90" s="31">
        <f t="shared" si="26"/>
        <v>8</v>
      </c>
      <c r="AK90" s="31">
        <f t="shared" si="27"/>
        <v>7</v>
      </c>
      <c r="AL90" s="44">
        <f t="shared" si="28"/>
        <v>7</v>
      </c>
      <c r="AM90" s="65" t="str">
        <f t="shared" si="29"/>
        <v>Khá</v>
      </c>
      <c r="AN90" s="30"/>
    </row>
    <row r="91" spans="1:40" s="24" customFormat="1" ht="18.75" customHeight="1">
      <c r="A91" s="25">
        <v>80</v>
      </c>
      <c r="B91" s="35" t="s">
        <v>391</v>
      </c>
      <c r="C91" s="32" t="s">
        <v>469</v>
      </c>
      <c r="D91" s="33" t="s">
        <v>162</v>
      </c>
      <c r="E91" s="33" t="s">
        <v>187</v>
      </c>
      <c r="F91" s="54" t="s">
        <v>7</v>
      </c>
      <c r="G91" s="34" t="s">
        <v>176</v>
      </c>
      <c r="H91" s="64">
        <v>6</v>
      </c>
      <c r="I91" s="63">
        <v>6</v>
      </c>
      <c r="J91" s="63">
        <v>0</v>
      </c>
      <c r="K91" s="63">
        <v>5</v>
      </c>
      <c r="L91" s="26">
        <f t="shared" si="17"/>
        <v>5</v>
      </c>
      <c r="M91" s="27" t="str">
        <f t="shared" si="18"/>
        <v>TB</v>
      </c>
      <c r="N91" s="27" t="str">
        <f t="shared" si="19"/>
        <v> </v>
      </c>
      <c r="O91" s="28"/>
      <c r="P91" s="29">
        <v>8</v>
      </c>
      <c r="Q91" s="29">
        <v>7</v>
      </c>
      <c r="R91" s="29">
        <v>7</v>
      </c>
      <c r="S91" s="29">
        <v>4</v>
      </c>
      <c r="T91" s="26">
        <f t="shared" si="20"/>
        <v>6</v>
      </c>
      <c r="U91" s="27" t="str">
        <f t="shared" si="21"/>
        <v>TB Khá</v>
      </c>
      <c r="V91" s="27" t="str">
        <f t="shared" si="22"/>
        <v> </v>
      </c>
      <c r="W91" s="29"/>
      <c r="X91" s="30">
        <v>7</v>
      </c>
      <c r="Y91" s="30">
        <v>8</v>
      </c>
      <c r="Z91" s="31">
        <f t="shared" si="15"/>
        <v>7.5</v>
      </c>
      <c r="AA91" s="30">
        <v>7</v>
      </c>
      <c r="AB91" s="30">
        <v>6</v>
      </c>
      <c r="AC91" s="30">
        <v>8</v>
      </c>
      <c r="AD91" s="30">
        <v>3</v>
      </c>
      <c r="AE91" s="26">
        <f t="shared" si="23"/>
        <v>5</v>
      </c>
      <c r="AF91" s="27" t="str">
        <f t="shared" si="24"/>
        <v>TB</v>
      </c>
      <c r="AG91" s="27" t="str">
        <f t="shared" si="16"/>
        <v> </v>
      </c>
      <c r="AH91" s="29"/>
      <c r="AI91" s="31">
        <f t="shared" si="25"/>
        <v>5</v>
      </c>
      <c r="AJ91" s="31">
        <f t="shared" si="26"/>
        <v>6</v>
      </c>
      <c r="AK91" s="31">
        <f t="shared" si="27"/>
        <v>5</v>
      </c>
      <c r="AL91" s="44">
        <f t="shared" si="28"/>
        <v>5.2727272727272725</v>
      </c>
      <c r="AM91" s="65" t="s">
        <v>472</v>
      </c>
      <c r="AN91" s="30"/>
    </row>
    <row r="92" spans="1:40" s="24" customFormat="1" ht="18.75" customHeight="1">
      <c r="A92" s="25">
        <v>81</v>
      </c>
      <c r="B92" s="36" t="s">
        <v>392</v>
      </c>
      <c r="C92" s="32" t="s">
        <v>469</v>
      </c>
      <c r="D92" s="33" t="s">
        <v>162</v>
      </c>
      <c r="E92" s="33" t="s">
        <v>283</v>
      </c>
      <c r="F92" s="33" t="s">
        <v>41</v>
      </c>
      <c r="G92" s="34" t="s">
        <v>176</v>
      </c>
      <c r="H92" s="64">
        <v>6</v>
      </c>
      <c r="I92" s="63">
        <v>6</v>
      </c>
      <c r="J92" s="63">
        <v>6</v>
      </c>
      <c r="K92" s="63">
        <v>6</v>
      </c>
      <c r="L92" s="26">
        <f t="shared" si="17"/>
        <v>6</v>
      </c>
      <c r="M92" s="27" t="str">
        <f t="shared" si="18"/>
        <v>TB Khá</v>
      </c>
      <c r="N92" s="27" t="str">
        <f t="shared" si="19"/>
        <v> </v>
      </c>
      <c r="O92" s="28"/>
      <c r="P92" s="29">
        <v>8</v>
      </c>
      <c r="Q92" s="29">
        <v>7</v>
      </c>
      <c r="R92" s="29">
        <v>7</v>
      </c>
      <c r="S92" s="29">
        <v>4</v>
      </c>
      <c r="T92" s="26">
        <f t="shared" si="20"/>
        <v>6</v>
      </c>
      <c r="U92" s="27" t="str">
        <f t="shared" si="21"/>
        <v>TB Khá</v>
      </c>
      <c r="V92" s="27" t="str">
        <f t="shared" si="22"/>
        <v> </v>
      </c>
      <c r="W92" s="29"/>
      <c r="X92" s="30">
        <v>9</v>
      </c>
      <c r="Y92" s="30">
        <v>8</v>
      </c>
      <c r="Z92" s="31">
        <f t="shared" si="15"/>
        <v>8.5</v>
      </c>
      <c r="AA92" s="30">
        <v>7</v>
      </c>
      <c r="AB92" s="30">
        <v>6</v>
      </c>
      <c r="AC92" s="30">
        <v>9</v>
      </c>
      <c r="AD92" s="30">
        <v>3</v>
      </c>
      <c r="AE92" s="26">
        <f t="shared" si="23"/>
        <v>5</v>
      </c>
      <c r="AF92" s="27" t="str">
        <f t="shared" si="24"/>
        <v>TB</v>
      </c>
      <c r="AG92" s="27" t="str">
        <f t="shared" si="16"/>
        <v> </v>
      </c>
      <c r="AH92" s="29"/>
      <c r="AI92" s="31">
        <f t="shared" si="25"/>
        <v>6</v>
      </c>
      <c r="AJ92" s="31">
        <f t="shared" si="26"/>
        <v>6</v>
      </c>
      <c r="AK92" s="31">
        <f t="shared" si="27"/>
        <v>5</v>
      </c>
      <c r="AL92" s="44">
        <f t="shared" si="28"/>
        <v>5.545454545454546</v>
      </c>
      <c r="AM92" s="65" t="s">
        <v>472</v>
      </c>
      <c r="AN92" s="30"/>
    </row>
    <row r="93" spans="1:40" s="24" customFormat="1" ht="18.75" customHeight="1">
      <c r="A93" s="25">
        <v>82</v>
      </c>
      <c r="B93" s="36" t="s">
        <v>393</v>
      </c>
      <c r="C93" s="32" t="s">
        <v>469</v>
      </c>
      <c r="D93" s="33" t="s">
        <v>284</v>
      </c>
      <c r="E93" s="33" t="s">
        <v>214</v>
      </c>
      <c r="F93" s="33" t="s">
        <v>290</v>
      </c>
      <c r="G93" s="34" t="s">
        <v>176</v>
      </c>
      <c r="H93" s="64">
        <v>7</v>
      </c>
      <c r="I93" s="63">
        <v>6</v>
      </c>
      <c r="J93" s="63">
        <v>6</v>
      </c>
      <c r="K93" s="63">
        <v>8</v>
      </c>
      <c r="L93" s="26">
        <f t="shared" si="17"/>
        <v>7</v>
      </c>
      <c r="M93" s="27" t="str">
        <f t="shared" si="18"/>
        <v>Khá</v>
      </c>
      <c r="N93" s="27" t="str">
        <f t="shared" si="19"/>
        <v> </v>
      </c>
      <c r="O93" s="28"/>
      <c r="P93" s="29">
        <v>8</v>
      </c>
      <c r="Q93" s="29">
        <v>7</v>
      </c>
      <c r="R93" s="29">
        <v>7</v>
      </c>
      <c r="S93" s="29">
        <v>6</v>
      </c>
      <c r="T93" s="26">
        <f t="shared" si="20"/>
        <v>7</v>
      </c>
      <c r="U93" s="27" t="str">
        <f t="shared" si="21"/>
        <v>Khá</v>
      </c>
      <c r="V93" s="27" t="str">
        <f t="shared" si="22"/>
        <v> </v>
      </c>
      <c r="W93" s="29"/>
      <c r="X93" s="30">
        <v>9</v>
      </c>
      <c r="Y93" s="30">
        <v>8</v>
      </c>
      <c r="Z93" s="31">
        <f t="shared" si="15"/>
        <v>8.5</v>
      </c>
      <c r="AA93" s="30">
        <v>9</v>
      </c>
      <c r="AB93" s="30">
        <v>8</v>
      </c>
      <c r="AC93" s="30">
        <v>9</v>
      </c>
      <c r="AD93" s="30">
        <v>6</v>
      </c>
      <c r="AE93" s="26">
        <f t="shared" si="23"/>
        <v>7</v>
      </c>
      <c r="AF93" s="27" t="str">
        <f t="shared" si="24"/>
        <v>Khá</v>
      </c>
      <c r="AG93" s="27" t="str">
        <f t="shared" si="16"/>
        <v> </v>
      </c>
      <c r="AH93" s="29"/>
      <c r="AI93" s="31">
        <f t="shared" si="25"/>
        <v>7</v>
      </c>
      <c r="AJ93" s="31">
        <f t="shared" si="26"/>
        <v>7</v>
      </c>
      <c r="AK93" s="31">
        <f t="shared" si="27"/>
        <v>7</v>
      </c>
      <c r="AL93" s="44">
        <f t="shared" si="28"/>
        <v>7</v>
      </c>
      <c r="AM93" s="65" t="str">
        <f t="shared" si="29"/>
        <v>Khá</v>
      </c>
      <c r="AN93" s="30"/>
    </row>
    <row r="94" spans="1:40" s="24" customFormat="1" ht="18.75" customHeight="1">
      <c r="A94" s="25">
        <v>83</v>
      </c>
      <c r="B94" s="35" t="s">
        <v>394</v>
      </c>
      <c r="C94" s="32" t="s">
        <v>469</v>
      </c>
      <c r="D94" s="33" t="s">
        <v>175</v>
      </c>
      <c r="E94" s="33" t="s">
        <v>129</v>
      </c>
      <c r="F94" s="54" t="s">
        <v>10</v>
      </c>
      <c r="G94" s="34" t="s">
        <v>176</v>
      </c>
      <c r="H94" s="64">
        <v>6</v>
      </c>
      <c r="I94" s="63">
        <v>6</v>
      </c>
      <c r="J94" s="63">
        <v>6</v>
      </c>
      <c r="K94" s="63">
        <v>5</v>
      </c>
      <c r="L94" s="26">
        <f t="shared" si="17"/>
        <v>6</v>
      </c>
      <c r="M94" s="27" t="str">
        <f t="shared" si="18"/>
        <v>TB Khá</v>
      </c>
      <c r="N94" s="27" t="str">
        <f t="shared" si="19"/>
        <v> </v>
      </c>
      <c r="O94" s="28"/>
      <c r="P94" s="29">
        <v>6</v>
      </c>
      <c r="Q94" s="29">
        <v>7</v>
      </c>
      <c r="R94" s="29">
        <v>6</v>
      </c>
      <c r="S94" s="29">
        <v>6</v>
      </c>
      <c r="T94" s="26">
        <f t="shared" si="20"/>
        <v>6</v>
      </c>
      <c r="U94" s="27" t="str">
        <f t="shared" si="21"/>
        <v>TB Khá</v>
      </c>
      <c r="V94" s="27" t="str">
        <f t="shared" si="22"/>
        <v> </v>
      </c>
      <c r="W94" s="29"/>
      <c r="X94" s="30">
        <v>7</v>
      </c>
      <c r="Y94" s="30">
        <v>8</v>
      </c>
      <c r="Z94" s="31">
        <f t="shared" si="15"/>
        <v>7.5</v>
      </c>
      <c r="AA94" s="30">
        <v>8</v>
      </c>
      <c r="AB94" s="30">
        <v>7</v>
      </c>
      <c r="AC94" s="30">
        <v>8</v>
      </c>
      <c r="AD94" s="30">
        <v>6</v>
      </c>
      <c r="AE94" s="26">
        <f t="shared" si="23"/>
        <v>7</v>
      </c>
      <c r="AF94" s="27" t="str">
        <f t="shared" si="24"/>
        <v>Khá</v>
      </c>
      <c r="AG94" s="27" t="str">
        <f t="shared" si="16"/>
        <v> </v>
      </c>
      <c r="AH94" s="29"/>
      <c r="AI94" s="31">
        <f t="shared" si="25"/>
        <v>6</v>
      </c>
      <c r="AJ94" s="31">
        <f t="shared" si="26"/>
        <v>6</v>
      </c>
      <c r="AK94" s="31">
        <f t="shared" si="27"/>
        <v>7</v>
      </c>
      <c r="AL94" s="44">
        <f t="shared" si="28"/>
        <v>6.454545454545454</v>
      </c>
      <c r="AM94" s="65" t="str">
        <f t="shared" si="29"/>
        <v>TB Khá</v>
      </c>
      <c r="AN94" s="30"/>
    </row>
    <row r="95" spans="1:40" s="24" customFormat="1" ht="18.75" customHeight="1">
      <c r="A95" s="25">
        <v>84</v>
      </c>
      <c r="B95" s="36" t="s">
        <v>395</v>
      </c>
      <c r="C95" s="32" t="s">
        <v>469</v>
      </c>
      <c r="D95" s="33" t="s">
        <v>218</v>
      </c>
      <c r="E95" s="33" t="s">
        <v>129</v>
      </c>
      <c r="F95" s="46" t="s">
        <v>255</v>
      </c>
      <c r="G95" s="34" t="s">
        <v>176</v>
      </c>
      <c r="H95" s="64">
        <v>6</v>
      </c>
      <c r="I95" s="63">
        <v>7</v>
      </c>
      <c r="J95" s="63">
        <v>6</v>
      </c>
      <c r="K95" s="63">
        <v>6</v>
      </c>
      <c r="L95" s="26">
        <f t="shared" si="17"/>
        <v>6</v>
      </c>
      <c r="M95" s="27" t="str">
        <f t="shared" si="18"/>
        <v>TB Khá</v>
      </c>
      <c r="N95" s="27" t="str">
        <f t="shared" si="19"/>
        <v> </v>
      </c>
      <c r="O95" s="28"/>
      <c r="P95" s="29">
        <v>8</v>
      </c>
      <c r="Q95" s="29">
        <v>7</v>
      </c>
      <c r="R95" s="29">
        <v>6</v>
      </c>
      <c r="S95" s="29">
        <v>6</v>
      </c>
      <c r="T95" s="26">
        <f t="shared" si="20"/>
        <v>7</v>
      </c>
      <c r="U95" s="27" t="str">
        <f t="shared" si="21"/>
        <v>Khá</v>
      </c>
      <c r="V95" s="27" t="str">
        <f t="shared" si="22"/>
        <v> </v>
      </c>
      <c r="W95" s="29"/>
      <c r="X95" s="30">
        <v>9</v>
      </c>
      <c r="Y95" s="30">
        <v>8</v>
      </c>
      <c r="Z95" s="31">
        <f t="shared" si="15"/>
        <v>8.5</v>
      </c>
      <c r="AA95" s="30">
        <v>7</v>
      </c>
      <c r="AB95" s="30">
        <v>6</v>
      </c>
      <c r="AC95" s="30">
        <v>7</v>
      </c>
      <c r="AD95" s="30">
        <v>7</v>
      </c>
      <c r="AE95" s="26">
        <f t="shared" si="23"/>
        <v>7</v>
      </c>
      <c r="AF95" s="27" t="str">
        <f t="shared" si="24"/>
        <v>Khá</v>
      </c>
      <c r="AG95" s="27" t="str">
        <f t="shared" si="16"/>
        <v> </v>
      </c>
      <c r="AH95" s="29"/>
      <c r="AI95" s="31">
        <f t="shared" si="25"/>
        <v>6</v>
      </c>
      <c r="AJ95" s="31">
        <f t="shared" si="26"/>
        <v>7</v>
      </c>
      <c r="AK95" s="31">
        <f t="shared" si="27"/>
        <v>7</v>
      </c>
      <c r="AL95" s="44">
        <f t="shared" si="28"/>
        <v>6.7272727272727275</v>
      </c>
      <c r="AM95" s="65" t="str">
        <f t="shared" si="29"/>
        <v>TB Khá</v>
      </c>
      <c r="AN95" s="30"/>
    </row>
    <row r="96" spans="1:40" s="24" customFormat="1" ht="18.75" customHeight="1">
      <c r="A96" s="25">
        <v>85</v>
      </c>
      <c r="B96" s="36" t="s">
        <v>396</v>
      </c>
      <c r="C96" s="32" t="s">
        <v>469</v>
      </c>
      <c r="D96" s="33" t="s">
        <v>218</v>
      </c>
      <c r="E96" s="33" t="s">
        <v>152</v>
      </c>
      <c r="F96" s="46" t="s">
        <v>280</v>
      </c>
      <c r="G96" s="34" t="s">
        <v>176</v>
      </c>
      <c r="H96" s="64">
        <v>5</v>
      </c>
      <c r="I96" s="63">
        <v>5</v>
      </c>
      <c r="J96" s="63">
        <v>6</v>
      </c>
      <c r="K96" s="63">
        <v>5</v>
      </c>
      <c r="L96" s="26">
        <f t="shared" si="17"/>
        <v>5</v>
      </c>
      <c r="M96" s="27" t="str">
        <f t="shared" si="18"/>
        <v>TB</v>
      </c>
      <c r="N96" s="27" t="str">
        <f t="shared" si="19"/>
        <v> </v>
      </c>
      <c r="O96" s="28"/>
      <c r="P96" s="29">
        <v>8</v>
      </c>
      <c r="Q96" s="29">
        <v>6</v>
      </c>
      <c r="R96" s="29">
        <v>7</v>
      </c>
      <c r="S96" s="29">
        <v>5</v>
      </c>
      <c r="T96" s="26">
        <f t="shared" si="20"/>
        <v>6</v>
      </c>
      <c r="U96" s="27" t="str">
        <f t="shared" si="21"/>
        <v>TB Khá</v>
      </c>
      <c r="V96" s="27" t="str">
        <f t="shared" si="22"/>
        <v> </v>
      </c>
      <c r="W96" s="29"/>
      <c r="X96" s="30">
        <v>8</v>
      </c>
      <c r="Y96" s="30">
        <v>8</v>
      </c>
      <c r="Z96" s="31">
        <f t="shared" si="15"/>
        <v>8</v>
      </c>
      <c r="AA96" s="30">
        <v>7</v>
      </c>
      <c r="AB96" s="30">
        <v>6</v>
      </c>
      <c r="AC96" s="30">
        <v>8</v>
      </c>
      <c r="AD96" s="30">
        <v>7</v>
      </c>
      <c r="AE96" s="26">
        <f t="shared" si="23"/>
        <v>7</v>
      </c>
      <c r="AF96" s="27" t="str">
        <f t="shared" si="24"/>
        <v>Khá</v>
      </c>
      <c r="AG96" s="27" t="str">
        <f t="shared" si="16"/>
        <v> </v>
      </c>
      <c r="AH96" s="29"/>
      <c r="AI96" s="31">
        <f t="shared" si="25"/>
        <v>5</v>
      </c>
      <c r="AJ96" s="31">
        <f t="shared" si="26"/>
        <v>6</v>
      </c>
      <c r="AK96" s="31">
        <f t="shared" si="27"/>
        <v>7</v>
      </c>
      <c r="AL96" s="44">
        <f t="shared" si="28"/>
        <v>6.181818181818182</v>
      </c>
      <c r="AM96" s="65" t="str">
        <f t="shared" si="29"/>
        <v>TB Khá</v>
      </c>
      <c r="AN96" s="30"/>
    </row>
    <row r="97" spans="1:40" s="24" customFormat="1" ht="18.75" customHeight="1">
      <c r="A97" s="25">
        <v>86</v>
      </c>
      <c r="B97" s="36" t="s">
        <v>397</v>
      </c>
      <c r="C97" s="32" t="s">
        <v>469</v>
      </c>
      <c r="D97" s="33" t="s">
        <v>257</v>
      </c>
      <c r="E97" s="33" t="s">
        <v>130</v>
      </c>
      <c r="F97" s="33" t="s">
        <v>76</v>
      </c>
      <c r="G97" s="34" t="s">
        <v>176</v>
      </c>
      <c r="H97" s="64">
        <v>6</v>
      </c>
      <c r="I97" s="63">
        <v>6</v>
      </c>
      <c r="J97" s="63">
        <v>7</v>
      </c>
      <c r="K97" s="63">
        <v>9</v>
      </c>
      <c r="L97" s="26">
        <f t="shared" si="17"/>
        <v>8</v>
      </c>
      <c r="M97" s="27" t="str">
        <f t="shared" si="18"/>
        <v>Giỏi</v>
      </c>
      <c r="N97" s="27" t="str">
        <f t="shared" si="19"/>
        <v> </v>
      </c>
      <c r="O97" s="28"/>
      <c r="P97" s="29">
        <v>8</v>
      </c>
      <c r="Q97" s="29">
        <v>6</v>
      </c>
      <c r="R97" s="29">
        <v>7</v>
      </c>
      <c r="S97" s="29">
        <v>9</v>
      </c>
      <c r="T97" s="26">
        <f t="shared" si="20"/>
        <v>8</v>
      </c>
      <c r="U97" s="27" t="str">
        <f t="shared" si="21"/>
        <v>Giỏi</v>
      </c>
      <c r="V97" s="27" t="str">
        <f t="shared" si="22"/>
        <v> </v>
      </c>
      <c r="W97" s="29"/>
      <c r="X97" s="30">
        <v>9</v>
      </c>
      <c r="Y97" s="30">
        <v>8</v>
      </c>
      <c r="Z97" s="31">
        <f t="shared" si="15"/>
        <v>8.5</v>
      </c>
      <c r="AA97" s="30">
        <v>8</v>
      </c>
      <c r="AB97" s="30">
        <v>6</v>
      </c>
      <c r="AC97" s="30">
        <v>8</v>
      </c>
      <c r="AD97" s="30">
        <v>3</v>
      </c>
      <c r="AE97" s="26">
        <f t="shared" si="23"/>
        <v>5</v>
      </c>
      <c r="AF97" s="27" t="str">
        <f t="shared" si="24"/>
        <v>TB</v>
      </c>
      <c r="AG97" s="27" t="str">
        <f t="shared" si="16"/>
        <v> </v>
      </c>
      <c r="AH97" s="29"/>
      <c r="AI97" s="31">
        <f t="shared" si="25"/>
        <v>8</v>
      </c>
      <c r="AJ97" s="31">
        <f t="shared" si="26"/>
        <v>8</v>
      </c>
      <c r="AK97" s="31">
        <f t="shared" si="27"/>
        <v>5</v>
      </c>
      <c r="AL97" s="44">
        <f t="shared" si="28"/>
        <v>6.636363636363637</v>
      </c>
      <c r="AM97" s="65" t="str">
        <f t="shared" si="29"/>
        <v>TB Khá</v>
      </c>
      <c r="AN97" s="30"/>
    </row>
    <row r="98" spans="1:40" s="24" customFormat="1" ht="18.75" customHeight="1">
      <c r="A98" s="25">
        <v>87</v>
      </c>
      <c r="B98" s="35" t="s">
        <v>398</v>
      </c>
      <c r="C98" s="32" t="s">
        <v>469</v>
      </c>
      <c r="D98" s="33" t="s">
        <v>77</v>
      </c>
      <c r="E98" s="33" t="s">
        <v>130</v>
      </c>
      <c r="F98" s="53" t="s">
        <v>39</v>
      </c>
      <c r="G98" s="34" t="s">
        <v>176</v>
      </c>
      <c r="H98" s="64">
        <v>7</v>
      </c>
      <c r="I98" s="63">
        <v>6</v>
      </c>
      <c r="J98" s="63">
        <v>6</v>
      </c>
      <c r="K98" s="63">
        <v>4</v>
      </c>
      <c r="L98" s="26">
        <f t="shared" si="17"/>
        <v>5</v>
      </c>
      <c r="M98" s="27" t="str">
        <f t="shared" si="18"/>
        <v>TB</v>
      </c>
      <c r="N98" s="27" t="str">
        <f t="shared" si="19"/>
        <v> </v>
      </c>
      <c r="O98" s="28"/>
      <c r="P98" s="29">
        <v>6</v>
      </c>
      <c r="Q98" s="29">
        <v>5</v>
      </c>
      <c r="R98" s="29">
        <v>7</v>
      </c>
      <c r="S98" s="29">
        <v>3</v>
      </c>
      <c r="T98" s="26">
        <f t="shared" si="20"/>
        <v>5</v>
      </c>
      <c r="U98" s="27" t="str">
        <f t="shared" si="21"/>
        <v>TB</v>
      </c>
      <c r="V98" s="27" t="str">
        <f t="shared" si="22"/>
        <v> </v>
      </c>
      <c r="W98" s="29"/>
      <c r="X98" s="30">
        <v>9</v>
      </c>
      <c r="Y98" s="30">
        <v>7</v>
      </c>
      <c r="Z98" s="31">
        <f t="shared" si="15"/>
        <v>8</v>
      </c>
      <c r="AA98" s="30">
        <v>7</v>
      </c>
      <c r="AB98" s="30">
        <v>6</v>
      </c>
      <c r="AC98" s="30">
        <v>7</v>
      </c>
      <c r="AD98" s="30">
        <v>7</v>
      </c>
      <c r="AE98" s="26">
        <f t="shared" si="23"/>
        <v>7</v>
      </c>
      <c r="AF98" s="27" t="str">
        <f t="shared" si="24"/>
        <v>Khá</v>
      </c>
      <c r="AG98" s="27" t="str">
        <f t="shared" si="16"/>
        <v> </v>
      </c>
      <c r="AH98" s="29"/>
      <c r="AI98" s="31">
        <f t="shared" si="25"/>
        <v>5</v>
      </c>
      <c r="AJ98" s="31">
        <f t="shared" si="26"/>
        <v>5</v>
      </c>
      <c r="AK98" s="31">
        <f t="shared" si="27"/>
        <v>7</v>
      </c>
      <c r="AL98" s="44">
        <f t="shared" si="28"/>
        <v>5.909090909090909</v>
      </c>
      <c r="AM98" s="65" t="s">
        <v>472</v>
      </c>
      <c r="AN98" s="30"/>
    </row>
    <row r="99" spans="1:40" s="24" customFormat="1" ht="18.75" customHeight="1">
      <c r="A99" s="25">
        <v>88</v>
      </c>
      <c r="B99" s="36" t="s">
        <v>401</v>
      </c>
      <c r="C99" s="32" t="s">
        <v>469</v>
      </c>
      <c r="D99" s="33" t="s">
        <v>228</v>
      </c>
      <c r="E99" s="33" t="s">
        <v>130</v>
      </c>
      <c r="F99" s="33" t="s">
        <v>67</v>
      </c>
      <c r="G99" s="34" t="s">
        <v>176</v>
      </c>
      <c r="H99" s="64">
        <v>6</v>
      </c>
      <c r="I99" s="63">
        <v>6</v>
      </c>
      <c r="J99" s="63">
        <v>6</v>
      </c>
      <c r="K99" s="63">
        <v>6</v>
      </c>
      <c r="L99" s="26">
        <f t="shared" si="17"/>
        <v>6</v>
      </c>
      <c r="M99" s="27" t="str">
        <f t="shared" si="18"/>
        <v>TB Khá</v>
      </c>
      <c r="N99" s="27" t="str">
        <f t="shared" si="19"/>
        <v> </v>
      </c>
      <c r="O99" s="28"/>
      <c r="P99" s="29">
        <v>6</v>
      </c>
      <c r="Q99" s="29">
        <v>7</v>
      </c>
      <c r="R99" s="29">
        <v>7</v>
      </c>
      <c r="S99" s="29">
        <v>5</v>
      </c>
      <c r="T99" s="26">
        <f t="shared" si="20"/>
        <v>6</v>
      </c>
      <c r="U99" s="27" t="str">
        <f t="shared" si="21"/>
        <v>TB Khá</v>
      </c>
      <c r="V99" s="27" t="str">
        <f t="shared" si="22"/>
        <v> </v>
      </c>
      <c r="W99" s="29"/>
      <c r="X99" s="30">
        <v>9</v>
      </c>
      <c r="Y99" s="30">
        <v>7</v>
      </c>
      <c r="Z99" s="31">
        <f t="shared" si="15"/>
        <v>8</v>
      </c>
      <c r="AA99" s="30">
        <v>7</v>
      </c>
      <c r="AB99" s="30">
        <v>7</v>
      </c>
      <c r="AC99" s="30">
        <v>7</v>
      </c>
      <c r="AD99" s="30">
        <v>8</v>
      </c>
      <c r="AE99" s="26">
        <f t="shared" si="23"/>
        <v>8</v>
      </c>
      <c r="AF99" s="27" t="str">
        <f t="shared" si="24"/>
        <v>Giỏi</v>
      </c>
      <c r="AG99" s="27" t="str">
        <f t="shared" si="16"/>
        <v> </v>
      </c>
      <c r="AH99" s="29"/>
      <c r="AI99" s="31">
        <f t="shared" si="25"/>
        <v>6</v>
      </c>
      <c r="AJ99" s="31">
        <f t="shared" si="26"/>
        <v>6</v>
      </c>
      <c r="AK99" s="31">
        <f t="shared" si="27"/>
        <v>8</v>
      </c>
      <c r="AL99" s="44">
        <f t="shared" si="28"/>
        <v>6.909090909090909</v>
      </c>
      <c r="AM99" s="65" t="str">
        <f t="shared" si="29"/>
        <v>TB Khá</v>
      </c>
      <c r="AN99" s="30"/>
    </row>
    <row r="100" spans="1:40" s="24" customFormat="1" ht="18.75" customHeight="1">
      <c r="A100" s="25">
        <v>89</v>
      </c>
      <c r="B100" s="36" t="s">
        <v>399</v>
      </c>
      <c r="C100" s="32" t="s">
        <v>469</v>
      </c>
      <c r="D100" s="33" t="s">
        <v>162</v>
      </c>
      <c r="E100" s="33" t="s">
        <v>130</v>
      </c>
      <c r="F100" s="47" t="s">
        <v>13</v>
      </c>
      <c r="G100" s="34" t="s">
        <v>176</v>
      </c>
      <c r="H100" s="64">
        <v>6</v>
      </c>
      <c r="I100" s="63">
        <v>6</v>
      </c>
      <c r="J100" s="63">
        <v>6</v>
      </c>
      <c r="K100" s="63">
        <v>4</v>
      </c>
      <c r="L100" s="26">
        <f t="shared" si="17"/>
        <v>5</v>
      </c>
      <c r="M100" s="27" t="str">
        <f t="shared" si="18"/>
        <v>TB</v>
      </c>
      <c r="N100" s="27" t="str">
        <f t="shared" si="19"/>
        <v> </v>
      </c>
      <c r="O100" s="28"/>
      <c r="P100" s="29">
        <v>8</v>
      </c>
      <c r="Q100" s="29">
        <v>5</v>
      </c>
      <c r="R100" s="29">
        <v>6</v>
      </c>
      <c r="S100" s="29">
        <v>4</v>
      </c>
      <c r="T100" s="26">
        <f t="shared" si="20"/>
        <v>5</v>
      </c>
      <c r="U100" s="27" t="str">
        <f t="shared" si="21"/>
        <v>TB</v>
      </c>
      <c r="V100" s="27" t="str">
        <f t="shared" si="22"/>
        <v> </v>
      </c>
      <c r="W100" s="29"/>
      <c r="X100" s="30">
        <v>9</v>
      </c>
      <c r="Y100" s="30">
        <v>7</v>
      </c>
      <c r="Z100" s="31">
        <f t="shared" si="15"/>
        <v>8</v>
      </c>
      <c r="AA100" s="30">
        <v>7</v>
      </c>
      <c r="AB100" s="30">
        <v>6</v>
      </c>
      <c r="AC100" s="30">
        <v>7</v>
      </c>
      <c r="AD100" s="30">
        <v>3</v>
      </c>
      <c r="AE100" s="26">
        <f t="shared" si="23"/>
        <v>5</v>
      </c>
      <c r="AF100" s="27" t="str">
        <f t="shared" si="24"/>
        <v>TB</v>
      </c>
      <c r="AG100" s="27" t="str">
        <f t="shared" si="16"/>
        <v> </v>
      </c>
      <c r="AH100" s="29"/>
      <c r="AI100" s="31">
        <f t="shared" si="25"/>
        <v>5</v>
      </c>
      <c r="AJ100" s="31">
        <f t="shared" si="26"/>
        <v>5</v>
      </c>
      <c r="AK100" s="31">
        <f t="shared" si="27"/>
        <v>5</v>
      </c>
      <c r="AL100" s="44">
        <f t="shared" si="28"/>
        <v>5</v>
      </c>
      <c r="AM100" s="65" t="s">
        <v>472</v>
      </c>
      <c r="AN100" s="30"/>
    </row>
    <row r="101" spans="1:40" s="24" customFormat="1" ht="18.75" customHeight="1">
      <c r="A101" s="25">
        <v>90</v>
      </c>
      <c r="B101" s="36" t="s">
        <v>400</v>
      </c>
      <c r="C101" s="32" t="s">
        <v>469</v>
      </c>
      <c r="D101" s="33" t="s">
        <v>78</v>
      </c>
      <c r="E101" s="33" t="s">
        <v>130</v>
      </c>
      <c r="F101" s="47" t="s">
        <v>1</v>
      </c>
      <c r="G101" s="34" t="s">
        <v>176</v>
      </c>
      <c r="H101" s="64">
        <v>6</v>
      </c>
      <c r="I101" s="63">
        <v>6</v>
      </c>
      <c r="J101" s="63">
        <v>6</v>
      </c>
      <c r="K101" s="63">
        <v>4</v>
      </c>
      <c r="L101" s="26">
        <f t="shared" si="17"/>
        <v>5</v>
      </c>
      <c r="M101" s="27" t="str">
        <f t="shared" si="18"/>
        <v>TB</v>
      </c>
      <c r="N101" s="27" t="str">
        <f t="shared" si="19"/>
        <v> </v>
      </c>
      <c r="O101" s="28"/>
      <c r="P101" s="29">
        <v>4</v>
      </c>
      <c r="Q101" s="29">
        <v>5</v>
      </c>
      <c r="R101" s="29">
        <v>6</v>
      </c>
      <c r="S101" s="29">
        <v>7</v>
      </c>
      <c r="T101" s="26">
        <f t="shared" si="20"/>
        <v>6</v>
      </c>
      <c r="U101" s="27" t="str">
        <f t="shared" si="21"/>
        <v>TB Khá</v>
      </c>
      <c r="V101" s="27" t="str">
        <f t="shared" si="22"/>
        <v> </v>
      </c>
      <c r="W101" s="29"/>
      <c r="X101" s="30">
        <v>9</v>
      </c>
      <c r="Y101" s="30">
        <v>7</v>
      </c>
      <c r="Z101" s="31">
        <f t="shared" si="15"/>
        <v>8</v>
      </c>
      <c r="AA101" s="30">
        <v>6</v>
      </c>
      <c r="AB101" s="30">
        <v>7</v>
      </c>
      <c r="AC101" s="30">
        <v>8</v>
      </c>
      <c r="AD101" s="30">
        <v>5</v>
      </c>
      <c r="AE101" s="26">
        <f t="shared" si="23"/>
        <v>6</v>
      </c>
      <c r="AF101" s="27" t="str">
        <f t="shared" si="24"/>
        <v>TB Khá</v>
      </c>
      <c r="AG101" s="27" t="str">
        <f t="shared" si="16"/>
        <v> </v>
      </c>
      <c r="AH101" s="29"/>
      <c r="AI101" s="31">
        <f t="shared" si="25"/>
        <v>5</v>
      </c>
      <c r="AJ101" s="31">
        <f t="shared" si="26"/>
        <v>6</v>
      </c>
      <c r="AK101" s="31">
        <f t="shared" si="27"/>
        <v>6</v>
      </c>
      <c r="AL101" s="44">
        <f t="shared" si="28"/>
        <v>5.7272727272727275</v>
      </c>
      <c r="AM101" s="65" t="s">
        <v>472</v>
      </c>
      <c r="AN101" s="30"/>
    </row>
    <row r="102" spans="1:40" s="24" customFormat="1" ht="18.75" customHeight="1">
      <c r="A102" s="25">
        <v>91</v>
      </c>
      <c r="B102" s="36" t="s">
        <v>402</v>
      </c>
      <c r="C102" s="32" t="s">
        <v>469</v>
      </c>
      <c r="D102" s="33" t="s">
        <v>79</v>
      </c>
      <c r="E102" s="33" t="s">
        <v>167</v>
      </c>
      <c r="F102" s="33" t="s">
        <v>41</v>
      </c>
      <c r="G102" s="34" t="s">
        <v>176</v>
      </c>
      <c r="H102" s="64">
        <v>6</v>
      </c>
      <c r="I102" s="63">
        <v>6</v>
      </c>
      <c r="J102" s="63">
        <v>6</v>
      </c>
      <c r="K102" s="63">
        <v>5</v>
      </c>
      <c r="L102" s="26">
        <f t="shared" si="17"/>
        <v>6</v>
      </c>
      <c r="M102" s="27" t="str">
        <f t="shared" si="18"/>
        <v>TB Khá</v>
      </c>
      <c r="N102" s="27" t="str">
        <f t="shared" si="19"/>
        <v> </v>
      </c>
      <c r="O102" s="28"/>
      <c r="P102" s="29">
        <v>6</v>
      </c>
      <c r="Q102" s="29">
        <v>6</v>
      </c>
      <c r="R102" s="29">
        <v>7</v>
      </c>
      <c r="S102" s="29">
        <v>7</v>
      </c>
      <c r="T102" s="26">
        <f t="shared" si="20"/>
        <v>7</v>
      </c>
      <c r="U102" s="27" t="str">
        <f t="shared" si="21"/>
        <v>Khá</v>
      </c>
      <c r="V102" s="27" t="str">
        <f t="shared" si="22"/>
        <v> </v>
      </c>
      <c r="W102" s="29"/>
      <c r="X102" s="30">
        <v>8</v>
      </c>
      <c r="Y102" s="30">
        <v>8</v>
      </c>
      <c r="Z102" s="31">
        <f t="shared" si="15"/>
        <v>8</v>
      </c>
      <c r="AA102" s="30">
        <v>8</v>
      </c>
      <c r="AB102" s="30">
        <v>7</v>
      </c>
      <c r="AC102" s="30">
        <v>8</v>
      </c>
      <c r="AD102" s="30">
        <v>2</v>
      </c>
      <c r="AE102" s="26">
        <f t="shared" si="23"/>
        <v>5</v>
      </c>
      <c r="AF102" s="27" t="str">
        <f t="shared" si="24"/>
        <v>TB</v>
      </c>
      <c r="AG102" s="27" t="str">
        <f t="shared" si="16"/>
        <v> </v>
      </c>
      <c r="AH102" s="29"/>
      <c r="AI102" s="31">
        <f t="shared" si="25"/>
        <v>6</v>
      </c>
      <c r="AJ102" s="31">
        <f t="shared" si="26"/>
        <v>7</v>
      </c>
      <c r="AK102" s="31">
        <f t="shared" si="27"/>
        <v>5</v>
      </c>
      <c r="AL102" s="44">
        <f t="shared" si="28"/>
        <v>5.818181818181818</v>
      </c>
      <c r="AM102" s="65" t="s">
        <v>472</v>
      </c>
      <c r="AN102" s="30"/>
    </row>
    <row r="103" spans="1:40" s="24" customFormat="1" ht="18.75" customHeight="1">
      <c r="A103" s="25">
        <v>92</v>
      </c>
      <c r="B103" s="36" t="s">
        <v>403</v>
      </c>
      <c r="C103" s="32" t="s">
        <v>469</v>
      </c>
      <c r="D103" s="33" t="s">
        <v>80</v>
      </c>
      <c r="E103" s="33" t="s">
        <v>131</v>
      </c>
      <c r="F103" s="33" t="s">
        <v>81</v>
      </c>
      <c r="G103" s="34" t="s">
        <v>176</v>
      </c>
      <c r="H103" s="64">
        <v>5</v>
      </c>
      <c r="I103" s="63">
        <v>5</v>
      </c>
      <c r="J103" s="63">
        <v>6</v>
      </c>
      <c r="K103" s="63">
        <v>5</v>
      </c>
      <c r="L103" s="26">
        <f t="shared" si="17"/>
        <v>5</v>
      </c>
      <c r="M103" s="27" t="str">
        <f t="shared" si="18"/>
        <v>TB</v>
      </c>
      <c r="N103" s="27" t="str">
        <f t="shared" si="19"/>
        <v> </v>
      </c>
      <c r="O103" s="28"/>
      <c r="P103" s="29">
        <v>6</v>
      </c>
      <c r="Q103" s="29">
        <v>6</v>
      </c>
      <c r="R103" s="29">
        <v>6</v>
      </c>
      <c r="S103" s="29">
        <v>6</v>
      </c>
      <c r="T103" s="26">
        <f t="shared" si="20"/>
        <v>6</v>
      </c>
      <c r="U103" s="27" t="str">
        <f t="shared" si="21"/>
        <v>TB Khá</v>
      </c>
      <c r="V103" s="27" t="str">
        <f t="shared" si="22"/>
        <v> </v>
      </c>
      <c r="W103" s="29"/>
      <c r="X103" s="30">
        <v>8</v>
      </c>
      <c r="Y103" s="30">
        <v>7</v>
      </c>
      <c r="Z103" s="31">
        <f t="shared" si="15"/>
        <v>7.5</v>
      </c>
      <c r="AA103" s="30">
        <v>7</v>
      </c>
      <c r="AB103" s="30">
        <v>7</v>
      </c>
      <c r="AC103" s="30">
        <v>7</v>
      </c>
      <c r="AD103" s="30">
        <v>7</v>
      </c>
      <c r="AE103" s="26">
        <f t="shared" si="23"/>
        <v>7</v>
      </c>
      <c r="AF103" s="27" t="str">
        <f t="shared" si="24"/>
        <v>Khá</v>
      </c>
      <c r="AG103" s="27" t="str">
        <f t="shared" si="16"/>
        <v> </v>
      </c>
      <c r="AH103" s="29"/>
      <c r="AI103" s="31">
        <f t="shared" si="25"/>
        <v>5</v>
      </c>
      <c r="AJ103" s="31">
        <f t="shared" si="26"/>
        <v>6</v>
      </c>
      <c r="AK103" s="31">
        <f t="shared" si="27"/>
        <v>7</v>
      </c>
      <c r="AL103" s="44">
        <f t="shared" si="28"/>
        <v>6.181818181818182</v>
      </c>
      <c r="AM103" s="65" t="str">
        <f t="shared" si="29"/>
        <v>TB Khá</v>
      </c>
      <c r="AN103" s="30"/>
    </row>
    <row r="104" spans="1:40" s="24" customFormat="1" ht="18.75" customHeight="1">
      <c r="A104" s="25">
        <v>93</v>
      </c>
      <c r="B104" s="36" t="s">
        <v>404</v>
      </c>
      <c r="C104" s="32" t="s">
        <v>469</v>
      </c>
      <c r="D104" s="33" t="s">
        <v>275</v>
      </c>
      <c r="E104" s="33" t="s">
        <v>209</v>
      </c>
      <c r="F104" s="33" t="s">
        <v>82</v>
      </c>
      <c r="G104" s="34" t="s">
        <v>176</v>
      </c>
      <c r="H104" s="64">
        <v>7</v>
      </c>
      <c r="I104" s="63">
        <v>6</v>
      </c>
      <c r="J104" s="63">
        <v>7</v>
      </c>
      <c r="K104" s="63">
        <v>3</v>
      </c>
      <c r="L104" s="26">
        <f t="shared" si="17"/>
        <v>5</v>
      </c>
      <c r="M104" s="27" t="str">
        <f t="shared" si="18"/>
        <v>TB</v>
      </c>
      <c r="N104" s="27" t="str">
        <f t="shared" si="19"/>
        <v> </v>
      </c>
      <c r="O104" s="28"/>
      <c r="P104" s="29">
        <v>8</v>
      </c>
      <c r="Q104" s="29">
        <v>7</v>
      </c>
      <c r="R104" s="29">
        <v>6</v>
      </c>
      <c r="S104" s="29">
        <v>4</v>
      </c>
      <c r="T104" s="26">
        <f t="shared" si="20"/>
        <v>6</v>
      </c>
      <c r="U104" s="27" t="str">
        <f t="shared" si="21"/>
        <v>TB Khá</v>
      </c>
      <c r="V104" s="27" t="str">
        <f t="shared" si="22"/>
        <v> </v>
      </c>
      <c r="W104" s="29"/>
      <c r="X104" s="30">
        <v>7</v>
      </c>
      <c r="Y104" s="30">
        <v>8</v>
      </c>
      <c r="Z104" s="31">
        <f t="shared" si="15"/>
        <v>7.5</v>
      </c>
      <c r="AA104" s="30">
        <v>7</v>
      </c>
      <c r="AB104" s="30">
        <v>7</v>
      </c>
      <c r="AC104" s="30">
        <v>8</v>
      </c>
      <c r="AD104" s="30">
        <v>8</v>
      </c>
      <c r="AE104" s="26">
        <f t="shared" si="23"/>
        <v>8</v>
      </c>
      <c r="AF104" s="27" t="str">
        <f t="shared" si="24"/>
        <v>Giỏi</v>
      </c>
      <c r="AG104" s="27" t="str">
        <f t="shared" si="16"/>
        <v> </v>
      </c>
      <c r="AH104" s="29"/>
      <c r="AI104" s="31">
        <f t="shared" si="25"/>
        <v>5</v>
      </c>
      <c r="AJ104" s="31">
        <f t="shared" si="26"/>
        <v>6</v>
      </c>
      <c r="AK104" s="31">
        <f t="shared" si="27"/>
        <v>8</v>
      </c>
      <c r="AL104" s="44">
        <f t="shared" si="28"/>
        <v>6.636363636363637</v>
      </c>
      <c r="AM104" s="65" t="str">
        <f t="shared" si="29"/>
        <v>TB Khá</v>
      </c>
      <c r="AN104" s="30"/>
    </row>
    <row r="105" spans="1:40" s="24" customFormat="1" ht="18.75" customHeight="1">
      <c r="A105" s="25">
        <v>94</v>
      </c>
      <c r="B105" s="36" t="s">
        <v>405</v>
      </c>
      <c r="C105" s="32" t="s">
        <v>469</v>
      </c>
      <c r="D105" s="33" t="s">
        <v>162</v>
      </c>
      <c r="E105" s="33" t="s">
        <v>213</v>
      </c>
      <c r="F105" s="46" t="s">
        <v>262</v>
      </c>
      <c r="G105" s="34" t="s">
        <v>176</v>
      </c>
      <c r="H105" s="64">
        <v>6</v>
      </c>
      <c r="I105" s="63">
        <v>6</v>
      </c>
      <c r="J105" s="63">
        <v>6</v>
      </c>
      <c r="K105" s="63">
        <v>8</v>
      </c>
      <c r="L105" s="26">
        <f t="shared" si="17"/>
        <v>7</v>
      </c>
      <c r="M105" s="27" t="str">
        <f t="shared" si="18"/>
        <v>Khá</v>
      </c>
      <c r="N105" s="27" t="str">
        <f t="shared" si="19"/>
        <v> </v>
      </c>
      <c r="O105" s="28"/>
      <c r="P105" s="29">
        <v>8</v>
      </c>
      <c r="Q105" s="29">
        <v>6</v>
      </c>
      <c r="R105" s="29">
        <v>7</v>
      </c>
      <c r="S105" s="29">
        <v>5</v>
      </c>
      <c r="T105" s="26">
        <f t="shared" si="20"/>
        <v>6</v>
      </c>
      <c r="U105" s="27" t="str">
        <f t="shared" si="21"/>
        <v>TB Khá</v>
      </c>
      <c r="V105" s="27" t="str">
        <f t="shared" si="22"/>
        <v> </v>
      </c>
      <c r="W105" s="29"/>
      <c r="X105" s="30">
        <v>8</v>
      </c>
      <c r="Y105" s="30">
        <v>7</v>
      </c>
      <c r="Z105" s="31">
        <f t="shared" si="15"/>
        <v>7.5</v>
      </c>
      <c r="AA105" s="30">
        <v>7</v>
      </c>
      <c r="AB105" s="30">
        <v>6</v>
      </c>
      <c r="AC105" s="30">
        <v>7</v>
      </c>
      <c r="AD105" s="30">
        <v>7</v>
      </c>
      <c r="AE105" s="26">
        <f t="shared" si="23"/>
        <v>7</v>
      </c>
      <c r="AF105" s="27" t="str">
        <f t="shared" si="24"/>
        <v>Khá</v>
      </c>
      <c r="AG105" s="27" t="str">
        <f t="shared" si="16"/>
        <v> </v>
      </c>
      <c r="AH105" s="29"/>
      <c r="AI105" s="31">
        <f t="shared" si="25"/>
        <v>7</v>
      </c>
      <c r="AJ105" s="31">
        <f t="shared" si="26"/>
        <v>6</v>
      </c>
      <c r="AK105" s="31">
        <f t="shared" si="27"/>
        <v>7</v>
      </c>
      <c r="AL105" s="44">
        <f t="shared" si="28"/>
        <v>6.7272727272727275</v>
      </c>
      <c r="AM105" s="65" t="str">
        <f t="shared" si="29"/>
        <v>TB Khá</v>
      </c>
      <c r="AN105" s="30"/>
    </row>
    <row r="106" spans="1:40" s="24" customFormat="1" ht="18.75" customHeight="1">
      <c r="A106" s="25">
        <v>95</v>
      </c>
      <c r="B106" s="36" t="s">
        <v>406</v>
      </c>
      <c r="C106" s="32" t="s">
        <v>469</v>
      </c>
      <c r="D106" s="33" t="s">
        <v>202</v>
      </c>
      <c r="E106" s="33" t="s">
        <v>215</v>
      </c>
      <c r="F106" s="51" t="s">
        <v>83</v>
      </c>
      <c r="G106" s="34" t="s">
        <v>176</v>
      </c>
      <c r="H106" s="64">
        <v>7</v>
      </c>
      <c r="I106" s="63">
        <v>6</v>
      </c>
      <c r="J106" s="63">
        <v>7</v>
      </c>
      <c r="K106" s="63">
        <v>5</v>
      </c>
      <c r="L106" s="26">
        <f t="shared" si="17"/>
        <v>6</v>
      </c>
      <c r="M106" s="27" t="str">
        <f t="shared" si="18"/>
        <v>TB Khá</v>
      </c>
      <c r="N106" s="27" t="str">
        <f t="shared" si="19"/>
        <v> </v>
      </c>
      <c r="O106" s="28"/>
      <c r="P106" s="29">
        <v>8</v>
      </c>
      <c r="Q106" s="29">
        <v>5</v>
      </c>
      <c r="R106" s="29">
        <v>7</v>
      </c>
      <c r="S106" s="29">
        <v>6</v>
      </c>
      <c r="T106" s="26">
        <f t="shared" si="20"/>
        <v>6</v>
      </c>
      <c r="U106" s="27" t="str">
        <f t="shared" si="21"/>
        <v>TB Khá</v>
      </c>
      <c r="V106" s="27" t="str">
        <f t="shared" si="22"/>
        <v> </v>
      </c>
      <c r="W106" s="29"/>
      <c r="X106" s="30">
        <v>75</v>
      </c>
      <c r="Y106" s="30">
        <v>75</v>
      </c>
      <c r="Z106" s="30">
        <v>75</v>
      </c>
      <c r="AA106" s="30">
        <v>75</v>
      </c>
      <c r="AB106" s="30">
        <v>75</v>
      </c>
      <c r="AC106" s="30">
        <v>75</v>
      </c>
      <c r="AD106" s="30">
        <v>75</v>
      </c>
      <c r="AE106" s="42">
        <v>75</v>
      </c>
      <c r="AF106" s="27" t="str">
        <f t="shared" si="24"/>
        <v> </v>
      </c>
      <c r="AG106" s="27" t="str">
        <f t="shared" si="16"/>
        <v>Miễn học</v>
      </c>
      <c r="AH106" s="29" t="s">
        <v>461</v>
      </c>
      <c r="AI106" s="31">
        <f t="shared" si="25"/>
        <v>6</v>
      </c>
      <c r="AJ106" s="31">
        <f t="shared" si="26"/>
        <v>6</v>
      </c>
      <c r="AK106" s="45">
        <f t="shared" si="27"/>
        <v>75</v>
      </c>
      <c r="AL106" s="44">
        <f>(AI106*3+AJ106*3)/6</f>
        <v>6</v>
      </c>
      <c r="AM106" s="65" t="str">
        <f t="shared" si="29"/>
        <v>TB Khá</v>
      </c>
      <c r="AN106" s="30" t="s">
        <v>463</v>
      </c>
    </row>
    <row r="107" spans="1:40" s="24" customFormat="1" ht="18.75" customHeight="1">
      <c r="A107" s="25">
        <v>96</v>
      </c>
      <c r="B107" s="36" t="s">
        <v>407</v>
      </c>
      <c r="C107" s="32" t="s">
        <v>469</v>
      </c>
      <c r="D107" s="33" t="s">
        <v>269</v>
      </c>
      <c r="E107" s="33" t="s">
        <v>183</v>
      </c>
      <c r="F107" s="46" t="s">
        <v>84</v>
      </c>
      <c r="G107" s="34" t="s">
        <v>176</v>
      </c>
      <c r="H107" s="64">
        <v>7</v>
      </c>
      <c r="I107" s="63">
        <v>6</v>
      </c>
      <c r="J107" s="63">
        <v>7</v>
      </c>
      <c r="K107" s="63">
        <v>5</v>
      </c>
      <c r="L107" s="26">
        <f t="shared" si="17"/>
        <v>6</v>
      </c>
      <c r="M107" s="27" t="str">
        <f t="shared" si="18"/>
        <v>TB Khá</v>
      </c>
      <c r="N107" s="27" t="str">
        <f t="shared" si="19"/>
        <v> </v>
      </c>
      <c r="O107" s="28"/>
      <c r="P107" s="29">
        <v>6</v>
      </c>
      <c r="Q107" s="29">
        <v>6</v>
      </c>
      <c r="R107" s="29">
        <v>7</v>
      </c>
      <c r="S107" s="29">
        <v>4</v>
      </c>
      <c r="T107" s="26">
        <f t="shared" si="20"/>
        <v>5</v>
      </c>
      <c r="U107" s="27" t="str">
        <f t="shared" si="21"/>
        <v>TB</v>
      </c>
      <c r="V107" s="27" t="str">
        <f t="shared" si="22"/>
        <v> </v>
      </c>
      <c r="W107" s="29"/>
      <c r="X107" s="30">
        <v>7</v>
      </c>
      <c r="Y107" s="30">
        <v>8</v>
      </c>
      <c r="Z107" s="31">
        <f t="shared" si="15"/>
        <v>7.5</v>
      </c>
      <c r="AA107" s="30">
        <v>7</v>
      </c>
      <c r="AB107" s="30">
        <v>7</v>
      </c>
      <c r="AC107" s="30">
        <v>7</v>
      </c>
      <c r="AD107" s="30">
        <v>7</v>
      </c>
      <c r="AE107" s="26">
        <f t="shared" si="23"/>
        <v>7</v>
      </c>
      <c r="AF107" s="27" t="str">
        <f t="shared" si="24"/>
        <v>Khá</v>
      </c>
      <c r="AG107" s="27" t="str">
        <f t="shared" si="16"/>
        <v> </v>
      </c>
      <c r="AH107" s="29"/>
      <c r="AI107" s="31">
        <f t="shared" si="25"/>
        <v>6</v>
      </c>
      <c r="AJ107" s="31">
        <f t="shared" si="26"/>
        <v>5</v>
      </c>
      <c r="AK107" s="31">
        <f t="shared" si="27"/>
        <v>7</v>
      </c>
      <c r="AL107" s="44">
        <f t="shared" si="28"/>
        <v>6.181818181818182</v>
      </c>
      <c r="AM107" s="65" t="str">
        <f t="shared" si="29"/>
        <v>TB Khá</v>
      </c>
      <c r="AN107" s="30"/>
    </row>
    <row r="108" spans="1:40" s="24" customFormat="1" ht="18.75" customHeight="1">
      <c r="A108" s="25">
        <v>97</v>
      </c>
      <c r="B108" s="36" t="s">
        <v>409</v>
      </c>
      <c r="C108" s="32" t="s">
        <v>469</v>
      </c>
      <c r="D108" s="33" t="s">
        <v>218</v>
      </c>
      <c r="E108" s="33" t="s">
        <v>132</v>
      </c>
      <c r="F108" s="33" t="s">
        <v>85</v>
      </c>
      <c r="G108" s="34" t="s">
        <v>176</v>
      </c>
      <c r="H108" s="64">
        <v>6</v>
      </c>
      <c r="I108" s="63">
        <v>7</v>
      </c>
      <c r="J108" s="63">
        <v>6</v>
      </c>
      <c r="K108" s="63">
        <v>3</v>
      </c>
      <c r="L108" s="26">
        <f t="shared" si="17"/>
        <v>5</v>
      </c>
      <c r="M108" s="27" t="str">
        <f t="shared" si="18"/>
        <v>TB</v>
      </c>
      <c r="N108" s="27" t="str">
        <f t="shared" si="19"/>
        <v> </v>
      </c>
      <c r="O108" s="28"/>
      <c r="P108" s="29">
        <v>4</v>
      </c>
      <c r="Q108" s="29">
        <v>5</v>
      </c>
      <c r="R108" s="29">
        <v>6</v>
      </c>
      <c r="S108" s="29">
        <v>6</v>
      </c>
      <c r="T108" s="26">
        <f t="shared" si="20"/>
        <v>6</v>
      </c>
      <c r="U108" s="27" t="str">
        <f t="shared" si="21"/>
        <v>TB Khá</v>
      </c>
      <c r="V108" s="27" t="str">
        <f t="shared" si="22"/>
        <v> </v>
      </c>
      <c r="W108" s="29"/>
      <c r="X108" s="30">
        <v>8</v>
      </c>
      <c r="Y108" s="30">
        <v>8</v>
      </c>
      <c r="Z108" s="31">
        <f t="shared" si="15"/>
        <v>8</v>
      </c>
      <c r="AA108" s="30">
        <v>10</v>
      </c>
      <c r="AB108" s="30">
        <v>7</v>
      </c>
      <c r="AC108" s="30">
        <v>8</v>
      </c>
      <c r="AD108" s="30">
        <v>7</v>
      </c>
      <c r="AE108" s="26">
        <f t="shared" si="23"/>
        <v>8</v>
      </c>
      <c r="AF108" s="27" t="str">
        <f t="shared" si="24"/>
        <v>Giỏi</v>
      </c>
      <c r="AG108" s="27" t="str">
        <f t="shared" si="16"/>
        <v> </v>
      </c>
      <c r="AH108" s="29"/>
      <c r="AI108" s="31">
        <f t="shared" si="25"/>
        <v>5</v>
      </c>
      <c r="AJ108" s="31">
        <f t="shared" si="26"/>
        <v>6</v>
      </c>
      <c r="AK108" s="31">
        <f t="shared" si="27"/>
        <v>8</v>
      </c>
      <c r="AL108" s="44">
        <f t="shared" si="28"/>
        <v>6.636363636363637</v>
      </c>
      <c r="AM108" s="65" t="str">
        <f t="shared" si="29"/>
        <v>TB Khá</v>
      </c>
      <c r="AN108" s="30"/>
    </row>
    <row r="109" spans="1:40" s="24" customFormat="1" ht="18.75" customHeight="1">
      <c r="A109" s="25">
        <v>98</v>
      </c>
      <c r="B109" s="36" t="s">
        <v>408</v>
      </c>
      <c r="C109" s="32" t="s">
        <v>469</v>
      </c>
      <c r="D109" s="33" t="s">
        <v>158</v>
      </c>
      <c r="E109" s="33" t="s">
        <v>132</v>
      </c>
      <c r="F109" s="46" t="s">
        <v>2</v>
      </c>
      <c r="G109" s="34" t="s">
        <v>176</v>
      </c>
      <c r="H109" s="64">
        <v>7</v>
      </c>
      <c r="I109" s="63">
        <v>6</v>
      </c>
      <c r="J109" s="63">
        <v>7</v>
      </c>
      <c r="K109" s="63">
        <v>6</v>
      </c>
      <c r="L109" s="26">
        <f t="shared" si="17"/>
        <v>6</v>
      </c>
      <c r="M109" s="27" t="str">
        <f t="shared" si="18"/>
        <v>TB Khá</v>
      </c>
      <c r="N109" s="27" t="str">
        <f t="shared" si="19"/>
        <v> </v>
      </c>
      <c r="O109" s="28"/>
      <c r="P109" s="29">
        <v>6</v>
      </c>
      <c r="Q109" s="29">
        <v>6</v>
      </c>
      <c r="R109" s="29">
        <v>7</v>
      </c>
      <c r="S109" s="29">
        <v>3</v>
      </c>
      <c r="T109" s="26">
        <f t="shared" si="20"/>
        <v>5</v>
      </c>
      <c r="U109" s="27" t="str">
        <f t="shared" si="21"/>
        <v>TB</v>
      </c>
      <c r="V109" s="27" t="str">
        <f t="shared" si="22"/>
        <v> </v>
      </c>
      <c r="W109" s="29"/>
      <c r="X109" s="30">
        <v>8</v>
      </c>
      <c r="Y109" s="30">
        <v>7</v>
      </c>
      <c r="Z109" s="31">
        <f t="shared" si="15"/>
        <v>7.5</v>
      </c>
      <c r="AA109" s="30">
        <v>7</v>
      </c>
      <c r="AB109" s="30">
        <v>7</v>
      </c>
      <c r="AC109" s="30">
        <v>7</v>
      </c>
      <c r="AD109" s="30">
        <v>7</v>
      </c>
      <c r="AE109" s="26">
        <f t="shared" si="23"/>
        <v>7</v>
      </c>
      <c r="AF109" s="27" t="str">
        <f t="shared" si="24"/>
        <v>Khá</v>
      </c>
      <c r="AG109" s="27" t="str">
        <f t="shared" si="16"/>
        <v> </v>
      </c>
      <c r="AH109" s="29"/>
      <c r="AI109" s="31">
        <f t="shared" si="25"/>
        <v>6</v>
      </c>
      <c r="AJ109" s="31">
        <f t="shared" si="26"/>
        <v>5</v>
      </c>
      <c r="AK109" s="31">
        <f t="shared" si="27"/>
        <v>7</v>
      </c>
      <c r="AL109" s="44">
        <f t="shared" si="28"/>
        <v>6.181818181818182</v>
      </c>
      <c r="AM109" s="65" t="str">
        <f t="shared" si="29"/>
        <v>TB Khá</v>
      </c>
      <c r="AN109" s="30"/>
    </row>
    <row r="110" spans="1:40" s="24" customFormat="1" ht="18.75" customHeight="1">
      <c r="A110" s="25">
        <v>99</v>
      </c>
      <c r="B110" s="35" t="s">
        <v>410</v>
      </c>
      <c r="C110" s="32" t="s">
        <v>469</v>
      </c>
      <c r="D110" s="33" t="s">
        <v>226</v>
      </c>
      <c r="E110" s="33" t="s">
        <v>132</v>
      </c>
      <c r="F110" s="47" t="s">
        <v>253</v>
      </c>
      <c r="G110" s="34" t="s">
        <v>176</v>
      </c>
      <c r="H110" s="64">
        <v>6</v>
      </c>
      <c r="I110" s="63">
        <v>6</v>
      </c>
      <c r="J110" s="63">
        <v>7</v>
      </c>
      <c r="K110" s="63">
        <v>5</v>
      </c>
      <c r="L110" s="26">
        <f t="shared" si="17"/>
        <v>6</v>
      </c>
      <c r="M110" s="27" t="str">
        <f t="shared" si="18"/>
        <v>TB Khá</v>
      </c>
      <c r="N110" s="27" t="str">
        <f t="shared" si="19"/>
        <v> </v>
      </c>
      <c r="O110" s="28"/>
      <c r="P110" s="29">
        <v>8</v>
      </c>
      <c r="Q110" s="29">
        <v>7</v>
      </c>
      <c r="R110" s="29">
        <v>6</v>
      </c>
      <c r="S110" s="29">
        <v>5</v>
      </c>
      <c r="T110" s="26">
        <f t="shared" si="20"/>
        <v>6</v>
      </c>
      <c r="U110" s="27" t="str">
        <f t="shared" si="21"/>
        <v>TB Khá</v>
      </c>
      <c r="V110" s="27" t="str">
        <f t="shared" si="22"/>
        <v> </v>
      </c>
      <c r="W110" s="29"/>
      <c r="X110" s="30">
        <v>9</v>
      </c>
      <c r="Y110" s="30">
        <v>7</v>
      </c>
      <c r="Z110" s="31">
        <f t="shared" si="15"/>
        <v>8</v>
      </c>
      <c r="AA110" s="30">
        <v>7</v>
      </c>
      <c r="AB110" s="30">
        <v>7</v>
      </c>
      <c r="AC110" s="30">
        <v>7</v>
      </c>
      <c r="AD110" s="30">
        <v>6</v>
      </c>
      <c r="AE110" s="26">
        <f t="shared" si="23"/>
        <v>7</v>
      </c>
      <c r="AF110" s="27" t="str">
        <f t="shared" si="24"/>
        <v>Khá</v>
      </c>
      <c r="AG110" s="27" t="str">
        <f t="shared" si="16"/>
        <v> </v>
      </c>
      <c r="AH110" s="29"/>
      <c r="AI110" s="31">
        <f t="shared" si="25"/>
        <v>6</v>
      </c>
      <c r="AJ110" s="31">
        <f t="shared" si="26"/>
        <v>6</v>
      </c>
      <c r="AK110" s="31">
        <f t="shared" si="27"/>
        <v>7</v>
      </c>
      <c r="AL110" s="44">
        <f t="shared" si="28"/>
        <v>6.454545454545454</v>
      </c>
      <c r="AM110" s="65" t="str">
        <f t="shared" si="29"/>
        <v>TB Khá</v>
      </c>
      <c r="AN110" s="30"/>
    </row>
    <row r="111" spans="1:40" s="24" customFormat="1" ht="18.75" customHeight="1">
      <c r="A111" s="25">
        <v>100</v>
      </c>
      <c r="B111" s="36" t="s">
        <v>411</v>
      </c>
      <c r="C111" s="32" t="s">
        <v>469</v>
      </c>
      <c r="D111" s="33" t="s">
        <v>269</v>
      </c>
      <c r="E111" s="33" t="s">
        <v>139</v>
      </c>
      <c r="F111" s="33" t="s">
        <v>86</v>
      </c>
      <c r="G111" s="34" t="s">
        <v>176</v>
      </c>
      <c r="H111" s="64">
        <v>6</v>
      </c>
      <c r="I111" s="63">
        <v>6</v>
      </c>
      <c r="J111" s="63">
        <v>6</v>
      </c>
      <c r="K111" s="63">
        <v>4</v>
      </c>
      <c r="L111" s="26">
        <f t="shared" si="17"/>
        <v>5</v>
      </c>
      <c r="M111" s="27" t="str">
        <f t="shared" si="18"/>
        <v>TB</v>
      </c>
      <c r="N111" s="27" t="str">
        <f t="shared" si="19"/>
        <v> </v>
      </c>
      <c r="O111" s="28"/>
      <c r="P111" s="29">
        <v>4</v>
      </c>
      <c r="Q111" s="29">
        <v>6</v>
      </c>
      <c r="R111" s="29">
        <v>6</v>
      </c>
      <c r="S111" s="29">
        <v>4</v>
      </c>
      <c r="T111" s="26">
        <f t="shared" si="20"/>
        <v>5</v>
      </c>
      <c r="U111" s="27" t="str">
        <f t="shared" si="21"/>
        <v>TB</v>
      </c>
      <c r="V111" s="27" t="str">
        <f t="shared" si="22"/>
        <v> </v>
      </c>
      <c r="W111" s="29"/>
      <c r="X111" s="30">
        <v>7</v>
      </c>
      <c r="Y111" s="30">
        <v>8</v>
      </c>
      <c r="Z111" s="31">
        <f t="shared" si="15"/>
        <v>7.5</v>
      </c>
      <c r="AA111" s="30">
        <v>7</v>
      </c>
      <c r="AB111" s="30">
        <v>7</v>
      </c>
      <c r="AC111" s="30">
        <v>8</v>
      </c>
      <c r="AD111" s="30">
        <v>5</v>
      </c>
      <c r="AE111" s="26">
        <f t="shared" si="23"/>
        <v>6</v>
      </c>
      <c r="AF111" s="27" t="str">
        <f t="shared" si="24"/>
        <v>TB Khá</v>
      </c>
      <c r="AG111" s="27" t="str">
        <f t="shared" si="16"/>
        <v> </v>
      </c>
      <c r="AH111" s="29"/>
      <c r="AI111" s="31">
        <f t="shared" si="25"/>
        <v>5</v>
      </c>
      <c r="AJ111" s="31">
        <f t="shared" si="26"/>
        <v>5</v>
      </c>
      <c r="AK111" s="31">
        <f t="shared" si="27"/>
        <v>6</v>
      </c>
      <c r="AL111" s="44">
        <f t="shared" si="28"/>
        <v>5.454545454545454</v>
      </c>
      <c r="AM111" s="65" t="s">
        <v>472</v>
      </c>
      <c r="AN111" s="30"/>
    </row>
    <row r="112" spans="1:40" s="24" customFormat="1" ht="18.75" customHeight="1">
      <c r="A112" s="25">
        <v>101</v>
      </c>
      <c r="B112" s="36" t="s">
        <v>412</v>
      </c>
      <c r="C112" s="32" t="s">
        <v>469</v>
      </c>
      <c r="D112" s="33" t="s">
        <v>29</v>
      </c>
      <c r="E112" s="33" t="s">
        <v>133</v>
      </c>
      <c r="F112" s="33" t="s">
        <v>87</v>
      </c>
      <c r="G112" s="34" t="s">
        <v>176</v>
      </c>
      <c r="H112" s="64">
        <v>7</v>
      </c>
      <c r="I112" s="63">
        <v>6</v>
      </c>
      <c r="J112" s="63">
        <v>7</v>
      </c>
      <c r="K112" s="63">
        <v>3</v>
      </c>
      <c r="L112" s="26">
        <f t="shared" si="17"/>
        <v>5</v>
      </c>
      <c r="M112" s="27" t="str">
        <f t="shared" si="18"/>
        <v>TB</v>
      </c>
      <c r="N112" s="27" t="str">
        <f t="shared" si="19"/>
        <v> </v>
      </c>
      <c r="O112" s="28"/>
      <c r="P112" s="29">
        <v>8</v>
      </c>
      <c r="Q112" s="29">
        <v>7</v>
      </c>
      <c r="R112" s="29">
        <v>6</v>
      </c>
      <c r="S112" s="29">
        <v>5</v>
      </c>
      <c r="T112" s="26">
        <f t="shared" si="20"/>
        <v>6</v>
      </c>
      <c r="U112" s="27" t="str">
        <f t="shared" si="21"/>
        <v>TB Khá</v>
      </c>
      <c r="V112" s="27" t="str">
        <f t="shared" si="22"/>
        <v> </v>
      </c>
      <c r="W112" s="29"/>
      <c r="X112" s="30">
        <v>9</v>
      </c>
      <c r="Y112" s="30">
        <v>8</v>
      </c>
      <c r="Z112" s="31">
        <f t="shared" si="15"/>
        <v>8.5</v>
      </c>
      <c r="AA112" s="30">
        <v>7</v>
      </c>
      <c r="AB112" s="30">
        <v>8</v>
      </c>
      <c r="AC112" s="30">
        <v>8</v>
      </c>
      <c r="AD112" s="30">
        <v>9</v>
      </c>
      <c r="AE112" s="26">
        <f t="shared" si="23"/>
        <v>8</v>
      </c>
      <c r="AF112" s="27" t="str">
        <f t="shared" si="24"/>
        <v>Giỏi</v>
      </c>
      <c r="AG112" s="27" t="str">
        <f t="shared" si="16"/>
        <v> </v>
      </c>
      <c r="AH112" s="29"/>
      <c r="AI112" s="31">
        <f t="shared" si="25"/>
        <v>5</v>
      </c>
      <c r="AJ112" s="31">
        <f t="shared" si="26"/>
        <v>6</v>
      </c>
      <c r="AK112" s="31">
        <f t="shared" si="27"/>
        <v>8</v>
      </c>
      <c r="AL112" s="44">
        <f t="shared" si="28"/>
        <v>6.636363636363637</v>
      </c>
      <c r="AM112" s="65" t="str">
        <f t="shared" si="29"/>
        <v>TB Khá</v>
      </c>
      <c r="AN112" s="30"/>
    </row>
    <row r="113" spans="1:40" s="24" customFormat="1" ht="18.75" customHeight="1">
      <c r="A113" s="25">
        <v>102</v>
      </c>
      <c r="B113" s="36" t="s">
        <v>413</v>
      </c>
      <c r="C113" s="32" t="s">
        <v>469</v>
      </c>
      <c r="D113" s="33" t="s">
        <v>218</v>
      </c>
      <c r="E113" s="33" t="s">
        <v>210</v>
      </c>
      <c r="F113" s="47" t="s">
        <v>6</v>
      </c>
      <c r="G113" s="34" t="s">
        <v>176</v>
      </c>
      <c r="H113" s="64">
        <v>7</v>
      </c>
      <c r="I113" s="63">
        <v>6</v>
      </c>
      <c r="J113" s="63">
        <v>6</v>
      </c>
      <c r="K113" s="63">
        <v>6</v>
      </c>
      <c r="L113" s="26">
        <f t="shared" si="17"/>
        <v>6</v>
      </c>
      <c r="M113" s="27" t="str">
        <f t="shared" si="18"/>
        <v>TB Khá</v>
      </c>
      <c r="N113" s="27" t="str">
        <f t="shared" si="19"/>
        <v> </v>
      </c>
      <c r="O113" s="28"/>
      <c r="P113" s="29">
        <v>7</v>
      </c>
      <c r="Q113" s="29">
        <v>6</v>
      </c>
      <c r="R113" s="29">
        <v>6</v>
      </c>
      <c r="S113" s="29">
        <v>4</v>
      </c>
      <c r="T113" s="26">
        <f t="shared" si="20"/>
        <v>5</v>
      </c>
      <c r="U113" s="27" t="str">
        <f t="shared" si="21"/>
        <v>TB</v>
      </c>
      <c r="V113" s="27" t="str">
        <f t="shared" si="22"/>
        <v> </v>
      </c>
      <c r="W113" s="29"/>
      <c r="X113" s="30">
        <v>9</v>
      </c>
      <c r="Y113" s="30">
        <v>7</v>
      </c>
      <c r="Z113" s="31">
        <f t="shared" si="15"/>
        <v>8</v>
      </c>
      <c r="AA113" s="30">
        <v>8</v>
      </c>
      <c r="AB113" s="30">
        <v>7</v>
      </c>
      <c r="AC113" s="30">
        <v>7</v>
      </c>
      <c r="AD113" s="30">
        <v>6</v>
      </c>
      <c r="AE113" s="26">
        <f t="shared" si="23"/>
        <v>7</v>
      </c>
      <c r="AF113" s="27" t="str">
        <f t="shared" si="24"/>
        <v>Khá</v>
      </c>
      <c r="AG113" s="27" t="str">
        <f t="shared" si="16"/>
        <v> </v>
      </c>
      <c r="AH113" s="29"/>
      <c r="AI113" s="31">
        <f t="shared" si="25"/>
        <v>6</v>
      </c>
      <c r="AJ113" s="31">
        <f t="shared" si="26"/>
        <v>5</v>
      </c>
      <c r="AK113" s="31">
        <f t="shared" si="27"/>
        <v>7</v>
      </c>
      <c r="AL113" s="44">
        <f t="shared" si="28"/>
        <v>6.181818181818182</v>
      </c>
      <c r="AM113" s="65" t="str">
        <f t="shared" si="29"/>
        <v>TB Khá</v>
      </c>
      <c r="AN113" s="30"/>
    </row>
    <row r="114" spans="1:40" s="24" customFormat="1" ht="18.75" customHeight="1">
      <c r="A114" s="25">
        <v>103</v>
      </c>
      <c r="B114" s="35" t="s">
        <v>414</v>
      </c>
      <c r="C114" s="32" t="s">
        <v>469</v>
      </c>
      <c r="D114" s="33" t="s">
        <v>162</v>
      </c>
      <c r="E114" s="33" t="s">
        <v>190</v>
      </c>
      <c r="F114" s="47" t="s">
        <v>285</v>
      </c>
      <c r="G114" s="34" t="s">
        <v>176</v>
      </c>
      <c r="H114" s="64">
        <v>6</v>
      </c>
      <c r="I114" s="63">
        <v>6</v>
      </c>
      <c r="J114" s="63">
        <v>6</v>
      </c>
      <c r="K114" s="63">
        <v>5</v>
      </c>
      <c r="L114" s="26">
        <f t="shared" si="17"/>
        <v>6</v>
      </c>
      <c r="M114" s="27" t="str">
        <f t="shared" si="18"/>
        <v>TB Khá</v>
      </c>
      <c r="N114" s="27" t="str">
        <f t="shared" si="19"/>
        <v> </v>
      </c>
      <c r="O114" s="28"/>
      <c r="P114" s="29">
        <v>7</v>
      </c>
      <c r="Q114" s="29">
        <v>7</v>
      </c>
      <c r="R114" s="29">
        <v>6</v>
      </c>
      <c r="S114" s="29">
        <v>5</v>
      </c>
      <c r="T114" s="26">
        <f t="shared" si="20"/>
        <v>6</v>
      </c>
      <c r="U114" s="27" t="str">
        <f t="shared" si="21"/>
        <v>TB Khá</v>
      </c>
      <c r="V114" s="27" t="str">
        <f t="shared" si="22"/>
        <v> </v>
      </c>
      <c r="W114" s="29"/>
      <c r="X114" s="30">
        <v>7</v>
      </c>
      <c r="Y114" s="30">
        <v>7</v>
      </c>
      <c r="Z114" s="31">
        <f t="shared" si="15"/>
        <v>7</v>
      </c>
      <c r="AA114" s="30">
        <v>8</v>
      </c>
      <c r="AB114" s="30">
        <v>6</v>
      </c>
      <c r="AC114" s="30">
        <v>7</v>
      </c>
      <c r="AD114" s="30">
        <v>6</v>
      </c>
      <c r="AE114" s="26">
        <f t="shared" si="23"/>
        <v>7</v>
      </c>
      <c r="AF114" s="27" t="str">
        <f t="shared" si="24"/>
        <v>Khá</v>
      </c>
      <c r="AG114" s="27" t="str">
        <f t="shared" si="16"/>
        <v> </v>
      </c>
      <c r="AH114" s="29"/>
      <c r="AI114" s="31">
        <f t="shared" si="25"/>
        <v>6</v>
      </c>
      <c r="AJ114" s="31">
        <f t="shared" si="26"/>
        <v>6</v>
      </c>
      <c r="AK114" s="31">
        <f t="shared" si="27"/>
        <v>7</v>
      </c>
      <c r="AL114" s="44">
        <f t="shared" si="28"/>
        <v>6.454545454545454</v>
      </c>
      <c r="AM114" s="65" t="str">
        <f t="shared" si="29"/>
        <v>TB Khá</v>
      </c>
      <c r="AN114" s="30"/>
    </row>
    <row r="115" spans="1:40" s="24" customFormat="1" ht="18.75" customHeight="1">
      <c r="A115" s="25">
        <v>104</v>
      </c>
      <c r="B115" s="36" t="s">
        <v>415</v>
      </c>
      <c r="C115" s="32" t="s">
        <v>469</v>
      </c>
      <c r="D115" s="33" t="s">
        <v>218</v>
      </c>
      <c r="E115" s="33" t="s">
        <v>190</v>
      </c>
      <c r="F115" s="33" t="s">
        <v>88</v>
      </c>
      <c r="G115" s="34" t="s">
        <v>176</v>
      </c>
      <c r="H115" s="64">
        <v>5</v>
      </c>
      <c r="I115" s="63">
        <v>5</v>
      </c>
      <c r="J115" s="63">
        <v>6</v>
      </c>
      <c r="K115" s="63">
        <v>4</v>
      </c>
      <c r="L115" s="26">
        <f t="shared" si="17"/>
        <v>5</v>
      </c>
      <c r="M115" s="27" t="str">
        <f t="shared" si="18"/>
        <v>TB</v>
      </c>
      <c r="N115" s="27" t="str">
        <f t="shared" si="19"/>
        <v> </v>
      </c>
      <c r="O115" s="28"/>
      <c r="P115" s="29">
        <v>8</v>
      </c>
      <c r="Q115" s="29">
        <v>6</v>
      </c>
      <c r="R115" s="29">
        <v>6</v>
      </c>
      <c r="S115" s="29">
        <v>4</v>
      </c>
      <c r="T115" s="26">
        <f t="shared" si="20"/>
        <v>5</v>
      </c>
      <c r="U115" s="27" t="str">
        <f t="shared" si="21"/>
        <v>TB</v>
      </c>
      <c r="V115" s="27" t="str">
        <f t="shared" si="22"/>
        <v> </v>
      </c>
      <c r="W115" s="29"/>
      <c r="X115" s="30">
        <v>9</v>
      </c>
      <c r="Y115" s="30">
        <v>7</v>
      </c>
      <c r="Z115" s="31">
        <f t="shared" si="15"/>
        <v>8</v>
      </c>
      <c r="AA115" s="30">
        <v>7</v>
      </c>
      <c r="AB115" s="30">
        <v>6</v>
      </c>
      <c r="AC115" s="30">
        <v>7</v>
      </c>
      <c r="AD115" s="30">
        <v>7</v>
      </c>
      <c r="AE115" s="26">
        <f t="shared" si="23"/>
        <v>7</v>
      </c>
      <c r="AF115" s="27" t="str">
        <f t="shared" si="24"/>
        <v>Khá</v>
      </c>
      <c r="AG115" s="27" t="str">
        <f t="shared" si="16"/>
        <v> </v>
      </c>
      <c r="AH115" s="29"/>
      <c r="AI115" s="31">
        <f t="shared" si="25"/>
        <v>5</v>
      </c>
      <c r="AJ115" s="31">
        <f t="shared" si="26"/>
        <v>5</v>
      </c>
      <c r="AK115" s="31">
        <f t="shared" si="27"/>
        <v>7</v>
      </c>
      <c r="AL115" s="44">
        <f t="shared" si="28"/>
        <v>5.909090909090909</v>
      </c>
      <c r="AM115" s="65" t="s">
        <v>472</v>
      </c>
      <c r="AN115" s="30"/>
    </row>
    <row r="116" spans="1:40" s="24" customFormat="1" ht="18.75" customHeight="1">
      <c r="A116" s="25">
        <v>105</v>
      </c>
      <c r="B116" s="36" t="s">
        <v>416</v>
      </c>
      <c r="C116" s="32" t="s">
        <v>469</v>
      </c>
      <c r="D116" s="33" t="s">
        <v>0</v>
      </c>
      <c r="E116" s="33" t="s">
        <v>134</v>
      </c>
      <c r="F116" s="33" t="s">
        <v>282</v>
      </c>
      <c r="G116" s="34" t="s">
        <v>176</v>
      </c>
      <c r="H116" s="64">
        <v>7</v>
      </c>
      <c r="I116" s="63">
        <v>6</v>
      </c>
      <c r="J116" s="63">
        <v>6</v>
      </c>
      <c r="K116" s="63">
        <v>6</v>
      </c>
      <c r="L116" s="26">
        <f t="shared" si="17"/>
        <v>6</v>
      </c>
      <c r="M116" s="27" t="str">
        <f t="shared" si="18"/>
        <v>TB Khá</v>
      </c>
      <c r="N116" s="27" t="str">
        <f t="shared" si="19"/>
        <v> </v>
      </c>
      <c r="O116" s="28"/>
      <c r="P116" s="29">
        <v>7</v>
      </c>
      <c r="Q116" s="29">
        <v>6</v>
      </c>
      <c r="R116" s="29">
        <v>6</v>
      </c>
      <c r="S116" s="29">
        <v>3</v>
      </c>
      <c r="T116" s="26">
        <f t="shared" si="20"/>
        <v>5</v>
      </c>
      <c r="U116" s="27" t="str">
        <f t="shared" si="21"/>
        <v>TB</v>
      </c>
      <c r="V116" s="27" t="str">
        <f t="shared" si="22"/>
        <v> </v>
      </c>
      <c r="W116" s="29"/>
      <c r="X116" s="30">
        <v>8</v>
      </c>
      <c r="Y116" s="30">
        <v>8</v>
      </c>
      <c r="Z116" s="31">
        <f t="shared" si="15"/>
        <v>8</v>
      </c>
      <c r="AA116" s="30">
        <v>7</v>
      </c>
      <c r="AB116" s="30">
        <v>6</v>
      </c>
      <c r="AC116" s="30">
        <v>8</v>
      </c>
      <c r="AD116" s="30">
        <v>7</v>
      </c>
      <c r="AE116" s="26">
        <f t="shared" si="23"/>
        <v>7</v>
      </c>
      <c r="AF116" s="27" t="str">
        <f t="shared" si="24"/>
        <v>Khá</v>
      </c>
      <c r="AG116" s="27" t="str">
        <f t="shared" si="16"/>
        <v> </v>
      </c>
      <c r="AH116" s="29"/>
      <c r="AI116" s="31">
        <f t="shared" si="25"/>
        <v>6</v>
      </c>
      <c r="AJ116" s="31">
        <f t="shared" si="26"/>
        <v>5</v>
      </c>
      <c r="AK116" s="31">
        <f t="shared" si="27"/>
        <v>7</v>
      </c>
      <c r="AL116" s="44">
        <f t="shared" si="28"/>
        <v>6.181818181818182</v>
      </c>
      <c r="AM116" s="65" t="str">
        <f t="shared" si="29"/>
        <v>TB Khá</v>
      </c>
      <c r="AN116" s="30"/>
    </row>
    <row r="117" spans="1:40" s="24" customFormat="1" ht="18.75" customHeight="1">
      <c r="A117" s="25">
        <v>106</v>
      </c>
      <c r="B117" s="36" t="s">
        <v>417</v>
      </c>
      <c r="C117" s="32" t="s">
        <v>469</v>
      </c>
      <c r="D117" s="33" t="s">
        <v>158</v>
      </c>
      <c r="E117" s="33" t="s">
        <v>134</v>
      </c>
      <c r="F117" s="46" t="s">
        <v>4</v>
      </c>
      <c r="G117" s="34" t="s">
        <v>176</v>
      </c>
      <c r="H117" s="64">
        <v>7</v>
      </c>
      <c r="I117" s="63">
        <v>6</v>
      </c>
      <c r="J117" s="63">
        <v>6</v>
      </c>
      <c r="K117" s="63">
        <v>4</v>
      </c>
      <c r="L117" s="26">
        <f t="shared" si="17"/>
        <v>5</v>
      </c>
      <c r="M117" s="27" t="str">
        <f t="shared" si="18"/>
        <v>TB</v>
      </c>
      <c r="N117" s="27" t="str">
        <f t="shared" si="19"/>
        <v> </v>
      </c>
      <c r="O117" s="28"/>
      <c r="P117" s="29">
        <v>7</v>
      </c>
      <c r="Q117" s="29">
        <v>7</v>
      </c>
      <c r="R117" s="29">
        <v>6</v>
      </c>
      <c r="S117" s="29">
        <v>3</v>
      </c>
      <c r="T117" s="26">
        <f t="shared" si="20"/>
        <v>5</v>
      </c>
      <c r="U117" s="27" t="str">
        <f t="shared" si="21"/>
        <v>TB</v>
      </c>
      <c r="V117" s="27" t="str">
        <f t="shared" si="22"/>
        <v> </v>
      </c>
      <c r="W117" s="29"/>
      <c r="X117" s="30">
        <v>8</v>
      </c>
      <c r="Y117" s="30">
        <v>7</v>
      </c>
      <c r="Z117" s="31">
        <f t="shared" si="15"/>
        <v>7.5</v>
      </c>
      <c r="AA117" s="30">
        <v>7</v>
      </c>
      <c r="AB117" s="30">
        <v>7</v>
      </c>
      <c r="AC117" s="30">
        <v>7</v>
      </c>
      <c r="AD117" s="30">
        <v>6</v>
      </c>
      <c r="AE117" s="26">
        <f t="shared" si="23"/>
        <v>7</v>
      </c>
      <c r="AF117" s="27" t="str">
        <f t="shared" si="24"/>
        <v>Khá</v>
      </c>
      <c r="AG117" s="27" t="str">
        <f t="shared" si="16"/>
        <v> </v>
      </c>
      <c r="AH117" s="29"/>
      <c r="AI117" s="31">
        <f t="shared" si="25"/>
        <v>5</v>
      </c>
      <c r="AJ117" s="31">
        <f t="shared" si="26"/>
        <v>5</v>
      </c>
      <c r="AK117" s="31">
        <f t="shared" si="27"/>
        <v>7</v>
      </c>
      <c r="AL117" s="44">
        <f t="shared" si="28"/>
        <v>5.909090909090909</v>
      </c>
      <c r="AM117" s="65" t="s">
        <v>472</v>
      </c>
      <c r="AN117" s="30"/>
    </row>
    <row r="118" spans="1:40" s="24" customFormat="1" ht="18.75" customHeight="1">
      <c r="A118" s="25">
        <v>107</v>
      </c>
      <c r="B118" s="36" t="s">
        <v>418</v>
      </c>
      <c r="C118" s="32" t="s">
        <v>469</v>
      </c>
      <c r="D118" s="33" t="s">
        <v>89</v>
      </c>
      <c r="E118" s="33" t="s">
        <v>141</v>
      </c>
      <c r="F118" s="33" t="s">
        <v>32</v>
      </c>
      <c r="G118" s="34" t="s">
        <v>176</v>
      </c>
      <c r="H118" s="64">
        <v>7</v>
      </c>
      <c r="I118" s="63">
        <v>6</v>
      </c>
      <c r="J118" s="63">
        <v>7</v>
      </c>
      <c r="K118" s="63">
        <v>3</v>
      </c>
      <c r="L118" s="26">
        <f t="shared" si="17"/>
        <v>5</v>
      </c>
      <c r="M118" s="27" t="str">
        <f t="shared" si="18"/>
        <v>TB</v>
      </c>
      <c r="N118" s="27" t="str">
        <f t="shared" si="19"/>
        <v> </v>
      </c>
      <c r="O118" s="28"/>
      <c r="P118" s="29">
        <v>7</v>
      </c>
      <c r="Q118" s="29">
        <v>7</v>
      </c>
      <c r="R118" s="29">
        <v>6</v>
      </c>
      <c r="S118" s="29">
        <v>4</v>
      </c>
      <c r="T118" s="26">
        <f t="shared" si="20"/>
        <v>5</v>
      </c>
      <c r="U118" s="27" t="str">
        <f t="shared" si="21"/>
        <v>TB</v>
      </c>
      <c r="V118" s="27" t="str">
        <f t="shared" si="22"/>
        <v> </v>
      </c>
      <c r="W118" s="29"/>
      <c r="X118" s="30">
        <v>8</v>
      </c>
      <c r="Y118" s="30">
        <v>7</v>
      </c>
      <c r="Z118" s="31">
        <f t="shared" si="15"/>
        <v>7.5</v>
      </c>
      <c r="AA118" s="30">
        <v>7</v>
      </c>
      <c r="AB118" s="30">
        <v>7</v>
      </c>
      <c r="AC118" s="30">
        <v>7</v>
      </c>
      <c r="AD118" s="30">
        <v>9</v>
      </c>
      <c r="AE118" s="26">
        <f t="shared" si="23"/>
        <v>8</v>
      </c>
      <c r="AF118" s="27" t="str">
        <f t="shared" si="24"/>
        <v>Giỏi</v>
      </c>
      <c r="AG118" s="27" t="str">
        <f t="shared" si="16"/>
        <v> </v>
      </c>
      <c r="AH118" s="29"/>
      <c r="AI118" s="31">
        <f t="shared" si="25"/>
        <v>5</v>
      </c>
      <c r="AJ118" s="31">
        <f t="shared" si="26"/>
        <v>5</v>
      </c>
      <c r="AK118" s="31">
        <f t="shared" si="27"/>
        <v>8</v>
      </c>
      <c r="AL118" s="44">
        <f t="shared" si="28"/>
        <v>6.363636363636363</v>
      </c>
      <c r="AM118" s="65" t="str">
        <f t="shared" si="29"/>
        <v>TB Khá</v>
      </c>
      <c r="AN118" s="30"/>
    </row>
    <row r="119" spans="1:40" s="24" customFormat="1" ht="18.75" customHeight="1">
      <c r="A119" s="25">
        <v>108</v>
      </c>
      <c r="B119" s="36" t="s">
        <v>419</v>
      </c>
      <c r="C119" s="32" t="s">
        <v>469</v>
      </c>
      <c r="D119" s="33" t="s">
        <v>181</v>
      </c>
      <c r="E119" s="33" t="s">
        <v>137</v>
      </c>
      <c r="F119" s="33" t="s">
        <v>11</v>
      </c>
      <c r="G119" s="34" t="s">
        <v>176</v>
      </c>
      <c r="H119" s="64">
        <v>6</v>
      </c>
      <c r="I119" s="63">
        <v>6</v>
      </c>
      <c r="J119" s="63">
        <v>6</v>
      </c>
      <c r="K119" s="63">
        <v>3</v>
      </c>
      <c r="L119" s="26">
        <f t="shared" si="17"/>
        <v>5</v>
      </c>
      <c r="M119" s="27" t="str">
        <f t="shared" si="18"/>
        <v>TB</v>
      </c>
      <c r="N119" s="27" t="str">
        <f t="shared" si="19"/>
        <v> </v>
      </c>
      <c r="O119" s="28"/>
      <c r="P119" s="29">
        <v>7</v>
      </c>
      <c r="Q119" s="29">
        <v>7</v>
      </c>
      <c r="R119" s="29">
        <v>6</v>
      </c>
      <c r="S119" s="29">
        <v>4</v>
      </c>
      <c r="T119" s="26">
        <f t="shared" si="20"/>
        <v>5</v>
      </c>
      <c r="U119" s="27" t="str">
        <f t="shared" si="21"/>
        <v>TB</v>
      </c>
      <c r="V119" s="27" t="str">
        <f t="shared" si="22"/>
        <v> </v>
      </c>
      <c r="W119" s="29"/>
      <c r="X119" s="30">
        <v>7</v>
      </c>
      <c r="Y119" s="30">
        <v>8</v>
      </c>
      <c r="Z119" s="31">
        <f t="shared" si="15"/>
        <v>7.5</v>
      </c>
      <c r="AA119" s="30">
        <v>7</v>
      </c>
      <c r="AB119" s="30">
        <v>7</v>
      </c>
      <c r="AC119" s="30">
        <v>8</v>
      </c>
      <c r="AD119" s="30">
        <v>9</v>
      </c>
      <c r="AE119" s="26">
        <f t="shared" si="23"/>
        <v>8</v>
      </c>
      <c r="AF119" s="27" t="str">
        <f t="shared" si="24"/>
        <v>Giỏi</v>
      </c>
      <c r="AG119" s="27" t="str">
        <f t="shared" si="16"/>
        <v> </v>
      </c>
      <c r="AH119" s="29"/>
      <c r="AI119" s="31">
        <f t="shared" si="25"/>
        <v>5</v>
      </c>
      <c r="AJ119" s="31">
        <f t="shared" si="26"/>
        <v>5</v>
      </c>
      <c r="AK119" s="31">
        <f t="shared" si="27"/>
        <v>8</v>
      </c>
      <c r="AL119" s="44">
        <f t="shared" si="28"/>
        <v>6.363636363636363</v>
      </c>
      <c r="AM119" s="65" t="str">
        <f t="shared" si="29"/>
        <v>TB Khá</v>
      </c>
      <c r="AN119" s="30"/>
    </row>
    <row r="120" spans="1:40" s="24" customFormat="1" ht="18.75" customHeight="1">
      <c r="A120" s="25">
        <v>109</v>
      </c>
      <c r="B120" s="36" t="s">
        <v>420</v>
      </c>
      <c r="C120" s="32" t="s">
        <v>469</v>
      </c>
      <c r="D120" s="33" t="s">
        <v>90</v>
      </c>
      <c r="E120" s="33" t="s">
        <v>137</v>
      </c>
      <c r="F120" s="33" t="s">
        <v>62</v>
      </c>
      <c r="G120" s="34" t="s">
        <v>176</v>
      </c>
      <c r="H120" s="64">
        <v>6</v>
      </c>
      <c r="I120" s="63">
        <v>6</v>
      </c>
      <c r="J120" s="63">
        <v>6</v>
      </c>
      <c r="K120" s="63">
        <v>5</v>
      </c>
      <c r="L120" s="26">
        <f t="shared" si="17"/>
        <v>6</v>
      </c>
      <c r="M120" s="27" t="str">
        <f t="shared" si="18"/>
        <v>TB Khá</v>
      </c>
      <c r="N120" s="27" t="str">
        <f t="shared" si="19"/>
        <v> </v>
      </c>
      <c r="O120" s="28"/>
      <c r="P120" s="29">
        <v>7</v>
      </c>
      <c r="Q120" s="29">
        <v>7</v>
      </c>
      <c r="R120" s="29">
        <v>6</v>
      </c>
      <c r="S120" s="29">
        <v>4</v>
      </c>
      <c r="T120" s="26">
        <f t="shared" si="20"/>
        <v>5</v>
      </c>
      <c r="U120" s="27" t="str">
        <f t="shared" si="21"/>
        <v>TB</v>
      </c>
      <c r="V120" s="27" t="str">
        <f t="shared" si="22"/>
        <v> </v>
      </c>
      <c r="W120" s="29"/>
      <c r="X120" s="30">
        <v>7</v>
      </c>
      <c r="Y120" s="30">
        <v>8</v>
      </c>
      <c r="Z120" s="31">
        <f t="shared" si="15"/>
        <v>7.5</v>
      </c>
      <c r="AA120" s="30">
        <v>7</v>
      </c>
      <c r="AB120" s="30">
        <v>7</v>
      </c>
      <c r="AC120" s="30">
        <v>8</v>
      </c>
      <c r="AD120" s="30">
        <v>9</v>
      </c>
      <c r="AE120" s="26">
        <f t="shared" si="23"/>
        <v>8</v>
      </c>
      <c r="AF120" s="27" t="str">
        <f t="shared" si="24"/>
        <v>Giỏi</v>
      </c>
      <c r="AG120" s="27" t="str">
        <f t="shared" si="16"/>
        <v> </v>
      </c>
      <c r="AH120" s="29"/>
      <c r="AI120" s="31">
        <f t="shared" si="25"/>
        <v>6</v>
      </c>
      <c r="AJ120" s="31">
        <f t="shared" si="26"/>
        <v>5</v>
      </c>
      <c r="AK120" s="31">
        <f t="shared" si="27"/>
        <v>8</v>
      </c>
      <c r="AL120" s="44">
        <f t="shared" si="28"/>
        <v>6.636363636363637</v>
      </c>
      <c r="AM120" s="65" t="str">
        <f t="shared" si="29"/>
        <v>TB Khá</v>
      </c>
      <c r="AN120" s="30"/>
    </row>
    <row r="121" spans="1:40" s="24" customFormat="1" ht="18.75" customHeight="1">
      <c r="A121" s="25">
        <v>110</v>
      </c>
      <c r="B121" s="36" t="s">
        <v>421</v>
      </c>
      <c r="C121" s="32" t="s">
        <v>469</v>
      </c>
      <c r="D121" s="33" t="s">
        <v>162</v>
      </c>
      <c r="E121" s="33" t="s">
        <v>137</v>
      </c>
      <c r="F121" s="33" t="s">
        <v>245</v>
      </c>
      <c r="G121" s="34" t="s">
        <v>176</v>
      </c>
      <c r="H121" s="64">
        <v>6</v>
      </c>
      <c r="I121" s="63">
        <v>6</v>
      </c>
      <c r="J121" s="63">
        <v>6</v>
      </c>
      <c r="K121" s="63">
        <v>4</v>
      </c>
      <c r="L121" s="26">
        <f t="shared" si="17"/>
        <v>5</v>
      </c>
      <c r="M121" s="27" t="str">
        <f t="shared" si="18"/>
        <v>TB</v>
      </c>
      <c r="N121" s="27" t="str">
        <f t="shared" si="19"/>
        <v> </v>
      </c>
      <c r="O121" s="28"/>
      <c r="P121" s="29">
        <v>7</v>
      </c>
      <c r="Q121" s="29">
        <v>7</v>
      </c>
      <c r="R121" s="29">
        <v>7</v>
      </c>
      <c r="S121" s="29">
        <v>5</v>
      </c>
      <c r="T121" s="26">
        <f t="shared" si="20"/>
        <v>6</v>
      </c>
      <c r="U121" s="27" t="str">
        <f t="shared" si="21"/>
        <v>TB Khá</v>
      </c>
      <c r="V121" s="27" t="str">
        <f t="shared" si="22"/>
        <v> </v>
      </c>
      <c r="W121" s="29"/>
      <c r="X121" s="30">
        <v>8</v>
      </c>
      <c r="Y121" s="30">
        <v>7</v>
      </c>
      <c r="Z121" s="31">
        <f t="shared" si="15"/>
        <v>7.5</v>
      </c>
      <c r="AA121" s="30">
        <v>9</v>
      </c>
      <c r="AB121" s="30">
        <v>7</v>
      </c>
      <c r="AC121" s="30">
        <v>7</v>
      </c>
      <c r="AD121" s="30">
        <v>7</v>
      </c>
      <c r="AE121" s="26">
        <f t="shared" si="23"/>
        <v>7</v>
      </c>
      <c r="AF121" s="27" t="str">
        <f t="shared" si="24"/>
        <v>Khá</v>
      </c>
      <c r="AG121" s="27" t="str">
        <f t="shared" si="16"/>
        <v> </v>
      </c>
      <c r="AH121" s="29"/>
      <c r="AI121" s="31">
        <f t="shared" si="25"/>
        <v>5</v>
      </c>
      <c r="AJ121" s="31">
        <f t="shared" si="26"/>
        <v>6</v>
      </c>
      <c r="AK121" s="31">
        <f t="shared" si="27"/>
        <v>7</v>
      </c>
      <c r="AL121" s="44">
        <f t="shared" si="28"/>
        <v>6.181818181818182</v>
      </c>
      <c r="AM121" s="65" t="str">
        <f t="shared" si="29"/>
        <v>TB Khá</v>
      </c>
      <c r="AN121" s="30"/>
    </row>
    <row r="122" spans="1:40" s="24" customFormat="1" ht="18.75" customHeight="1">
      <c r="A122" s="25">
        <v>111</v>
      </c>
      <c r="B122" s="35" t="s">
        <v>422</v>
      </c>
      <c r="C122" s="32" t="s">
        <v>469</v>
      </c>
      <c r="D122" s="35" t="s">
        <v>423</v>
      </c>
      <c r="E122" s="35" t="s">
        <v>215</v>
      </c>
      <c r="F122" s="35" t="s">
        <v>424</v>
      </c>
      <c r="G122" s="34" t="s">
        <v>176</v>
      </c>
      <c r="H122" s="64">
        <v>8</v>
      </c>
      <c r="I122" s="63">
        <v>6</v>
      </c>
      <c r="J122" s="63">
        <v>7</v>
      </c>
      <c r="K122" s="63">
        <v>7</v>
      </c>
      <c r="L122" s="26">
        <f t="shared" si="17"/>
        <v>7</v>
      </c>
      <c r="M122" s="27" t="str">
        <f t="shared" si="18"/>
        <v>Khá</v>
      </c>
      <c r="N122" s="27" t="str">
        <f t="shared" si="19"/>
        <v> </v>
      </c>
      <c r="O122" s="28"/>
      <c r="P122" s="29">
        <v>8</v>
      </c>
      <c r="Q122" s="29">
        <v>7</v>
      </c>
      <c r="R122" s="29">
        <v>8</v>
      </c>
      <c r="S122" s="29">
        <v>8</v>
      </c>
      <c r="T122" s="26">
        <f t="shared" si="20"/>
        <v>8</v>
      </c>
      <c r="U122" s="27" t="str">
        <f t="shared" si="21"/>
        <v>Giỏi</v>
      </c>
      <c r="V122" s="27" t="str">
        <f t="shared" si="22"/>
        <v> </v>
      </c>
      <c r="W122" s="29"/>
      <c r="X122" s="30">
        <v>75</v>
      </c>
      <c r="Y122" s="30">
        <v>75</v>
      </c>
      <c r="Z122" s="30">
        <v>75</v>
      </c>
      <c r="AA122" s="30">
        <v>75</v>
      </c>
      <c r="AB122" s="30">
        <v>75</v>
      </c>
      <c r="AC122" s="30">
        <v>75</v>
      </c>
      <c r="AD122" s="30">
        <v>75</v>
      </c>
      <c r="AE122" s="42">
        <v>75</v>
      </c>
      <c r="AF122" s="27"/>
      <c r="AG122" s="27" t="str">
        <f t="shared" si="16"/>
        <v>Miễn học</v>
      </c>
      <c r="AH122" s="29" t="s">
        <v>461</v>
      </c>
      <c r="AI122" s="31">
        <f t="shared" si="25"/>
        <v>7</v>
      </c>
      <c r="AJ122" s="31">
        <f t="shared" si="26"/>
        <v>8</v>
      </c>
      <c r="AK122" s="45">
        <f t="shared" si="27"/>
        <v>75</v>
      </c>
      <c r="AL122" s="44">
        <f>(AI122*3+AJ122*3)/6</f>
        <v>7.5</v>
      </c>
      <c r="AM122" s="65" t="str">
        <f t="shared" si="29"/>
        <v>Khá</v>
      </c>
      <c r="AN122" s="30" t="s">
        <v>463</v>
      </c>
    </row>
    <row r="123" spans="1:40" s="24" customFormat="1" ht="18.75" customHeight="1">
      <c r="A123" s="25">
        <v>112</v>
      </c>
      <c r="B123" s="35" t="s">
        <v>425</v>
      </c>
      <c r="C123" s="32" t="s">
        <v>469</v>
      </c>
      <c r="D123" s="35" t="s">
        <v>426</v>
      </c>
      <c r="E123" s="35" t="s">
        <v>220</v>
      </c>
      <c r="F123" s="35" t="s">
        <v>427</v>
      </c>
      <c r="G123" s="34" t="s">
        <v>176</v>
      </c>
      <c r="H123" s="64">
        <v>8</v>
      </c>
      <c r="I123" s="63">
        <v>6</v>
      </c>
      <c r="J123" s="63">
        <v>6</v>
      </c>
      <c r="K123" s="63">
        <v>6</v>
      </c>
      <c r="L123" s="26">
        <f t="shared" si="17"/>
        <v>6</v>
      </c>
      <c r="M123" s="27" t="str">
        <f t="shared" si="18"/>
        <v>TB Khá</v>
      </c>
      <c r="N123" s="27" t="str">
        <f t="shared" si="19"/>
        <v> </v>
      </c>
      <c r="O123" s="28"/>
      <c r="P123" s="29">
        <v>5</v>
      </c>
      <c r="Q123" s="29">
        <v>6</v>
      </c>
      <c r="R123" s="29">
        <v>6</v>
      </c>
      <c r="S123" s="29">
        <v>7</v>
      </c>
      <c r="T123" s="26">
        <f t="shared" si="20"/>
        <v>6</v>
      </c>
      <c r="U123" s="27" t="str">
        <f t="shared" si="21"/>
        <v>TB Khá</v>
      </c>
      <c r="V123" s="27" t="str">
        <f t="shared" si="22"/>
        <v> </v>
      </c>
      <c r="W123" s="29"/>
      <c r="X123" s="30"/>
      <c r="Y123" s="30"/>
      <c r="Z123" s="31">
        <v>8</v>
      </c>
      <c r="AA123" s="30">
        <v>7</v>
      </c>
      <c r="AB123" s="30">
        <v>8</v>
      </c>
      <c r="AC123" s="30">
        <v>9</v>
      </c>
      <c r="AD123" s="30">
        <v>6</v>
      </c>
      <c r="AE123" s="26">
        <f>ROUND(((Z123+AA123+AC123+AB123)/4+AD123)*0.5,0)</f>
        <v>7</v>
      </c>
      <c r="AF123" s="27" t="str">
        <f t="shared" si="24"/>
        <v>Khá</v>
      </c>
      <c r="AG123" s="27" t="str">
        <f>IF(AE123&lt;=-60,"Bỏ học",IF(OR(AE123&lt;0),"Tích luỹ",IF(OR(AE123&lt;5),"Thi lại",IF(OR(AE123=64),"Có c.chỉ",IF(AE123&gt;=70,"Miễn học"," ")))))</f>
        <v> </v>
      </c>
      <c r="AH123" s="29"/>
      <c r="AI123" s="31">
        <f t="shared" si="25"/>
        <v>6</v>
      </c>
      <c r="AJ123" s="31">
        <f t="shared" si="26"/>
        <v>6</v>
      </c>
      <c r="AK123" s="31">
        <f t="shared" si="27"/>
        <v>7</v>
      </c>
      <c r="AL123" s="44">
        <f t="shared" si="28"/>
        <v>6.454545454545454</v>
      </c>
      <c r="AM123" s="65" t="str">
        <f t="shared" si="29"/>
        <v>TB Khá</v>
      </c>
      <c r="AN123" s="30"/>
    </row>
    <row r="124" spans="1:40" s="24" customFormat="1" ht="18.75" customHeight="1">
      <c r="A124" s="25">
        <v>113</v>
      </c>
      <c r="B124" s="35" t="s">
        <v>428</v>
      </c>
      <c r="C124" s="32" t="s">
        <v>469</v>
      </c>
      <c r="D124" s="35" t="s">
        <v>429</v>
      </c>
      <c r="E124" s="35" t="s">
        <v>173</v>
      </c>
      <c r="F124" s="35" t="s">
        <v>430</v>
      </c>
      <c r="G124" s="34" t="s">
        <v>176</v>
      </c>
      <c r="H124" s="64">
        <v>6</v>
      </c>
      <c r="I124" s="63">
        <v>5</v>
      </c>
      <c r="J124" s="63">
        <v>7</v>
      </c>
      <c r="K124" s="63">
        <v>5</v>
      </c>
      <c r="L124" s="26">
        <f t="shared" si="17"/>
        <v>6</v>
      </c>
      <c r="M124" s="27" t="str">
        <f t="shared" si="18"/>
        <v>TB Khá</v>
      </c>
      <c r="N124" s="27" t="str">
        <f t="shared" si="19"/>
        <v> </v>
      </c>
      <c r="O124" s="28"/>
      <c r="P124" s="29">
        <v>5</v>
      </c>
      <c r="Q124" s="29">
        <v>6</v>
      </c>
      <c r="R124" s="29">
        <v>7</v>
      </c>
      <c r="S124" s="29">
        <v>5</v>
      </c>
      <c r="T124" s="26">
        <f t="shared" si="20"/>
        <v>6</v>
      </c>
      <c r="U124" s="27" t="str">
        <f t="shared" si="21"/>
        <v>TB Khá</v>
      </c>
      <c r="V124" s="27" t="str">
        <f t="shared" si="22"/>
        <v> </v>
      </c>
      <c r="W124" s="29"/>
      <c r="X124" s="30"/>
      <c r="Y124" s="30"/>
      <c r="Z124" s="31">
        <v>8</v>
      </c>
      <c r="AA124" s="30">
        <v>7</v>
      </c>
      <c r="AB124" s="30">
        <v>8</v>
      </c>
      <c r="AC124" s="30">
        <v>9</v>
      </c>
      <c r="AD124" s="30">
        <v>10</v>
      </c>
      <c r="AE124" s="26">
        <f>ROUND(((Z124+AA124+AC124+AB124)/4+AD124)*0.5,0)</f>
        <v>9</v>
      </c>
      <c r="AF124" s="27" t="str">
        <f t="shared" si="24"/>
        <v>Giỏi</v>
      </c>
      <c r="AG124" s="27" t="str">
        <f>IF(AE124&lt;=-60,"Bỏ học",IF(OR(AE124&lt;0),"Tích luỹ",IF(OR(AE124&lt;5),"Thi lại",IF(OR(AE124=64),"Có c.chỉ",IF(AE124&gt;=70,"Miễn học"," ")))))</f>
        <v> </v>
      </c>
      <c r="AH124" s="29"/>
      <c r="AI124" s="31">
        <f t="shared" si="25"/>
        <v>6</v>
      </c>
      <c r="AJ124" s="31">
        <f t="shared" si="26"/>
        <v>6</v>
      </c>
      <c r="AK124" s="31">
        <f t="shared" si="27"/>
        <v>9</v>
      </c>
      <c r="AL124" s="44">
        <f t="shared" si="28"/>
        <v>7.363636363636363</v>
      </c>
      <c r="AM124" s="65" t="str">
        <f t="shared" si="29"/>
        <v>Khá</v>
      </c>
      <c r="AN124" s="30"/>
    </row>
    <row r="125" spans="1:40" s="24" customFormat="1" ht="18.75" customHeight="1">
      <c r="A125" s="25">
        <v>114</v>
      </c>
      <c r="B125" s="35" t="s">
        <v>431</v>
      </c>
      <c r="C125" s="32" t="s">
        <v>469</v>
      </c>
      <c r="D125" s="35" t="s">
        <v>432</v>
      </c>
      <c r="E125" s="35" t="s">
        <v>178</v>
      </c>
      <c r="F125" s="48" t="s">
        <v>433</v>
      </c>
      <c r="G125" s="34" t="s">
        <v>176</v>
      </c>
      <c r="H125" s="64">
        <v>8</v>
      </c>
      <c r="I125" s="63">
        <v>6</v>
      </c>
      <c r="J125" s="63">
        <v>6</v>
      </c>
      <c r="K125" s="63">
        <v>6</v>
      </c>
      <c r="L125" s="26">
        <f t="shared" si="17"/>
        <v>6</v>
      </c>
      <c r="M125" s="27" t="str">
        <f t="shared" si="18"/>
        <v>TB Khá</v>
      </c>
      <c r="N125" s="27" t="str">
        <f t="shared" si="19"/>
        <v> </v>
      </c>
      <c r="O125" s="28"/>
      <c r="P125" s="29">
        <v>5</v>
      </c>
      <c r="Q125" s="29">
        <v>6</v>
      </c>
      <c r="R125" s="29">
        <v>6</v>
      </c>
      <c r="S125" s="29">
        <v>5</v>
      </c>
      <c r="T125" s="26">
        <f t="shared" si="20"/>
        <v>5</v>
      </c>
      <c r="U125" s="27" t="str">
        <f t="shared" si="21"/>
        <v>TB</v>
      </c>
      <c r="V125" s="27" t="str">
        <f t="shared" si="22"/>
        <v> </v>
      </c>
      <c r="W125" s="29"/>
      <c r="X125" s="30"/>
      <c r="Y125" s="30"/>
      <c r="Z125" s="31">
        <v>8</v>
      </c>
      <c r="AA125" s="30">
        <v>8</v>
      </c>
      <c r="AB125" s="30">
        <v>8</v>
      </c>
      <c r="AC125" s="30">
        <v>8</v>
      </c>
      <c r="AD125" s="30">
        <v>5</v>
      </c>
      <c r="AE125" s="26">
        <f>ROUND(((Z125+AA125+AC125+AB125)/4+AD125)*0.5,0)</f>
        <v>7</v>
      </c>
      <c r="AF125" s="27" t="str">
        <f t="shared" si="24"/>
        <v>Khá</v>
      </c>
      <c r="AG125" s="27" t="str">
        <f>IF(AE125&lt;=-60,"Bỏ học",IF(OR(AE125&lt;0),"Tích luỹ",IF(OR(AE125&lt;5),"Thi lại",IF(OR(AE125=64),"Có c.chỉ",IF(AE125&gt;=70,"Miễn học"," ")))))</f>
        <v> </v>
      </c>
      <c r="AH125" s="29"/>
      <c r="AI125" s="31">
        <f t="shared" si="25"/>
        <v>6</v>
      </c>
      <c r="AJ125" s="31">
        <f t="shared" si="26"/>
        <v>5</v>
      </c>
      <c r="AK125" s="31">
        <f t="shared" si="27"/>
        <v>7</v>
      </c>
      <c r="AL125" s="44">
        <f t="shared" si="28"/>
        <v>6.181818181818182</v>
      </c>
      <c r="AM125" s="65" t="str">
        <f t="shared" si="29"/>
        <v>TB Khá</v>
      </c>
      <c r="AN125" s="30"/>
    </row>
    <row r="126" spans="1:40" s="24" customFormat="1" ht="18.75" customHeight="1">
      <c r="A126" s="25">
        <v>115</v>
      </c>
      <c r="B126" s="35" t="s">
        <v>434</v>
      </c>
      <c r="C126" s="32" t="s">
        <v>104</v>
      </c>
      <c r="D126" s="33" t="s">
        <v>207</v>
      </c>
      <c r="E126" s="33" t="s">
        <v>220</v>
      </c>
      <c r="F126" s="47" t="s">
        <v>288</v>
      </c>
      <c r="G126" s="34" t="s">
        <v>176</v>
      </c>
      <c r="H126" s="64">
        <v>7</v>
      </c>
      <c r="I126" s="63">
        <v>7</v>
      </c>
      <c r="J126" s="63">
        <v>6</v>
      </c>
      <c r="K126" s="63">
        <v>6</v>
      </c>
      <c r="L126" s="26">
        <f t="shared" si="17"/>
        <v>6</v>
      </c>
      <c r="M126" s="27" t="str">
        <f t="shared" si="18"/>
        <v>TB Khá</v>
      </c>
      <c r="N126" s="27" t="str">
        <f t="shared" si="19"/>
        <v> </v>
      </c>
      <c r="O126" s="28"/>
      <c r="P126" s="29">
        <v>7</v>
      </c>
      <c r="Q126" s="29">
        <v>7</v>
      </c>
      <c r="R126" s="29">
        <v>6</v>
      </c>
      <c r="S126" s="29">
        <v>4</v>
      </c>
      <c r="T126" s="26">
        <f t="shared" si="20"/>
        <v>5</v>
      </c>
      <c r="U126" s="27" t="str">
        <f t="shared" si="21"/>
        <v>TB</v>
      </c>
      <c r="V126" s="27" t="str">
        <f t="shared" si="22"/>
        <v> </v>
      </c>
      <c r="W126" s="29"/>
      <c r="X126" s="30">
        <v>8</v>
      </c>
      <c r="Y126" s="30">
        <v>7</v>
      </c>
      <c r="Z126" s="31">
        <f>(X126+Y126)/2</f>
        <v>7.5</v>
      </c>
      <c r="AA126" s="30">
        <v>7</v>
      </c>
      <c r="AB126" s="30">
        <v>9</v>
      </c>
      <c r="AC126" s="30">
        <v>8</v>
      </c>
      <c r="AD126" s="30">
        <v>7</v>
      </c>
      <c r="AE126" s="26">
        <f t="shared" si="23"/>
        <v>7</v>
      </c>
      <c r="AF126" s="27" t="str">
        <f t="shared" si="24"/>
        <v>Khá</v>
      </c>
      <c r="AG126" s="27" t="str">
        <f aca="true" t="shared" si="30" ref="AG126:AG155">IF(AE126&lt;=-60,"Bỏ học",IF(OR(AE126&lt;0),"Tích luỹ",IF(OR(AE126&lt;5),"Thi lại",IF(OR(AE126=64),"Có c.chỉ",IF(AE126&gt;=70,"Miễn học"," ")))))</f>
        <v> </v>
      </c>
      <c r="AH126" s="29"/>
      <c r="AI126" s="31">
        <f t="shared" si="25"/>
        <v>6</v>
      </c>
      <c r="AJ126" s="31">
        <f t="shared" si="26"/>
        <v>5</v>
      </c>
      <c r="AK126" s="31">
        <f t="shared" si="27"/>
        <v>7</v>
      </c>
      <c r="AL126" s="60">
        <f t="shared" si="28"/>
        <v>6.181818181818182</v>
      </c>
      <c r="AM126" s="67" t="str">
        <f t="shared" si="29"/>
        <v>TB Khá</v>
      </c>
      <c r="AN126" s="30"/>
    </row>
    <row r="127" spans="1:40" s="24" customFormat="1" ht="18.75" customHeight="1">
      <c r="A127" s="25">
        <v>116</v>
      </c>
      <c r="B127" s="36" t="s">
        <v>445</v>
      </c>
      <c r="C127" s="68" t="s">
        <v>104</v>
      </c>
      <c r="D127" s="36" t="s">
        <v>446</v>
      </c>
      <c r="E127" s="36" t="s">
        <v>220</v>
      </c>
      <c r="F127" s="55" t="s">
        <v>456</v>
      </c>
      <c r="G127" s="38" t="s">
        <v>176</v>
      </c>
      <c r="H127" s="64">
        <v>7</v>
      </c>
      <c r="I127" s="63">
        <v>6</v>
      </c>
      <c r="J127" s="63">
        <v>7</v>
      </c>
      <c r="K127" s="63">
        <v>5</v>
      </c>
      <c r="L127" s="26">
        <f t="shared" si="17"/>
        <v>6</v>
      </c>
      <c r="M127" s="27" t="str">
        <f t="shared" si="18"/>
        <v>TB Khá</v>
      </c>
      <c r="N127" s="27"/>
      <c r="O127" s="28" t="s">
        <v>458</v>
      </c>
      <c r="P127" s="29">
        <v>7</v>
      </c>
      <c r="Q127" s="29">
        <v>7</v>
      </c>
      <c r="R127" s="29">
        <v>6</v>
      </c>
      <c r="S127" s="29">
        <v>5</v>
      </c>
      <c r="T127" s="26">
        <f t="shared" si="20"/>
        <v>6</v>
      </c>
      <c r="U127" s="27" t="str">
        <f t="shared" si="21"/>
        <v>TB Khá</v>
      </c>
      <c r="V127" s="27" t="str">
        <f t="shared" si="22"/>
        <v> </v>
      </c>
      <c r="W127" s="29"/>
      <c r="X127" s="30">
        <v>8</v>
      </c>
      <c r="Y127" s="30">
        <v>7</v>
      </c>
      <c r="Z127" s="31">
        <f aca="true" t="shared" si="31" ref="Z127:Z137">(X127+Y127)/2</f>
        <v>7.5</v>
      </c>
      <c r="AA127" s="30">
        <v>8</v>
      </c>
      <c r="AB127" s="30">
        <v>7</v>
      </c>
      <c r="AC127" s="30">
        <v>9</v>
      </c>
      <c r="AD127" s="30">
        <v>8</v>
      </c>
      <c r="AE127" s="26">
        <f t="shared" si="23"/>
        <v>8</v>
      </c>
      <c r="AF127" s="27" t="str">
        <f t="shared" si="24"/>
        <v>Giỏi</v>
      </c>
      <c r="AG127" s="27" t="str">
        <f t="shared" si="30"/>
        <v> </v>
      </c>
      <c r="AH127" s="29" t="s">
        <v>459</v>
      </c>
      <c r="AI127" s="31">
        <f t="shared" si="25"/>
        <v>6</v>
      </c>
      <c r="AJ127" s="31">
        <f t="shared" si="26"/>
        <v>6</v>
      </c>
      <c r="AK127" s="31">
        <f t="shared" si="27"/>
        <v>8</v>
      </c>
      <c r="AL127" s="60">
        <f t="shared" si="28"/>
        <v>6.909090909090909</v>
      </c>
      <c r="AM127" s="67" t="str">
        <f t="shared" si="29"/>
        <v>TB Khá</v>
      </c>
      <c r="AN127" s="30"/>
    </row>
    <row r="128" spans="1:40" s="24" customFormat="1" ht="18.75" customHeight="1">
      <c r="A128" s="25">
        <v>117</v>
      </c>
      <c r="B128" s="36" t="s">
        <v>435</v>
      </c>
      <c r="C128" s="32" t="s">
        <v>104</v>
      </c>
      <c r="D128" s="33" t="s">
        <v>91</v>
      </c>
      <c r="E128" s="33" t="s">
        <v>184</v>
      </c>
      <c r="F128" s="33" t="s">
        <v>5</v>
      </c>
      <c r="G128" s="34" t="s">
        <v>176</v>
      </c>
      <c r="H128" s="64">
        <v>6</v>
      </c>
      <c r="I128" s="63">
        <v>7</v>
      </c>
      <c r="J128" s="63">
        <v>6</v>
      </c>
      <c r="K128" s="63">
        <v>7</v>
      </c>
      <c r="L128" s="26">
        <f t="shared" si="17"/>
        <v>7</v>
      </c>
      <c r="M128" s="27" t="str">
        <f t="shared" si="18"/>
        <v>Khá</v>
      </c>
      <c r="N128" s="27" t="str">
        <f t="shared" si="19"/>
        <v> </v>
      </c>
      <c r="O128" s="28"/>
      <c r="P128" s="29">
        <v>7</v>
      </c>
      <c r="Q128" s="29">
        <v>7</v>
      </c>
      <c r="R128" s="29">
        <v>6</v>
      </c>
      <c r="S128" s="29">
        <v>6</v>
      </c>
      <c r="T128" s="26">
        <f t="shared" si="20"/>
        <v>6</v>
      </c>
      <c r="U128" s="27" t="str">
        <f t="shared" si="21"/>
        <v>TB Khá</v>
      </c>
      <c r="V128" s="27" t="str">
        <f t="shared" si="22"/>
        <v> </v>
      </c>
      <c r="W128" s="29"/>
      <c r="X128" s="30">
        <v>8</v>
      </c>
      <c r="Y128" s="30">
        <v>7</v>
      </c>
      <c r="Z128" s="31">
        <f t="shared" si="31"/>
        <v>7.5</v>
      </c>
      <c r="AA128" s="30">
        <v>8</v>
      </c>
      <c r="AB128" s="30">
        <v>8</v>
      </c>
      <c r="AC128" s="30">
        <v>8</v>
      </c>
      <c r="AD128" s="30">
        <v>2</v>
      </c>
      <c r="AE128" s="26">
        <f t="shared" si="23"/>
        <v>5</v>
      </c>
      <c r="AF128" s="27" t="str">
        <f t="shared" si="24"/>
        <v>TB</v>
      </c>
      <c r="AG128" s="27" t="str">
        <f t="shared" si="30"/>
        <v> </v>
      </c>
      <c r="AH128" s="29"/>
      <c r="AI128" s="31">
        <f t="shared" si="25"/>
        <v>7</v>
      </c>
      <c r="AJ128" s="31">
        <f t="shared" si="26"/>
        <v>6</v>
      </c>
      <c r="AK128" s="31">
        <f t="shared" si="27"/>
        <v>5</v>
      </c>
      <c r="AL128" s="60">
        <f t="shared" si="28"/>
        <v>5.818181818181818</v>
      </c>
      <c r="AM128" s="65" t="s">
        <v>472</v>
      </c>
      <c r="AN128" s="30"/>
    </row>
    <row r="129" spans="1:40" s="24" customFormat="1" ht="18.75" customHeight="1">
      <c r="A129" s="25">
        <v>118</v>
      </c>
      <c r="B129" s="36" t="s">
        <v>436</v>
      </c>
      <c r="C129" s="32" t="s">
        <v>104</v>
      </c>
      <c r="D129" s="33" t="s">
        <v>92</v>
      </c>
      <c r="E129" s="33" t="s">
        <v>206</v>
      </c>
      <c r="F129" s="33" t="s">
        <v>237</v>
      </c>
      <c r="G129" s="34" t="s">
        <v>176</v>
      </c>
      <c r="H129" s="64">
        <v>6</v>
      </c>
      <c r="I129" s="63">
        <v>7</v>
      </c>
      <c r="J129" s="63">
        <v>7</v>
      </c>
      <c r="K129" s="63">
        <v>6</v>
      </c>
      <c r="L129" s="26">
        <f t="shared" si="17"/>
        <v>6</v>
      </c>
      <c r="M129" s="27" t="str">
        <f t="shared" si="18"/>
        <v>TB Khá</v>
      </c>
      <c r="N129" s="27" t="str">
        <f t="shared" si="19"/>
        <v> </v>
      </c>
      <c r="O129" s="28"/>
      <c r="P129" s="29">
        <v>7</v>
      </c>
      <c r="Q129" s="29">
        <v>7</v>
      </c>
      <c r="R129" s="29">
        <v>6</v>
      </c>
      <c r="S129" s="29">
        <v>5</v>
      </c>
      <c r="T129" s="26">
        <f t="shared" si="20"/>
        <v>6</v>
      </c>
      <c r="U129" s="27" t="str">
        <f t="shared" si="21"/>
        <v>TB Khá</v>
      </c>
      <c r="V129" s="27" t="str">
        <f t="shared" si="22"/>
        <v> </v>
      </c>
      <c r="W129" s="29"/>
      <c r="X129" s="30">
        <v>8</v>
      </c>
      <c r="Y129" s="30">
        <v>7</v>
      </c>
      <c r="Z129" s="31">
        <f t="shared" si="31"/>
        <v>7.5</v>
      </c>
      <c r="AA129" s="30">
        <v>7</v>
      </c>
      <c r="AB129" s="30">
        <v>9</v>
      </c>
      <c r="AC129" s="30">
        <v>8</v>
      </c>
      <c r="AD129" s="30">
        <v>6</v>
      </c>
      <c r="AE129" s="26">
        <f t="shared" si="23"/>
        <v>7</v>
      </c>
      <c r="AF129" s="27" t="str">
        <f t="shared" si="24"/>
        <v>Khá</v>
      </c>
      <c r="AG129" s="27" t="str">
        <f t="shared" si="30"/>
        <v> </v>
      </c>
      <c r="AH129" s="29"/>
      <c r="AI129" s="31">
        <f t="shared" si="25"/>
        <v>6</v>
      </c>
      <c r="AJ129" s="31">
        <f t="shared" si="26"/>
        <v>6</v>
      </c>
      <c r="AK129" s="31">
        <f t="shared" si="27"/>
        <v>7</v>
      </c>
      <c r="AL129" s="60">
        <f t="shared" si="28"/>
        <v>6.454545454545454</v>
      </c>
      <c r="AM129" s="67" t="str">
        <f t="shared" si="29"/>
        <v>TB Khá</v>
      </c>
      <c r="AN129" s="30"/>
    </row>
    <row r="130" spans="1:40" s="24" customFormat="1" ht="18.75" customHeight="1">
      <c r="A130" s="25">
        <v>119</v>
      </c>
      <c r="B130" s="36" t="s">
        <v>437</v>
      </c>
      <c r="C130" s="32" t="s">
        <v>104</v>
      </c>
      <c r="D130" s="33" t="s">
        <v>201</v>
      </c>
      <c r="E130" s="33" t="s">
        <v>224</v>
      </c>
      <c r="F130" s="33" t="s">
        <v>238</v>
      </c>
      <c r="G130" s="34" t="s">
        <v>176</v>
      </c>
      <c r="H130" s="64">
        <v>7</v>
      </c>
      <c r="I130" s="63">
        <v>7</v>
      </c>
      <c r="J130" s="63">
        <v>6</v>
      </c>
      <c r="K130" s="63">
        <v>5</v>
      </c>
      <c r="L130" s="26">
        <f t="shared" si="17"/>
        <v>6</v>
      </c>
      <c r="M130" s="27" t="str">
        <f t="shared" si="18"/>
        <v>TB Khá</v>
      </c>
      <c r="N130" s="27" t="str">
        <f t="shared" si="19"/>
        <v> </v>
      </c>
      <c r="O130" s="28"/>
      <c r="P130" s="29">
        <v>7</v>
      </c>
      <c r="Q130" s="29">
        <v>7</v>
      </c>
      <c r="R130" s="29">
        <v>7</v>
      </c>
      <c r="S130" s="29">
        <v>6</v>
      </c>
      <c r="T130" s="26">
        <f t="shared" si="20"/>
        <v>7</v>
      </c>
      <c r="U130" s="27" t="str">
        <f t="shared" si="21"/>
        <v>Khá</v>
      </c>
      <c r="V130" s="27" t="str">
        <f t="shared" si="22"/>
        <v> </v>
      </c>
      <c r="W130" s="29"/>
      <c r="X130" s="30">
        <v>8</v>
      </c>
      <c r="Y130" s="30">
        <v>7</v>
      </c>
      <c r="Z130" s="31">
        <f t="shared" si="31"/>
        <v>7.5</v>
      </c>
      <c r="AA130" s="30">
        <v>7</v>
      </c>
      <c r="AB130" s="30">
        <v>9</v>
      </c>
      <c r="AC130" s="30">
        <v>9</v>
      </c>
      <c r="AD130" s="30">
        <v>2</v>
      </c>
      <c r="AE130" s="26">
        <f t="shared" si="23"/>
        <v>5</v>
      </c>
      <c r="AF130" s="27" t="str">
        <f t="shared" si="24"/>
        <v>TB</v>
      </c>
      <c r="AG130" s="27" t="str">
        <f t="shared" si="30"/>
        <v> </v>
      </c>
      <c r="AH130" s="29"/>
      <c r="AI130" s="31">
        <f t="shared" si="25"/>
        <v>6</v>
      </c>
      <c r="AJ130" s="31">
        <f t="shared" si="26"/>
        <v>7</v>
      </c>
      <c r="AK130" s="31">
        <f t="shared" si="27"/>
        <v>5</v>
      </c>
      <c r="AL130" s="60">
        <f t="shared" si="28"/>
        <v>5.818181818181818</v>
      </c>
      <c r="AM130" s="65" t="s">
        <v>472</v>
      </c>
      <c r="AN130" s="30"/>
    </row>
    <row r="131" spans="1:40" s="24" customFormat="1" ht="18.75" customHeight="1">
      <c r="A131" s="25">
        <v>120</v>
      </c>
      <c r="B131" s="36" t="s">
        <v>438</v>
      </c>
      <c r="C131" s="32" t="s">
        <v>104</v>
      </c>
      <c r="D131" s="33" t="s">
        <v>158</v>
      </c>
      <c r="E131" s="33" t="s">
        <v>119</v>
      </c>
      <c r="F131" s="46" t="s">
        <v>22</v>
      </c>
      <c r="G131" s="34" t="s">
        <v>176</v>
      </c>
      <c r="H131" s="64">
        <v>8</v>
      </c>
      <c r="I131" s="63">
        <v>7</v>
      </c>
      <c r="J131" s="63">
        <v>7</v>
      </c>
      <c r="K131" s="63">
        <v>6</v>
      </c>
      <c r="L131" s="26">
        <f t="shared" si="17"/>
        <v>7</v>
      </c>
      <c r="M131" s="27" t="str">
        <f t="shared" si="18"/>
        <v>Khá</v>
      </c>
      <c r="N131" s="27" t="str">
        <f t="shared" si="19"/>
        <v> </v>
      </c>
      <c r="O131" s="28"/>
      <c r="P131" s="29">
        <v>7</v>
      </c>
      <c r="Q131" s="29">
        <v>8</v>
      </c>
      <c r="R131" s="29">
        <v>6</v>
      </c>
      <c r="S131" s="29">
        <v>5</v>
      </c>
      <c r="T131" s="26">
        <f t="shared" si="20"/>
        <v>6</v>
      </c>
      <c r="U131" s="27" t="str">
        <f t="shared" si="21"/>
        <v>TB Khá</v>
      </c>
      <c r="V131" s="27" t="str">
        <f t="shared" si="22"/>
        <v> </v>
      </c>
      <c r="W131" s="29"/>
      <c r="X131" s="30">
        <v>8</v>
      </c>
      <c r="Y131" s="30">
        <v>8</v>
      </c>
      <c r="Z131" s="31">
        <f t="shared" si="31"/>
        <v>8</v>
      </c>
      <c r="AA131" s="30">
        <v>8</v>
      </c>
      <c r="AB131" s="30">
        <v>8</v>
      </c>
      <c r="AC131" s="30">
        <v>10</v>
      </c>
      <c r="AD131" s="30">
        <v>8</v>
      </c>
      <c r="AE131" s="26">
        <f t="shared" si="23"/>
        <v>8</v>
      </c>
      <c r="AF131" s="27" t="str">
        <f t="shared" si="24"/>
        <v>Giỏi</v>
      </c>
      <c r="AG131" s="27" t="str">
        <f t="shared" si="30"/>
        <v> </v>
      </c>
      <c r="AH131" s="29"/>
      <c r="AI131" s="31">
        <f t="shared" si="25"/>
        <v>7</v>
      </c>
      <c r="AJ131" s="31">
        <f t="shared" si="26"/>
        <v>6</v>
      </c>
      <c r="AK131" s="31">
        <f t="shared" si="27"/>
        <v>8</v>
      </c>
      <c r="AL131" s="60">
        <f t="shared" si="28"/>
        <v>7.181818181818182</v>
      </c>
      <c r="AM131" s="67" t="str">
        <f t="shared" si="29"/>
        <v>Khá</v>
      </c>
      <c r="AN131" s="30"/>
    </row>
    <row r="132" spans="1:40" s="24" customFormat="1" ht="18.75" customHeight="1">
      <c r="A132" s="25">
        <v>121</v>
      </c>
      <c r="B132" s="36" t="s">
        <v>439</v>
      </c>
      <c r="C132" s="32" t="s">
        <v>104</v>
      </c>
      <c r="D132" s="33" t="s">
        <v>172</v>
      </c>
      <c r="E132" s="33" t="s">
        <v>143</v>
      </c>
      <c r="F132" s="33" t="s">
        <v>264</v>
      </c>
      <c r="G132" s="34" t="s">
        <v>176</v>
      </c>
      <c r="H132" s="64">
        <v>7</v>
      </c>
      <c r="I132" s="63">
        <v>6</v>
      </c>
      <c r="J132" s="63">
        <v>7</v>
      </c>
      <c r="K132" s="63">
        <v>4</v>
      </c>
      <c r="L132" s="26">
        <f t="shared" si="17"/>
        <v>5</v>
      </c>
      <c r="M132" s="27" t="str">
        <f t="shared" si="18"/>
        <v>TB</v>
      </c>
      <c r="N132" s="27" t="str">
        <f t="shared" si="19"/>
        <v> </v>
      </c>
      <c r="O132" s="28"/>
      <c r="P132" s="29">
        <v>8</v>
      </c>
      <c r="Q132" s="29">
        <v>7</v>
      </c>
      <c r="R132" s="29">
        <v>6</v>
      </c>
      <c r="S132" s="29">
        <v>5</v>
      </c>
      <c r="T132" s="26">
        <f t="shared" si="20"/>
        <v>6</v>
      </c>
      <c r="U132" s="27" t="str">
        <f t="shared" si="21"/>
        <v>TB Khá</v>
      </c>
      <c r="V132" s="27" t="str">
        <f t="shared" si="22"/>
        <v> </v>
      </c>
      <c r="W132" s="29"/>
      <c r="X132" s="30">
        <v>8</v>
      </c>
      <c r="Y132" s="30">
        <v>7</v>
      </c>
      <c r="Z132" s="31">
        <f t="shared" si="31"/>
        <v>7.5</v>
      </c>
      <c r="AA132" s="30">
        <v>8</v>
      </c>
      <c r="AB132" s="30">
        <v>8</v>
      </c>
      <c r="AC132" s="30">
        <v>6</v>
      </c>
      <c r="AD132" s="30">
        <v>8</v>
      </c>
      <c r="AE132" s="26">
        <f t="shared" si="23"/>
        <v>8</v>
      </c>
      <c r="AF132" s="27" t="str">
        <f t="shared" si="24"/>
        <v>Giỏi</v>
      </c>
      <c r="AG132" s="27" t="str">
        <f t="shared" si="30"/>
        <v> </v>
      </c>
      <c r="AH132" s="29"/>
      <c r="AI132" s="31">
        <f t="shared" si="25"/>
        <v>5</v>
      </c>
      <c r="AJ132" s="31">
        <f t="shared" si="26"/>
        <v>6</v>
      </c>
      <c r="AK132" s="31">
        <f t="shared" si="27"/>
        <v>8</v>
      </c>
      <c r="AL132" s="60">
        <f t="shared" si="28"/>
        <v>6.636363636363637</v>
      </c>
      <c r="AM132" s="67" t="str">
        <f t="shared" si="29"/>
        <v>TB Khá</v>
      </c>
      <c r="AN132" s="30"/>
    </row>
    <row r="133" spans="1:40" s="24" customFormat="1" ht="18.75" customHeight="1">
      <c r="A133" s="25">
        <v>122</v>
      </c>
      <c r="B133" s="36" t="s">
        <v>440</v>
      </c>
      <c r="C133" s="32" t="s">
        <v>104</v>
      </c>
      <c r="D133" s="33" t="s">
        <v>172</v>
      </c>
      <c r="E133" s="33" t="s">
        <v>215</v>
      </c>
      <c r="F133" s="46" t="s">
        <v>93</v>
      </c>
      <c r="G133" s="34" t="s">
        <v>176</v>
      </c>
      <c r="H133" s="64">
        <v>8</v>
      </c>
      <c r="I133" s="63">
        <v>6</v>
      </c>
      <c r="J133" s="63">
        <v>7</v>
      </c>
      <c r="K133" s="63">
        <v>7</v>
      </c>
      <c r="L133" s="26">
        <f t="shared" si="17"/>
        <v>7</v>
      </c>
      <c r="M133" s="27" t="str">
        <f t="shared" si="18"/>
        <v>Khá</v>
      </c>
      <c r="N133" s="27" t="str">
        <f t="shared" si="19"/>
        <v> </v>
      </c>
      <c r="O133" s="28"/>
      <c r="P133" s="29">
        <v>7</v>
      </c>
      <c r="Q133" s="29">
        <v>7</v>
      </c>
      <c r="R133" s="29">
        <v>6</v>
      </c>
      <c r="S133" s="29">
        <v>6</v>
      </c>
      <c r="T133" s="26">
        <f t="shared" si="20"/>
        <v>6</v>
      </c>
      <c r="U133" s="27" t="str">
        <f t="shared" si="21"/>
        <v>TB Khá</v>
      </c>
      <c r="V133" s="27" t="str">
        <f t="shared" si="22"/>
        <v> </v>
      </c>
      <c r="W133" s="29"/>
      <c r="X133" s="30">
        <v>7</v>
      </c>
      <c r="Y133" s="30">
        <v>8</v>
      </c>
      <c r="Z133" s="31">
        <f t="shared" si="31"/>
        <v>7.5</v>
      </c>
      <c r="AA133" s="30">
        <v>6</v>
      </c>
      <c r="AB133" s="30">
        <v>8</v>
      </c>
      <c r="AC133" s="30">
        <v>8</v>
      </c>
      <c r="AD133" s="30">
        <v>2</v>
      </c>
      <c r="AE133" s="26">
        <f t="shared" si="23"/>
        <v>5</v>
      </c>
      <c r="AF133" s="27" t="str">
        <f t="shared" si="24"/>
        <v>TB</v>
      </c>
      <c r="AG133" s="27" t="str">
        <f t="shared" si="30"/>
        <v> </v>
      </c>
      <c r="AH133" s="29"/>
      <c r="AI133" s="31">
        <f t="shared" si="25"/>
        <v>7</v>
      </c>
      <c r="AJ133" s="31">
        <f t="shared" si="26"/>
        <v>6</v>
      </c>
      <c r="AK133" s="31">
        <f t="shared" si="27"/>
        <v>5</v>
      </c>
      <c r="AL133" s="60">
        <f t="shared" si="28"/>
        <v>5.818181818181818</v>
      </c>
      <c r="AM133" s="65" t="s">
        <v>472</v>
      </c>
      <c r="AN133" s="30"/>
    </row>
    <row r="134" spans="1:40" s="24" customFormat="1" ht="18.75" customHeight="1">
      <c r="A134" s="25">
        <v>123</v>
      </c>
      <c r="B134" s="35" t="s">
        <v>442</v>
      </c>
      <c r="C134" s="32" t="s">
        <v>104</v>
      </c>
      <c r="D134" s="33" t="s">
        <v>200</v>
      </c>
      <c r="E134" s="33" t="s">
        <v>134</v>
      </c>
      <c r="F134" s="53" t="s">
        <v>265</v>
      </c>
      <c r="G134" s="34" t="s">
        <v>176</v>
      </c>
      <c r="H134" s="64">
        <v>8</v>
      </c>
      <c r="I134" s="63">
        <v>7</v>
      </c>
      <c r="J134" s="63">
        <v>7</v>
      </c>
      <c r="K134" s="63">
        <v>5</v>
      </c>
      <c r="L134" s="26">
        <f t="shared" si="17"/>
        <v>6</v>
      </c>
      <c r="M134" s="27" t="str">
        <f t="shared" si="18"/>
        <v>TB Khá</v>
      </c>
      <c r="N134" s="27" t="str">
        <f t="shared" si="19"/>
        <v> </v>
      </c>
      <c r="O134" s="28"/>
      <c r="P134" s="29">
        <v>7</v>
      </c>
      <c r="Q134" s="29">
        <v>7</v>
      </c>
      <c r="R134" s="29">
        <v>6</v>
      </c>
      <c r="S134" s="29">
        <v>5</v>
      </c>
      <c r="T134" s="26">
        <f t="shared" si="20"/>
        <v>6</v>
      </c>
      <c r="U134" s="27" t="str">
        <f t="shared" si="21"/>
        <v>TB Khá</v>
      </c>
      <c r="V134" s="27" t="str">
        <f t="shared" si="22"/>
        <v> </v>
      </c>
      <c r="W134" s="29"/>
      <c r="X134" s="30">
        <v>8</v>
      </c>
      <c r="Y134" s="30">
        <v>7</v>
      </c>
      <c r="Z134" s="31">
        <f t="shared" si="31"/>
        <v>7.5</v>
      </c>
      <c r="AA134" s="30">
        <v>9</v>
      </c>
      <c r="AB134" s="30">
        <v>7</v>
      </c>
      <c r="AC134" s="30">
        <v>7</v>
      </c>
      <c r="AD134" s="30">
        <v>10</v>
      </c>
      <c r="AE134" s="26">
        <f t="shared" si="23"/>
        <v>9</v>
      </c>
      <c r="AF134" s="27" t="str">
        <f t="shared" si="24"/>
        <v>Giỏi</v>
      </c>
      <c r="AG134" s="27" t="str">
        <f t="shared" si="30"/>
        <v> </v>
      </c>
      <c r="AH134" s="29"/>
      <c r="AI134" s="31">
        <f t="shared" si="25"/>
        <v>6</v>
      </c>
      <c r="AJ134" s="31">
        <f t="shared" si="26"/>
        <v>6</v>
      </c>
      <c r="AK134" s="31">
        <f t="shared" si="27"/>
        <v>9</v>
      </c>
      <c r="AL134" s="60">
        <f t="shared" si="28"/>
        <v>7.363636363636363</v>
      </c>
      <c r="AM134" s="67" t="str">
        <f t="shared" si="29"/>
        <v>Khá</v>
      </c>
      <c r="AN134" s="30"/>
    </row>
    <row r="135" spans="1:40" s="24" customFormat="1" ht="18.75" customHeight="1">
      <c r="A135" s="25">
        <v>124</v>
      </c>
      <c r="B135" s="36" t="s">
        <v>441</v>
      </c>
      <c r="C135" s="32" t="s">
        <v>104</v>
      </c>
      <c r="D135" s="33" t="s">
        <v>142</v>
      </c>
      <c r="E135" s="33" t="s">
        <v>193</v>
      </c>
      <c r="F135" s="33" t="s">
        <v>276</v>
      </c>
      <c r="G135" s="34" t="s">
        <v>176</v>
      </c>
      <c r="H135" s="64">
        <v>8</v>
      </c>
      <c r="I135" s="63">
        <v>6</v>
      </c>
      <c r="J135" s="63">
        <v>7</v>
      </c>
      <c r="K135" s="63">
        <v>6</v>
      </c>
      <c r="L135" s="26">
        <f t="shared" si="17"/>
        <v>7</v>
      </c>
      <c r="M135" s="27" t="str">
        <f t="shared" si="18"/>
        <v>Khá</v>
      </c>
      <c r="N135" s="27" t="str">
        <f t="shared" si="19"/>
        <v> </v>
      </c>
      <c r="O135" s="28"/>
      <c r="P135" s="29">
        <v>7</v>
      </c>
      <c r="Q135" s="29">
        <v>8</v>
      </c>
      <c r="R135" s="29">
        <v>7</v>
      </c>
      <c r="S135" s="29">
        <v>5</v>
      </c>
      <c r="T135" s="26">
        <f t="shared" si="20"/>
        <v>6</v>
      </c>
      <c r="U135" s="27" t="str">
        <f t="shared" si="21"/>
        <v>TB Khá</v>
      </c>
      <c r="V135" s="27" t="str">
        <f t="shared" si="22"/>
        <v> </v>
      </c>
      <c r="W135" s="29"/>
      <c r="X135" s="30">
        <v>8</v>
      </c>
      <c r="Y135" s="30">
        <v>9</v>
      </c>
      <c r="Z135" s="31">
        <f t="shared" si="31"/>
        <v>8.5</v>
      </c>
      <c r="AA135" s="30">
        <v>8</v>
      </c>
      <c r="AB135" s="30">
        <v>8</v>
      </c>
      <c r="AC135" s="30">
        <v>8</v>
      </c>
      <c r="AD135" s="30">
        <v>4</v>
      </c>
      <c r="AE135" s="26">
        <f t="shared" si="23"/>
        <v>6</v>
      </c>
      <c r="AF135" s="27" t="str">
        <f t="shared" si="24"/>
        <v>TB Khá</v>
      </c>
      <c r="AG135" s="27" t="str">
        <f t="shared" si="30"/>
        <v> </v>
      </c>
      <c r="AH135" s="29"/>
      <c r="AI135" s="31">
        <f t="shared" si="25"/>
        <v>7</v>
      </c>
      <c r="AJ135" s="31">
        <f t="shared" si="26"/>
        <v>6</v>
      </c>
      <c r="AK135" s="31">
        <f t="shared" si="27"/>
        <v>6</v>
      </c>
      <c r="AL135" s="60">
        <f t="shared" si="28"/>
        <v>6.2727272727272725</v>
      </c>
      <c r="AM135" s="67" t="str">
        <f t="shared" si="29"/>
        <v>TB Khá</v>
      </c>
      <c r="AN135" s="30"/>
    </row>
    <row r="136" spans="1:40" s="24" customFormat="1" ht="18.75" customHeight="1">
      <c r="A136" s="25">
        <v>125</v>
      </c>
      <c r="B136" s="36" t="s">
        <v>443</v>
      </c>
      <c r="C136" s="32" t="s">
        <v>104</v>
      </c>
      <c r="D136" s="33" t="s">
        <v>94</v>
      </c>
      <c r="E136" s="33" t="s">
        <v>212</v>
      </c>
      <c r="F136" s="33" t="s">
        <v>243</v>
      </c>
      <c r="G136" s="34" t="s">
        <v>176</v>
      </c>
      <c r="H136" s="64">
        <v>7</v>
      </c>
      <c r="I136" s="63">
        <v>7</v>
      </c>
      <c r="J136" s="63">
        <v>6</v>
      </c>
      <c r="K136" s="63">
        <v>5</v>
      </c>
      <c r="L136" s="26">
        <f t="shared" si="17"/>
        <v>6</v>
      </c>
      <c r="M136" s="27" t="str">
        <f t="shared" si="18"/>
        <v>TB Khá</v>
      </c>
      <c r="N136" s="27" t="str">
        <f t="shared" si="19"/>
        <v> </v>
      </c>
      <c r="O136" s="28"/>
      <c r="P136" s="29">
        <v>7</v>
      </c>
      <c r="Q136" s="29">
        <v>7</v>
      </c>
      <c r="R136" s="29">
        <v>7</v>
      </c>
      <c r="S136" s="29">
        <v>4</v>
      </c>
      <c r="T136" s="26">
        <f t="shared" si="20"/>
        <v>6</v>
      </c>
      <c r="U136" s="27" t="str">
        <f t="shared" si="21"/>
        <v>TB Khá</v>
      </c>
      <c r="V136" s="27" t="str">
        <f t="shared" si="22"/>
        <v> </v>
      </c>
      <c r="W136" s="29"/>
      <c r="X136" s="30">
        <v>7</v>
      </c>
      <c r="Y136" s="30">
        <v>9</v>
      </c>
      <c r="Z136" s="31">
        <f t="shared" si="31"/>
        <v>8</v>
      </c>
      <c r="AA136" s="30">
        <v>7</v>
      </c>
      <c r="AB136" s="30">
        <v>7</v>
      </c>
      <c r="AC136" s="30">
        <v>8</v>
      </c>
      <c r="AD136" s="30">
        <v>5</v>
      </c>
      <c r="AE136" s="26">
        <f t="shared" si="23"/>
        <v>6</v>
      </c>
      <c r="AF136" s="27" t="str">
        <f t="shared" si="24"/>
        <v>TB Khá</v>
      </c>
      <c r="AG136" s="27" t="str">
        <f t="shared" si="30"/>
        <v> </v>
      </c>
      <c r="AH136" s="29"/>
      <c r="AI136" s="31">
        <f t="shared" si="25"/>
        <v>6</v>
      </c>
      <c r="AJ136" s="31">
        <f t="shared" si="26"/>
        <v>6</v>
      </c>
      <c r="AK136" s="31">
        <f t="shared" si="27"/>
        <v>6</v>
      </c>
      <c r="AL136" s="60">
        <f t="shared" si="28"/>
        <v>6</v>
      </c>
      <c r="AM136" s="67" t="str">
        <f t="shared" si="29"/>
        <v>TB Khá</v>
      </c>
      <c r="AN136" s="30"/>
    </row>
    <row r="137" spans="1:40" s="24" customFormat="1" ht="18.75" customHeight="1">
      <c r="A137" s="25">
        <v>126</v>
      </c>
      <c r="B137" s="36" t="s">
        <v>444</v>
      </c>
      <c r="C137" s="32" t="s">
        <v>104</v>
      </c>
      <c r="D137" s="33" t="s">
        <v>230</v>
      </c>
      <c r="E137" s="33" t="s">
        <v>95</v>
      </c>
      <c r="F137" s="46" t="s">
        <v>96</v>
      </c>
      <c r="G137" s="34" t="s">
        <v>176</v>
      </c>
      <c r="H137" s="64">
        <v>8</v>
      </c>
      <c r="I137" s="63">
        <v>7</v>
      </c>
      <c r="J137" s="63">
        <v>7</v>
      </c>
      <c r="K137" s="63">
        <v>6</v>
      </c>
      <c r="L137" s="26">
        <f t="shared" si="17"/>
        <v>7</v>
      </c>
      <c r="M137" s="27" t="str">
        <f t="shared" si="18"/>
        <v>Khá</v>
      </c>
      <c r="N137" s="27" t="str">
        <f t="shared" si="19"/>
        <v> </v>
      </c>
      <c r="O137" s="28"/>
      <c r="P137" s="29">
        <v>8</v>
      </c>
      <c r="Q137" s="29">
        <v>7</v>
      </c>
      <c r="R137" s="29">
        <v>7</v>
      </c>
      <c r="S137" s="29">
        <v>5</v>
      </c>
      <c r="T137" s="26">
        <f t="shared" si="20"/>
        <v>6</v>
      </c>
      <c r="U137" s="27" t="str">
        <f t="shared" si="21"/>
        <v>TB Khá</v>
      </c>
      <c r="V137" s="27" t="str">
        <f t="shared" si="22"/>
        <v> </v>
      </c>
      <c r="W137" s="29"/>
      <c r="X137" s="30">
        <v>7</v>
      </c>
      <c r="Y137" s="30">
        <v>6</v>
      </c>
      <c r="Z137" s="31">
        <f t="shared" si="31"/>
        <v>6.5</v>
      </c>
      <c r="AA137" s="30">
        <v>6</v>
      </c>
      <c r="AB137" s="30">
        <v>8</v>
      </c>
      <c r="AC137" s="30">
        <v>8</v>
      </c>
      <c r="AD137" s="30">
        <v>7</v>
      </c>
      <c r="AE137" s="26">
        <f t="shared" si="23"/>
        <v>7</v>
      </c>
      <c r="AF137" s="27" t="str">
        <f t="shared" si="24"/>
        <v>Khá</v>
      </c>
      <c r="AG137" s="27" t="str">
        <f t="shared" si="30"/>
        <v> </v>
      </c>
      <c r="AH137" s="29"/>
      <c r="AI137" s="31">
        <f t="shared" si="25"/>
        <v>7</v>
      </c>
      <c r="AJ137" s="31">
        <f t="shared" si="26"/>
        <v>6</v>
      </c>
      <c r="AK137" s="31">
        <f t="shared" si="27"/>
        <v>7</v>
      </c>
      <c r="AL137" s="60">
        <f t="shared" si="28"/>
        <v>6.7272727272727275</v>
      </c>
      <c r="AM137" s="67" t="str">
        <f t="shared" si="29"/>
        <v>TB Khá</v>
      </c>
      <c r="AN137" s="30"/>
    </row>
    <row r="138" spans="1:40" s="24" customFormat="1" ht="18.75" customHeight="1">
      <c r="A138" s="25">
        <v>127</v>
      </c>
      <c r="B138" s="35" t="s">
        <v>447</v>
      </c>
      <c r="C138" s="32" t="s">
        <v>104</v>
      </c>
      <c r="D138" s="35" t="s">
        <v>448</v>
      </c>
      <c r="E138" s="35" t="s">
        <v>449</v>
      </c>
      <c r="F138" s="56" t="s">
        <v>450</v>
      </c>
      <c r="G138" s="34" t="s">
        <v>176</v>
      </c>
      <c r="H138" s="64">
        <v>8</v>
      </c>
      <c r="I138" s="63">
        <v>6</v>
      </c>
      <c r="J138" s="63">
        <v>6</v>
      </c>
      <c r="K138" s="63">
        <v>5</v>
      </c>
      <c r="L138" s="26">
        <f t="shared" si="17"/>
        <v>6</v>
      </c>
      <c r="M138" s="27" t="str">
        <f t="shared" si="18"/>
        <v>TB Khá</v>
      </c>
      <c r="N138" s="27" t="str">
        <f t="shared" si="19"/>
        <v> </v>
      </c>
      <c r="O138" s="28"/>
      <c r="P138" s="29">
        <v>8</v>
      </c>
      <c r="Q138" s="29">
        <v>6</v>
      </c>
      <c r="R138" s="29">
        <v>7</v>
      </c>
      <c r="S138" s="29">
        <v>4</v>
      </c>
      <c r="T138" s="26">
        <f t="shared" si="20"/>
        <v>6</v>
      </c>
      <c r="U138" s="27" t="str">
        <f t="shared" si="21"/>
        <v>TB Khá</v>
      </c>
      <c r="V138" s="27" t="str">
        <f t="shared" si="22"/>
        <v> </v>
      </c>
      <c r="W138" s="29"/>
      <c r="X138" s="30"/>
      <c r="Y138" s="30"/>
      <c r="Z138" s="31">
        <v>8</v>
      </c>
      <c r="AA138" s="30">
        <v>8</v>
      </c>
      <c r="AB138" s="30">
        <v>8</v>
      </c>
      <c r="AC138" s="30">
        <v>9</v>
      </c>
      <c r="AD138" s="30">
        <v>7</v>
      </c>
      <c r="AE138" s="26">
        <f t="shared" si="23"/>
        <v>8</v>
      </c>
      <c r="AF138" s="27" t="str">
        <f t="shared" si="24"/>
        <v>Giỏi</v>
      </c>
      <c r="AG138" s="27" t="str">
        <f t="shared" si="30"/>
        <v> </v>
      </c>
      <c r="AH138" s="29"/>
      <c r="AI138" s="31">
        <f t="shared" si="25"/>
        <v>6</v>
      </c>
      <c r="AJ138" s="31">
        <f t="shared" si="26"/>
        <v>6</v>
      </c>
      <c r="AK138" s="31">
        <f t="shared" si="27"/>
        <v>8</v>
      </c>
      <c r="AL138" s="60">
        <f t="shared" si="28"/>
        <v>6.909090909090909</v>
      </c>
      <c r="AM138" s="67" t="str">
        <f t="shared" si="29"/>
        <v>TB Khá</v>
      </c>
      <c r="AN138" s="30"/>
    </row>
    <row r="139" spans="1:40" s="24" customFormat="1" ht="18.75" customHeight="1">
      <c r="A139" s="25">
        <v>128</v>
      </c>
      <c r="B139" s="35" t="s">
        <v>451</v>
      </c>
      <c r="C139" s="32" t="s">
        <v>104</v>
      </c>
      <c r="D139" s="35" t="s">
        <v>452</v>
      </c>
      <c r="E139" s="35" t="s">
        <v>453</v>
      </c>
      <c r="F139" s="35" t="s">
        <v>454</v>
      </c>
      <c r="G139" s="34" t="s">
        <v>176</v>
      </c>
      <c r="H139" s="64">
        <v>6</v>
      </c>
      <c r="I139" s="63">
        <v>6</v>
      </c>
      <c r="J139" s="63">
        <v>7</v>
      </c>
      <c r="K139" s="63">
        <v>5</v>
      </c>
      <c r="L139" s="26">
        <f t="shared" si="17"/>
        <v>6</v>
      </c>
      <c r="M139" s="27" t="str">
        <f t="shared" si="18"/>
        <v>TB Khá</v>
      </c>
      <c r="N139" s="27" t="str">
        <f t="shared" si="19"/>
        <v> </v>
      </c>
      <c r="O139" s="28"/>
      <c r="P139" s="29">
        <v>6</v>
      </c>
      <c r="Q139" s="29">
        <v>6</v>
      </c>
      <c r="R139" s="29">
        <v>7</v>
      </c>
      <c r="S139" s="29">
        <v>5</v>
      </c>
      <c r="T139" s="26">
        <f t="shared" si="20"/>
        <v>6</v>
      </c>
      <c r="U139" s="27" t="str">
        <f t="shared" si="21"/>
        <v>TB Khá</v>
      </c>
      <c r="V139" s="27" t="str">
        <f t="shared" si="22"/>
        <v> </v>
      </c>
      <c r="W139" s="29"/>
      <c r="X139" s="30"/>
      <c r="Y139" s="30"/>
      <c r="Z139" s="31">
        <v>8</v>
      </c>
      <c r="AA139" s="30">
        <v>8</v>
      </c>
      <c r="AB139" s="30">
        <v>8</v>
      </c>
      <c r="AC139" s="30">
        <v>9</v>
      </c>
      <c r="AD139" s="30">
        <v>8</v>
      </c>
      <c r="AE139" s="26">
        <f t="shared" si="23"/>
        <v>8</v>
      </c>
      <c r="AF139" s="27" t="str">
        <f t="shared" si="24"/>
        <v>Giỏi</v>
      </c>
      <c r="AG139" s="27" t="str">
        <f t="shared" si="30"/>
        <v> </v>
      </c>
      <c r="AH139" s="29"/>
      <c r="AI139" s="31">
        <f t="shared" si="25"/>
        <v>6</v>
      </c>
      <c r="AJ139" s="31">
        <f t="shared" si="26"/>
        <v>6</v>
      </c>
      <c r="AK139" s="31">
        <f t="shared" si="27"/>
        <v>8</v>
      </c>
      <c r="AL139" s="60">
        <f t="shared" si="28"/>
        <v>6.909090909090909</v>
      </c>
      <c r="AM139" s="67" t="str">
        <f t="shared" si="29"/>
        <v>TB Khá</v>
      </c>
      <c r="AN139" s="30"/>
    </row>
    <row r="140" spans="1:40" s="24" customFormat="1" ht="18.75" customHeight="1">
      <c r="A140" s="25">
        <v>129</v>
      </c>
      <c r="B140" s="36" t="s">
        <v>311</v>
      </c>
      <c r="C140" s="69" t="s">
        <v>105</v>
      </c>
      <c r="D140" s="33" t="s">
        <v>218</v>
      </c>
      <c r="E140" s="33" t="s">
        <v>164</v>
      </c>
      <c r="F140" s="47" t="s">
        <v>285</v>
      </c>
      <c r="G140" s="34" t="s">
        <v>176</v>
      </c>
      <c r="H140" s="64">
        <v>8</v>
      </c>
      <c r="I140" s="63">
        <v>7</v>
      </c>
      <c r="J140" s="63">
        <v>7</v>
      </c>
      <c r="K140" s="63">
        <v>7</v>
      </c>
      <c r="L140" s="26">
        <f aca="true" t="shared" si="32" ref="L140:L153">ROUND(((H140+I140+J140)/3+K140)*0.5,0)</f>
        <v>7</v>
      </c>
      <c r="M140" s="27" t="str">
        <f aca="true" t="shared" si="33" ref="M140:M153">IF(L140&gt;10," ",IF(AND(L140&gt;=8),"Giỏi",IF(AND(L140&gt;=7),"Khá",IF(AND(L140&gt;=6),"TB Khá",IF(AND(L140&gt;=5),"TB"," ")))))</f>
        <v>Khá</v>
      </c>
      <c r="N140" s="27" t="str">
        <f aca="true" t="shared" si="34" ref="N140:N155">IF(L140&lt;=-45,"Bỏ học",IF(OR(L140&lt;0),"Tích luỹ",IF(OR(L140&lt;5),"Thi lại",IF(OR(L140=64),"Có c.chỉ",IF(L140&gt;=70,"Miễn học"," ")))))</f>
        <v> </v>
      </c>
      <c r="O140" s="28"/>
      <c r="P140" s="29">
        <v>6</v>
      </c>
      <c r="Q140" s="29">
        <v>7</v>
      </c>
      <c r="R140" s="29">
        <v>6</v>
      </c>
      <c r="S140" s="29">
        <v>3</v>
      </c>
      <c r="T140" s="26">
        <f aca="true" t="shared" si="35" ref="T140:T151">ROUND(((P140+Q140+R140)/3+S140)*0.5,0)</f>
        <v>5</v>
      </c>
      <c r="U140" s="27" t="str">
        <f aca="true" t="shared" si="36" ref="U140:U153">IF(T140&gt;10," ",IF(AND(T140&gt;=8),"Giỏi",IF(AND(T140&gt;=7),"Khá",IF(AND(T140&gt;=6),"TB Khá",IF(AND(T140&gt;=5),"TB"," ")))))</f>
        <v>TB</v>
      </c>
      <c r="V140" s="27" t="str">
        <f aca="true" t="shared" si="37" ref="V140:V155">IF(T140&lt;=-45,"Bỏ học",IF(OR(T140&lt;0),"Tích luỹ",IF(OR(T140&lt;5),"Thi lại",IF(OR(T140=64),"Có c.chỉ",IF(T140&gt;=70,"Miễn học"," ")))))</f>
        <v> </v>
      </c>
      <c r="W140" s="29"/>
      <c r="X140" s="30">
        <v>7</v>
      </c>
      <c r="Y140" s="30">
        <v>8</v>
      </c>
      <c r="Z140" s="31">
        <f aca="true" t="shared" si="38" ref="Z140:Z146">(X140+Y140)/2</f>
        <v>7.5</v>
      </c>
      <c r="AA140" s="30">
        <v>7</v>
      </c>
      <c r="AB140" s="30">
        <v>7</v>
      </c>
      <c r="AC140" s="30">
        <v>10</v>
      </c>
      <c r="AD140" s="30">
        <v>6</v>
      </c>
      <c r="AE140" s="43">
        <f aca="true" t="shared" si="39" ref="AE140:AE154">ROUND(((Z140+AA140+AC140+AB140)/4+AD140)*0.5,0)</f>
        <v>7</v>
      </c>
      <c r="AF140" s="27" t="str">
        <f aca="true" t="shared" si="40" ref="AF140:AF154">IF(AE140&gt;10," ",IF(AND(AE140&gt;=8),"Giỏi",IF(AND(AE140&gt;=7),"Khá",IF(AND(AE140&gt;=6),"TB Khá",IF(AND(AE140&gt;=5),"TB"," ")))))</f>
        <v>Khá</v>
      </c>
      <c r="AG140" s="27" t="str">
        <f t="shared" si="30"/>
        <v> </v>
      </c>
      <c r="AH140" s="29"/>
      <c r="AI140" s="31">
        <f aca="true" t="shared" si="41" ref="AI140:AI155">L140</f>
        <v>7</v>
      </c>
      <c r="AJ140" s="31">
        <f aca="true" t="shared" si="42" ref="AJ140:AJ155">T140</f>
        <v>5</v>
      </c>
      <c r="AK140" s="31">
        <f aca="true" t="shared" si="43" ref="AK140:AK155">AE140</f>
        <v>7</v>
      </c>
      <c r="AL140" s="44">
        <f aca="true" t="shared" si="44" ref="AL140:AL153">(AI140*3+AJ140*3+AK140*5)/11</f>
        <v>6.454545454545454</v>
      </c>
      <c r="AM140" s="65" t="str">
        <f aca="true" t="shared" si="45" ref="AM140:AM153">IF(AL140&gt;10," ",IF(AND(AL140&gt;=8,AI140&gt;=4.5,AJ140&gt;=4.5,AK140&gt;=4.5),"Giỏi",IF(AND(AL140&gt;=7,AI140&gt;=4.5,AJ140&gt;=4.5,AK140&gt;=4.5),"Khá",IF(AND(AL140&gt;=6,AI140&gt;=4.5,AJ140&gt;=4.5,AK140&gt;=4.5),"TB Khá",IF(AND(AL140&gt;=5,AI140&gt;=5,AJ140&gt;=5,AK140&gt;=5),"TB"," ")))))</f>
        <v>TB Khá</v>
      </c>
      <c r="AN140" s="30"/>
    </row>
    <row r="141" spans="1:40" s="24" customFormat="1" ht="18.75" customHeight="1">
      <c r="A141" s="25">
        <v>130</v>
      </c>
      <c r="B141" s="36" t="s">
        <v>312</v>
      </c>
      <c r="C141" s="69" t="s">
        <v>105</v>
      </c>
      <c r="D141" s="33" t="s">
        <v>97</v>
      </c>
      <c r="E141" s="33" t="s">
        <v>178</v>
      </c>
      <c r="F141" s="46" t="s">
        <v>248</v>
      </c>
      <c r="G141" s="34" t="s">
        <v>176</v>
      </c>
      <c r="H141" s="64">
        <v>7</v>
      </c>
      <c r="I141" s="63">
        <v>6</v>
      </c>
      <c r="J141" s="63">
        <v>6</v>
      </c>
      <c r="K141" s="63">
        <v>5</v>
      </c>
      <c r="L141" s="26">
        <f t="shared" si="32"/>
        <v>6</v>
      </c>
      <c r="M141" s="27" t="str">
        <f t="shared" si="33"/>
        <v>TB Khá</v>
      </c>
      <c r="N141" s="27" t="str">
        <f t="shared" si="34"/>
        <v> </v>
      </c>
      <c r="O141" s="28"/>
      <c r="P141" s="29">
        <v>6</v>
      </c>
      <c r="Q141" s="29">
        <v>7</v>
      </c>
      <c r="R141" s="29">
        <v>7</v>
      </c>
      <c r="S141" s="29">
        <v>3</v>
      </c>
      <c r="T141" s="26">
        <f t="shared" si="35"/>
        <v>5</v>
      </c>
      <c r="U141" s="27" t="str">
        <f t="shared" si="36"/>
        <v>TB</v>
      </c>
      <c r="V141" s="27" t="str">
        <f t="shared" si="37"/>
        <v> </v>
      </c>
      <c r="W141" s="29"/>
      <c r="X141" s="30">
        <v>9</v>
      </c>
      <c r="Y141" s="30">
        <v>7</v>
      </c>
      <c r="Z141" s="31">
        <f t="shared" si="38"/>
        <v>8</v>
      </c>
      <c r="AA141" s="30">
        <v>9</v>
      </c>
      <c r="AB141" s="30">
        <v>9</v>
      </c>
      <c r="AC141" s="30">
        <v>8</v>
      </c>
      <c r="AD141" s="30">
        <v>5</v>
      </c>
      <c r="AE141" s="43">
        <f t="shared" si="39"/>
        <v>7</v>
      </c>
      <c r="AF141" s="27" t="str">
        <f t="shared" si="40"/>
        <v>Khá</v>
      </c>
      <c r="AG141" s="27" t="str">
        <f t="shared" si="30"/>
        <v> </v>
      </c>
      <c r="AH141" s="29"/>
      <c r="AI141" s="31">
        <f t="shared" si="41"/>
        <v>6</v>
      </c>
      <c r="AJ141" s="31">
        <f t="shared" si="42"/>
        <v>5</v>
      </c>
      <c r="AK141" s="31">
        <f t="shared" si="43"/>
        <v>7</v>
      </c>
      <c r="AL141" s="44">
        <f t="shared" si="44"/>
        <v>6.181818181818182</v>
      </c>
      <c r="AM141" s="65" t="str">
        <f t="shared" si="45"/>
        <v>TB Khá</v>
      </c>
      <c r="AN141" s="30"/>
    </row>
    <row r="142" spans="1:40" s="24" customFormat="1" ht="18.75" customHeight="1">
      <c r="A142" s="25">
        <v>131</v>
      </c>
      <c r="B142" s="36" t="s">
        <v>313</v>
      </c>
      <c r="C142" s="69" t="s">
        <v>105</v>
      </c>
      <c r="D142" s="33" t="s">
        <v>192</v>
      </c>
      <c r="E142" s="33" t="s">
        <v>178</v>
      </c>
      <c r="F142" s="46" t="s">
        <v>252</v>
      </c>
      <c r="G142" s="34" t="s">
        <v>176</v>
      </c>
      <c r="H142" s="64">
        <v>6</v>
      </c>
      <c r="I142" s="63">
        <v>6</v>
      </c>
      <c r="J142" s="63">
        <v>6</v>
      </c>
      <c r="K142" s="63">
        <v>4</v>
      </c>
      <c r="L142" s="26">
        <f t="shared" si="32"/>
        <v>5</v>
      </c>
      <c r="M142" s="27" t="str">
        <f t="shared" si="33"/>
        <v>TB</v>
      </c>
      <c r="N142" s="27" t="str">
        <f t="shared" si="34"/>
        <v> </v>
      </c>
      <c r="O142" s="28"/>
      <c r="P142" s="29">
        <v>8</v>
      </c>
      <c r="Q142" s="29">
        <v>6</v>
      </c>
      <c r="R142" s="29">
        <v>7</v>
      </c>
      <c r="S142" s="29">
        <v>7</v>
      </c>
      <c r="T142" s="26">
        <f t="shared" si="35"/>
        <v>7</v>
      </c>
      <c r="U142" s="27" t="str">
        <f t="shared" si="36"/>
        <v>Khá</v>
      </c>
      <c r="V142" s="27" t="str">
        <f t="shared" si="37"/>
        <v> </v>
      </c>
      <c r="W142" s="29"/>
      <c r="X142" s="30">
        <v>9</v>
      </c>
      <c r="Y142" s="30">
        <v>8</v>
      </c>
      <c r="Z142" s="31">
        <f t="shared" si="38"/>
        <v>8.5</v>
      </c>
      <c r="AA142" s="30">
        <v>7</v>
      </c>
      <c r="AB142" s="30">
        <v>6</v>
      </c>
      <c r="AC142" s="30">
        <v>9</v>
      </c>
      <c r="AD142" s="30">
        <v>6</v>
      </c>
      <c r="AE142" s="43">
        <f t="shared" si="39"/>
        <v>7</v>
      </c>
      <c r="AF142" s="27" t="str">
        <f t="shared" si="40"/>
        <v>Khá</v>
      </c>
      <c r="AG142" s="27" t="str">
        <f t="shared" si="30"/>
        <v> </v>
      </c>
      <c r="AH142" s="29"/>
      <c r="AI142" s="31">
        <f t="shared" si="41"/>
        <v>5</v>
      </c>
      <c r="AJ142" s="31">
        <f t="shared" si="42"/>
        <v>7</v>
      </c>
      <c r="AK142" s="31">
        <f t="shared" si="43"/>
        <v>7</v>
      </c>
      <c r="AL142" s="44">
        <f t="shared" si="44"/>
        <v>6.454545454545454</v>
      </c>
      <c r="AM142" s="65" t="str">
        <f t="shared" si="45"/>
        <v>TB Khá</v>
      </c>
      <c r="AN142" s="30"/>
    </row>
    <row r="143" spans="1:40" s="24" customFormat="1" ht="18.75" customHeight="1">
      <c r="A143" s="25">
        <v>132</v>
      </c>
      <c r="B143" s="36" t="s">
        <v>314</v>
      </c>
      <c r="C143" s="69" t="s">
        <v>105</v>
      </c>
      <c r="D143" s="33" t="s">
        <v>261</v>
      </c>
      <c r="E143" s="33" t="s">
        <v>178</v>
      </c>
      <c r="F143" s="46" t="s">
        <v>266</v>
      </c>
      <c r="G143" s="34" t="s">
        <v>176</v>
      </c>
      <c r="H143" s="64">
        <v>6</v>
      </c>
      <c r="I143" s="63">
        <v>6</v>
      </c>
      <c r="J143" s="63">
        <v>6</v>
      </c>
      <c r="K143" s="63">
        <v>5</v>
      </c>
      <c r="L143" s="26">
        <f t="shared" si="32"/>
        <v>6</v>
      </c>
      <c r="M143" s="27" t="str">
        <f t="shared" si="33"/>
        <v>TB Khá</v>
      </c>
      <c r="N143" s="27" t="str">
        <f t="shared" si="34"/>
        <v> </v>
      </c>
      <c r="O143" s="28"/>
      <c r="P143" s="29">
        <v>8</v>
      </c>
      <c r="Q143" s="29">
        <v>6</v>
      </c>
      <c r="R143" s="29">
        <v>7</v>
      </c>
      <c r="S143" s="29">
        <v>7</v>
      </c>
      <c r="T143" s="26">
        <f t="shared" si="35"/>
        <v>7</v>
      </c>
      <c r="U143" s="27" t="str">
        <f t="shared" si="36"/>
        <v>Khá</v>
      </c>
      <c r="V143" s="27" t="str">
        <f t="shared" si="37"/>
        <v> </v>
      </c>
      <c r="W143" s="29"/>
      <c r="X143" s="30">
        <v>9</v>
      </c>
      <c r="Y143" s="30">
        <v>7</v>
      </c>
      <c r="Z143" s="31">
        <f t="shared" si="38"/>
        <v>8</v>
      </c>
      <c r="AA143" s="30">
        <v>6</v>
      </c>
      <c r="AB143" s="30">
        <v>6</v>
      </c>
      <c r="AC143" s="30">
        <v>7</v>
      </c>
      <c r="AD143" s="30">
        <v>8</v>
      </c>
      <c r="AE143" s="43">
        <f t="shared" si="39"/>
        <v>7</v>
      </c>
      <c r="AF143" s="27" t="str">
        <f t="shared" si="40"/>
        <v>Khá</v>
      </c>
      <c r="AG143" s="27" t="str">
        <f t="shared" si="30"/>
        <v> </v>
      </c>
      <c r="AH143" s="29"/>
      <c r="AI143" s="31">
        <f t="shared" si="41"/>
        <v>6</v>
      </c>
      <c r="AJ143" s="31">
        <f t="shared" si="42"/>
        <v>7</v>
      </c>
      <c r="AK143" s="31">
        <f t="shared" si="43"/>
        <v>7</v>
      </c>
      <c r="AL143" s="44">
        <f t="shared" si="44"/>
        <v>6.7272727272727275</v>
      </c>
      <c r="AM143" s="65" t="str">
        <f t="shared" si="45"/>
        <v>TB Khá</v>
      </c>
      <c r="AN143" s="30"/>
    </row>
    <row r="144" spans="1:40" s="24" customFormat="1" ht="18.75" customHeight="1">
      <c r="A144" s="25">
        <v>133</v>
      </c>
      <c r="B144" s="36" t="s">
        <v>315</v>
      </c>
      <c r="C144" s="69" t="s">
        <v>105</v>
      </c>
      <c r="D144" s="33" t="s">
        <v>211</v>
      </c>
      <c r="E144" s="33" t="s">
        <v>225</v>
      </c>
      <c r="F144" s="46" t="s">
        <v>40</v>
      </c>
      <c r="G144" s="34" t="s">
        <v>176</v>
      </c>
      <c r="H144" s="64">
        <v>7</v>
      </c>
      <c r="I144" s="63">
        <v>6</v>
      </c>
      <c r="J144" s="63">
        <v>6</v>
      </c>
      <c r="K144" s="63">
        <v>4</v>
      </c>
      <c r="L144" s="26">
        <f t="shared" si="32"/>
        <v>5</v>
      </c>
      <c r="M144" s="27" t="str">
        <f t="shared" si="33"/>
        <v>TB</v>
      </c>
      <c r="N144" s="27" t="str">
        <f t="shared" si="34"/>
        <v> </v>
      </c>
      <c r="O144" s="28"/>
      <c r="P144" s="29">
        <v>8</v>
      </c>
      <c r="Q144" s="29">
        <v>6</v>
      </c>
      <c r="R144" s="29">
        <v>7</v>
      </c>
      <c r="S144" s="29">
        <v>5</v>
      </c>
      <c r="T144" s="26">
        <f t="shared" si="35"/>
        <v>6</v>
      </c>
      <c r="U144" s="27" t="str">
        <f t="shared" si="36"/>
        <v>TB Khá</v>
      </c>
      <c r="V144" s="27" t="str">
        <f t="shared" si="37"/>
        <v> </v>
      </c>
      <c r="W144" s="29"/>
      <c r="X144" s="30">
        <v>9</v>
      </c>
      <c r="Y144" s="30">
        <v>7</v>
      </c>
      <c r="Z144" s="31">
        <f t="shared" si="38"/>
        <v>8</v>
      </c>
      <c r="AA144" s="30">
        <v>6</v>
      </c>
      <c r="AB144" s="30">
        <v>7</v>
      </c>
      <c r="AC144" s="30">
        <v>7</v>
      </c>
      <c r="AD144" s="30">
        <v>8</v>
      </c>
      <c r="AE144" s="43">
        <f t="shared" si="39"/>
        <v>8</v>
      </c>
      <c r="AF144" s="27" t="str">
        <f t="shared" si="40"/>
        <v>Giỏi</v>
      </c>
      <c r="AG144" s="27" t="str">
        <f t="shared" si="30"/>
        <v> </v>
      </c>
      <c r="AH144" s="29"/>
      <c r="AI144" s="31">
        <f t="shared" si="41"/>
        <v>5</v>
      </c>
      <c r="AJ144" s="31">
        <f t="shared" si="42"/>
        <v>6</v>
      </c>
      <c r="AK144" s="31">
        <f t="shared" si="43"/>
        <v>8</v>
      </c>
      <c r="AL144" s="44">
        <f t="shared" si="44"/>
        <v>6.636363636363637</v>
      </c>
      <c r="AM144" s="65" t="str">
        <f t="shared" si="45"/>
        <v>TB Khá</v>
      </c>
      <c r="AN144" s="30"/>
    </row>
    <row r="145" spans="1:40" s="24" customFormat="1" ht="18.75" customHeight="1">
      <c r="A145" s="25">
        <v>134</v>
      </c>
      <c r="B145" s="35" t="s">
        <v>316</v>
      </c>
      <c r="C145" s="69" t="s">
        <v>105</v>
      </c>
      <c r="D145" s="33" t="s">
        <v>221</v>
      </c>
      <c r="E145" s="33" t="s">
        <v>225</v>
      </c>
      <c r="F145" s="51" t="s">
        <v>15</v>
      </c>
      <c r="G145" s="34" t="s">
        <v>176</v>
      </c>
      <c r="H145" s="64">
        <v>7</v>
      </c>
      <c r="I145" s="63">
        <v>7</v>
      </c>
      <c r="J145" s="63">
        <v>6</v>
      </c>
      <c r="K145" s="63">
        <v>5</v>
      </c>
      <c r="L145" s="26">
        <f t="shared" si="32"/>
        <v>6</v>
      </c>
      <c r="M145" s="27" t="str">
        <f t="shared" si="33"/>
        <v>TB Khá</v>
      </c>
      <c r="N145" s="27" t="str">
        <f t="shared" si="34"/>
        <v> </v>
      </c>
      <c r="O145" s="28"/>
      <c r="P145" s="29">
        <v>6</v>
      </c>
      <c r="Q145" s="29">
        <v>7</v>
      </c>
      <c r="R145" s="29">
        <v>7</v>
      </c>
      <c r="S145" s="29">
        <v>6</v>
      </c>
      <c r="T145" s="26">
        <f t="shared" si="35"/>
        <v>6</v>
      </c>
      <c r="U145" s="27" t="str">
        <f t="shared" si="36"/>
        <v>TB Khá</v>
      </c>
      <c r="V145" s="27" t="str">
        <f t="shared" si="37"/>
        <v> </v>
      </c>
      <c r="W145" s="29"/>
      <c r="X145" s="30">
        <v>8</v>
      </c>
      <c r="Y145" s="30">
        <v>7</v>
      </c>
      <c r="Z145" s="31">
        <f t="shared" si="38"/>
        <v>7.5</v>
      </c>
      <c r="AA145" s="30">
        <v>7</v>
      </c>
      <c r="AB145" s="30">
        <v>6</v>
      </c>
      <c r="AC145" s="30">
        <v>7</v>
      </c>
      <c r="AD145" s="30">
        <v>5</v>
      </c>
      <c r="AE145" s="43">
        <f t="shared" si="39"/>
        <v>6</v>
      </c>
      <c r="AF145" s="27" t="str">
        <f t="shared" si="40"/>
        <v>TB Khá</v>
      </c>
      <c r="AG145" s="27" t="str">
        <f t="shared" si="30"/>
        <v> </v>
      </c>
      <c r="AH145" s="29"/>
      <c r="AI145" s="31">
        <f t="shared" si="41"/>
        <v>6</v>
      </c>
      <c r="AJ145" s="31">
        <f t="shared" si="42"/>
        <v>6</v>
      </c>
      <c r="AK145" s="31">
        <f t="shared" si="43"/>
        <v>6</v>
      </c>
      <c r="AL145" s="44">
        <f t="shared" si="44"/>
        <v>6</v>
      </c>
      <c r="AM145" s="65" t="str">
        <f t="shared" si="45"/>
        <v>TB Khá</v>
      </c>
      <c r="AN145" s="30"/>
    </row>
    <row r="146" spans="1:40" s="24" customFormat="1" ht="18.75" customHeight="1">
      <c r="A146" s="25">
        <v>135</v>
      </c>
      <c r="B146" s="36" t="s">
        <v>317</v>
      </c>
      <c r="C146" s="69" t="s">
        <v>105</v>
      </c>
      <c r="D146" s="33" t="s">
        <v>171</v>
      </c>
      <c r="E146" s="33" t="s">
        <v>229</v>
      </c>
      <c r="F146" s="46" t="s">
        <v>249</v>
      </c>
      <c r="G146" s="34" t="s">
        <v>176</v>
      </c>
      <c r="H146" s="64">
        <v>8</v>
      </c>
      <c r="I146" s="63">
        <v>7</v>
      </c>
      <c r="J146" s="63">
        <v>7</v>
      </c>
      <c r="K146" s="63">
        <v>8</v>
      </c>
      <c r="L146" s="26">
        <f t="shared" si="32"/>
        <v>8</v>
      </c>
      <c r="M146" s="27" t="str">
        <f t="shared" si="33"/>
        <v>Giỏi</v>
      </c>
      <c r="N146" s="27" t="str">
        <f t="shared" si="34"/>
        <v> </v>
      </c>
      <c r="O146" s="28"/>
      <c r="P146" s="29">
        <v>6</v>
      </c>
      <c r="Q146" s="29">
        <v>7</v>
      </c>
      <c r="R146" s="29">
        <v>6</v>
      </c>
      <c r="S146" s="29">
        <v>6</v>
      </c>
      <c r="T146" s="26">
        <f t="shared" si="35"/>
        <v>6</v>
      </c>
      <c r="U146" s="27" t="str">
        <f t="shared" si="36"/>
        <v>TB Khá</v>
      </c>
      <c r="V146" s="27" t="str">
        <f t="shared" si="37"/>
        <v> </v>
      </c>
      <c r="W146" s="29"/>
      <c r="X146" s="30">
        <v>7</v>
      </c>
      <c r="Y146" s="30">
        <v>7</v>
      </c>
      <c r="Z146" s="31">
        <f t="shared" si="38"/>
        <v>7</v>
      </c>
      <c r="AA146" s="30">
        <v>7</v>
      </c>
      <c r="AB146" s="30">
        <v>7</v>
      </c>
      <c r="AC146" s="30">
        <v>7</v>
      </c>
      <c r="AD146" s="30">
        <v>2</v>
      </c>
      <c r="AE146" s="43">
        <f t="shared" si="39"/>
        <v>5</v>
      </c>
      <c r="AF146" s="27" t="str">
        <f t="shared" si="40"/>
        <v>TB</v>
      </c>
      <c r="AG146" s="27" t="str">
        <f t="shared" si="30"/>
        <v> </v>
      </c>
      <c r="AH146" s="29"/>
      <c r="AI146" s="31">
        <f t="shared" si="41"/>
        <v>8</v>
      </c>
      <c r="AJ146" s="31">
        <f t="shared" si="42"/>
        <v>6</v>
      </c>
      <c r="AK146" s="31">
        <f t="shared" si="43"/>
        <v>5</v>
      </c>
      <c r="AL146" s="44">
        <f t="shared" si="44"/>
        <v>6.090909090909091</v>
      </c>
      <c r="AM146" s="65" t="str">
        <f t="shared" si="45"/>
        <v>TB Khá</v>
      </c>
      <c r="AN146" s="30"/>
    </row>
    <row r="147" spans="1:40" s="24" customFormat="1" ht="18.75" customHeight="1">
      <c r="A147" s="25">
        <v>136</v>
      </c>
      <c r="B147" s="36" t="s">
        <v>318</v>
      </c>
      <c r="C147" s="69" t="s">
        <v>105</v>
      </c>
      <c r="D147" s="33" t="s">
        <v>98</v>
      </c>
      <c r="E147" s="33" t="s">
        <v>231</v>
      </c>
      <c r="F147" s="47" t="s">
        <v>287</v>
      </c>
      <c r="G147" s="34" t="s">
        <v>176</v>
      </c>
      <c r="H147" s="64">
        <v>8</v>
      </c>
      <c r="I147" s="70">
        <v>5</v>
      </c>
      <c r="J147" s="70">
        <v>7</v>
      </c>
      <c r="K147" s="70">
        <v>4</v>
      </c>
      <c r="L147" s="26">
        <f t="shared" si="32"/>
        <v>5</v>
      </c>
      <c r="M147" s="27" t="str">
        <f t="shared" si="33"/>
        <v>TB</v>
      </c>
      <c r="N147" s="27" t="str">
        <f t="shared" si="34"/>
        <v> </v>
      </c>
      <c r="O147" s="28"/>
      <c r="P147" s="29">
        <v>8</v>
      </c>
      <c r="Q147" s="29">
        <v>7</v>
      </c>
      <c r="R147" s="29">
        <v>6</v>
      </c>
      <c r="S147" s="29">
        <v>3</v>
      </c>
      <c r="T147" s="26">
        <f t="shared" si="35"/>
        <v>5</v>
      </c>
      <c r="U147" s="27" t="str">
        <f t="shared" si="36"/>
        <v>TB</v>
      </c>
      <c r="V147" s="27" t="str">
        <f t="shared" si="37"/>
        <v> </v>
      </c>
      <c r="W147" s="29"/>
      <c r="X147" s="30">
        <v>8</v>
      </c>
      <c r="Y147" s="30">
        <v>8</v>
      </c>
      <c r="Z147" s="31">
        <f>(X147+Y147)/2</f>
        <v>8</v>
      </c>
      <c r="AA147" s="30">
        <v>8</v>
      </c>
      <c r="AB147" s="30">
        <v>8</v>
      </c>
      <c r="AC147" s="30">
        <v>8</v>
      </c>
      <c r="AD147" s="30">
        <v>7</v>
      </c>
      <c r="AE147" s="43">
        <f t="shared" si="39"/>
        <v>8</v>
      </c>
      <c r="AF147" s="27" t="str">
        <f t="shared" si="40"/>
        <v>Giỏi</v>
      </c>
      <c r="AG147" s="27" t="str">
        <f t="shared" si="30"/>
        <v> </v>
      </c>
      <c r="AH147" s="29"/>
      <c r="AI147" s="31">
        <f t="shared" si="41"/>
        <v>5</v>
      </c>
      <c r="AJ147" s="31">
        <f t="shared" si="42"/>
        <v>5</v>
      </c>
      <c r="AK147" s="31">
        <f t="shared" si="43"/>
        <v>8</v>
      </c>
      <c r="AL147" s="44">
        <f t="shared" si="44"/>
        <v>6.363636363636363</v>
      </c>
      <c r="AM147" s="65" t="str">
        <f t="shared" si="45"/>
        <v>TB Khá</v>
      </c>
      <c r="AN147" s="30"/>
    </row>
    <row r="148" spans="1:40" s="24" customFormat="1" ht="18.75" customHeight="1">
      <c r="A148" s="25">
        <v>137</v>
      </c>
      <c r="B148" s="36" t="s">
        <v>319</v>
      </c>
      <c r="C148" s="69" t="s">
        <v>105</v>
      </c>
      <c r="D148" s="33" t="s">
        <v>20</v>
      </c>
      <c r="E148" s="33" t="s">
        <v>120</v>
      </c>
      <c r="F148" s="46" t="s">
        <v>236</v>
      </c>
      <c r="G148" s="34" t="s">
        <v>176</v>
      </c>
      <c r="H148" s="64">
        <v>8</v>
      </c>
      <c r="I148" s="70">
        <v>5</v>
      </c>
      <c r="J148" s="70">
        <v>7</v>
      </c>
      <c r="K148" s="70">
        <v>6</v>
      </c>
      <c r="L148" s="26">
        <f t="shared" si="32"/>
        <v>6</v>
      </c>
      <c r="M148" s="27" t="str">
        <f t="shared" si="33"/>
        <v>TB Khá</v>
      </c>
      <c r="N148" s="27" t="str">
        <f t="shared" si="34"/>
        <v> </v>
      </c>
      <c r="O148" s="28"/>
      <c r="P148" s="29">
        <v>6</v>
      </c>
      <c r="Q148" s="29">
        <v>7</v>
      </c>
      <c r="R148" s="29">
        <v>7</v>
      </c>
      <c r="S148" s="29">
        <v>5</v>
      </c>
      <c r="T148" s="26">
        <f t="shared" si="35"/>
        <v>6</v>
      </c>
      <c r="U148" s="27" t="str">
        <f t="shared" si="36"/>
        <v>TB Khá</v>
      </c>
      <c r="V148" s="27" t="str">
        <f t="shared" si="37"/>
        <v> </v>
      </c>
      <c r="W148" s="29"/>
      <c r="X148" s="30">
        <v>7</v>
      </c>
      <c r="Y148" s="30">
        <v>7</v>
      </c>
      <c r="Z148" s="31">
        <f aca="true" t="shared" si="46" ref="Z148:Z155">(X148+Y148)/2</f>
        <v>7</v>
      </c>
      <c r="AA148" s="30">
        <v>7</v>
      </c>
      <c r="AB148" s="30">
        <v>7</v>
      </c>
      <c r="AC148" s="30">
        <v>8</v>
      </c>
      <c r="AD148" s="30">
        <v>8</v>
      </c>
      <c r="AE148" s="43">
        <f t="shared" si="39"/>
        <v>8</v>
      </c>
      <c r="AF148" s="27" t="str">
        <f t="shared" si="40"/>
        <v>Giỏi</v>
      </c>
      <c r="AG148" s="27" t="str">
        <f t="shared" si="30"/>
        <v> </v>
      </c>
      <c r="AH148" s="29"/>
      <c r="AI148" s="31">
        <f t="shared" si="41"/>
        <v>6</v>
      </c>
      <c r="AJ148" s="31">
        <f t="shared" si="42"/>
        <v>6</v>
      </c>
      <c r="AK148" s="31">
        <f t="shared" si="43"/>
        <v>8</v>
      </c>
      <c r="AL148" s="44">
        <f t="shared" si="44"/>
        <v>6.909090909090909</v>
      </c>
      <c r="AM148" s="65" t="str">
        <f t="shared" si="45"/>
        <v>TB Khá</v>
      </c>
      <c r="AN148" s="30"/>
    </row>
    <row r="149" spans="1:40" s="24" customFormat="1" ht="18.75" customHeight="1">
      <c r="A149" s="25">
        <v>138</v>
      </c>
      <c r="B149" s="36" t="s">
        <v>320</v>
      </c>
      <c r="C149" s="69" t="s">
        <v>105</v>
      </c>
      <c r="D149" s="33" t="s">
        <v>218</v>
      </c>
      <c r="E149" s="33" t="s">
        <v>187</v>
      </c>
      <c r="F149" s="47" t="s">
        <v>99</v>
      </c>
      <c r="G149" s="34" t="s">
        <v>176</v>
      </c>
      <c r="H149" s="64">
        <v>7</v>
      </c>
      <c r="I149" s="70">
        <v>7</v>
      </c>
      <c r="J149" s="70">
        <v>7</v>
      </c>
      <c r="K149" s="70">
        <v>5</v>
      </c>
      <c r="L149" s="26">
        <f t="shared" si="32"/>
        <v>6</v>
      </c>
      <c r="M149" s="27" t="str">
        <f t="shared" si="33"/>
        <v>TB Khá</v>
      </c>
      <c r="N149" s="27" t="str">
        <f t="shared" si="34"/>
        <v> </v>
      </c>
      <c r="O149" s="28"/>
      <c r="P149" s="29">
        <v>8</v>
      </c>
      <c r="Q149" s="29">
        <v>6</v>
      </c>
      <c r="R149" s="29">
        <v>7</v>
      </c>
      <c r="S149" s="29">
        <v>5</v>
      </c>
      <c r="T149" s="26">
        <f t="shared" si="35"/>
        <v>6</v>
      </c>
      <c r="U149" s="27" t="str">
        <f t="shared" si="36"/>
        <v>TB Khá</v>
      </c>
      <c r="V149" s="27" t="str">
        <f t="shared" si="37"/>
        <v> </v>
      </c>
      <c r="W149" s="29"/>
      <c r="X149" s="30">
        <v>7</v>
      </c>
      <c r="Y149" s="30">
        <v>8</v>
      </c>
      <c r="Z149" s="31">
        <f t="shared" si="46"/>
        <v>7.5</v>
      </c>
      <c r="AA149" s="30">
        <v>7</v>
      </c>
      <c r="AB149" s="30">
        <v>7</v>
      </c>
      <c r="AC149" s="30">
        <v>9</v>
      </c>
      <c r="AD149" s="30">
        <v>8</v>
      </c>
      <c r="AE149" s="43">
        <f t="shared" si="39"/>
        <v>8</v>
      </c>
      <c r="AF149" s="27" t="str">
        <f t="shared" si="40"/>
        <v>Giỏi</v>
      </c>
      <c r="AG149" s="27" t="str">
        <f t="shared" si="30"/>
        <v> </v>
      </c>
      <c r="AH149" s="29"/>
      <c r="AI149" s="31">
        <f t="shared" si="41"/>
        <v>6</v>
      </c>
      <c r="AJ149" s="31">
        <f t="shared" si="42"/>
        <v>6</v>
      </c>
      <c r="AK149" s="31">
        <f t="shared" si="43"/>
        <v>8</v>
      </c>
      <c r="AL149" s="44">
        <f t="shared" si="44"/>
        <v>6.909090909090909</v>
      </c>
      <c r="AM149" s="65" t="str">
        <f t="shared" si="45"/>
        <v>TB Khá</v>
      </c>
      <c r="AN149" s="30"/>
    </row>
    <row r="150" spans="1:40" s="24" customFormat="1" ht="18.75" customHeight="1">
      <c r="A150" s="25">
        <v>139</v>
      </c>
      <c r="B150" s="36" t="s">
        <v>321</v>
      </c>
      <c r="C150" s="69" t="s">
        <v>105</v>
      </c>
      <c r="D150" s="33" t="s">
        <v>218</v>
      </c>
      <c r="E150" s="33" t="s">
        <v>130</v>
      </c>
      <c r="F150" s="47" t="s">
        <v>23</v>
      </c>
      <c r="G150" s="34" t="s">
        <v>176</v>
      </c>
      <c r="H150" s="64">
        <v>8</v>
      </c>
      <c r="I150" s="70">
        <v>7</v>
      </c>
      <c r="J150" s="70">
        <v>6</v>
      </c>
      <c r="K150" s="70">
        <v>8</v>
      </c>
      <c r="L150" s="26">
        <f t="shared" si="32"/>
        <v>8</v>
      </c>
      <c r="M150" s="27" t="str">
        <f t="shared" si="33"/>
        <v>Giỏi</v>
      </c>
      <c r="N150" s="27" t="str">
        <f t="shared" si="34"/>
        <v> </v>
      </c>
      <c r="O150" s="28"/>
      <c r="P150" s="29">
        <v>8</v>
      </c>
      <c r="Q150" s="29">
        <v>7</v>
      </c>
      <c r="R150" s="29">
        <v>6</v>
      </c>
      <c r="S150" s="29">
        <v>5</v>
      </c>
      <c r="T150" s="26">
        <f t="shared" si="35"/>
        <v>6</v>
      </c>
      <c r="U150" s="27" t="str">
        <f t="shared" si="36"/>
        <v>TB Khá</v>
      </c>
      <c r="V150" s="27" t="str">
        <f t="shared" si="37"/>
        <v> </v>
      </c>
      <c r="W150" s="29"/>
      <c r="X150" s="30">
        <v>9</v>
      </c>
      <c r="Y150" s="30">
        <v>9</v>
      </c>
      <c r="Z150" s="31">
        <f t="shared" si="46"/>
        <v>9</v>
      </c>
      <c r="AA150" s="30">
        <v>8</v>
      </c>
      <c r="AB150" s="30">
        <v>7</v>
      </c>
      <c r="AC150" s="30">
        <v>8</v>
      </c>
      <c r="AD150" s="30">
        <v>9</v>
      </c>
      <c r="AE150" s="43">
        <f t="shared" si="39"/>
        <v>9</v>
      </c>
      <c r="AF150" s="27" t="str">
        <f t="shared" si="40"/>
        <v>Giỏi</v>
      </c>
      <c r="AG150" s="27" t="str">
        <f t="shared" si="30"/>
        <v> </v>
      </c>
      <c r="AH150" s="29"/>
      <c r="AI150" s="31">
        <f t="shared" si="41"/>
        <v>8</v>
      </c>
      <c r="AJ150" s="31">
        <f t="shared" si="42"/>
        <v>6</v>
      </c>
      <c r="AK150" s="31">
        <f t="shared" si="43"/>
        <v>9</v>
      </c>
      <c r="AL150" s="44">
        <f t="shared" si="44"/>
        <v>7.909090909090909</v>
      </c>
      <c r="AM150" s="65" t="str">
        <f t="shared" si="45"/>
        <v>Khá</v>
      </c>
      <c r="AN150" s="30"/>
    </row>
    <row r="151" spans="1:40" s="24" customFormat="1" ht="18.75" customHeight="1">
      <c r="A151" s="25">
        <v>140</v>
      </c>
      <c r="B151" s="36" t="s">
        <v>322</v>
      </c>
      <c r="C151" s="69" t="s">
        <v>105</v>
      </c>
      <c r="D151" s="33" t="s">
        <v>117</v>
      </c>
      <c r="E151" s="33" t="s">
        <v>154</v>
      </c>
      <c r="F151" s="47" t="s">
        <v>100</v>
      </c>
      <c r="G151" s="34" t="s">
        <v>176</v>
      </c>
      <c r="H151" s="64">
        <v>7</v>
      </c>
      <c r="I151" s="63">
        <v>7</v>
      </c>
      <c r="J151" s="63">
        <v>7</v>
      </c>
      <c r="K151" s="63">
        <v>7</v>
      </c>
      <c r="L151" s="26">
        <f t="shared" si="32"/>
        <v>7</v>
      </c>
      <c r="M151" s="27" t="str">
        <f t="shared" si="33"/>
        <v>Khá</v>
      </c>
      <c r="N151" s="27" t="str">
        <f t="shared" si="34"/>
        <v> </v>
      </c>
      <c r="O151" s="28"/>
      <c r="P151" s="29">
        <v>8</v>
      </c>
      <c r="Q151" s="29">
        <v>7</v>
      </c>
      <c r="R151" s="29">
        <v>6</v>
      </c>
      <c r="S151" s="29">
        <v>8</v>
      </c>
      <c r="T151" s="26">
        <f t="shared" si="35"/>
        <v>8</v>
      </c>
      <c r="U151" s="27" t="str">
        <f t="shared" si="36"/>
        <v>Giỏi</v>
      </c>
      <c r="V151" s="27" t="str">
        <f t="shared" si="37"/>
        <v> </v>
      </c>
      <c r="W151" s="29"/>
      <c r="X151" s="30">
        <v>9</v>
      </c>
      <c r="Y151" s="30">
        <v>8</v>
      </c>
      <c r="Z151" s="31">
        <f t="shared" si="46"/>
        <v>8.5</v>
      </c>
      <c r="AA151" s="30">
        <v>8</v>
      </c>
      <c r="AB151" s="30">
        <v>7</v>
      </c>
      <c r="AC151" s="30">
        <v>9</v>
      </c>
      <c r="AD151" s="30">
        <v>8</v>
      </c>
      <c r="AE151" s="43">
        <f t="shared" si="39"/>
        <v>8</v>
      </c>
      <c r="AF151" s="27" t="str">
        <f t="shared" si="40"/>
        <v>Giỏi</v>
      </c>
      <c r="AG151" s="27" t="str">
        <f t="shared" si="30"/>
        <v> </v>
      </c>
      <c r="AH151" s="29"/>
      <c r="AI151" s="31">
        <f t="shared" si="41"/>
        <v>7</v>
      </c>
      <c r="AJ151" s="31">
        <f t="shared" si="42"/>
        <v>8</v>
      </c>
      <c r="AK151" s="31">
        <f t="shared" si="43"/>
        <v>8</v>
      </c>
      <c r="AL151" s="44">
        <f t="shared" si="44"/>
        <v>7.7272727272727275</v>
      </c>
      <c r="AM151" s="65" t="str">
        <f t="shared" si="45"/>
        <v>Khá</v>
      </c>
      <c r="AN151" s="30"/>
    </row>
    <row r="152" spans="1:40" s="24" customFormat="1" ht="18.75" customHeight="1">
      <c r="A152" s="25">
        <v>141</v>
      </c>
      <c r="B152" s="35" t="s">
        <v>323</v>
      </c>
      <c r="C152" s="69" t="s">
        <v>105</v>
      </c>
      <c r="D152" s="33" t="s">
        <v>208</v>
      </c>
      <c r="E152" s="33" t="s">
        <v>273</v>
      </c>
      <c r="F152" s="51" t="s">
        <v>101</v>
      </c>
      <c r="G152" s="34" t="s">
        <v>176</v>
      </c>
      <c r="H152" s="64">
        <v>7</v>
      </c>
      <c r="I152" s="63">
        <v>6</v>
      </c>
      <c r="J152" s="63">
        <v>6</v>
      </c>
      <c r="K152" s="63">
        <v>5</v>
      </c>
      <c r="L152" s="26">
        <f t="shared" si="32"/>
        <v>6</v>
      </c>
      <c r="M152" s="27" t="str">
        <f t="shared" si="33"/>
        <v>TB Khá</v>
      </c>
      <c r="N152" s="27" t="str">
        <f t="shared" si="34"/>
        <v> </v>
      </c>
      <c r="O152" s="28"/>
      <c r="P152" s="29">
        <v>6</v>
      </c>
      <c r="Q152" s="29">
        <v>7</v>
      </c>
      <c r="R152" s="29">
        <v>7</v>
      </c>
      <c r="S152" s="29">
        <v>6</v>
      </c>
      <c r="T152" s="26">
        <f>ROUND(((P152+Q152+R152)/3+S152)*0.5,0)</f>
        <v>6</v>
      </c>
      <c r="U152" s="27" t="str">
        <f t="shared" si="36"/>
        <v>TB Khá</v>
      </c>
      <c r="V152" s="27" t="str">
        <f t="shared" si="37"/>
        <v> </v>
      </c>
      <c r="W152" s="29"/>
      <c r="X152" s="30">
        <v>8</v>
      </c>
      <c r="Y152" s="30">
        <v>8</v>
      </c>
      <c r="Z152" s="31">
        <f t="shared" si="46"/>
        <v>8</v>
      </c>
      <c r="AA152" s="30">
        <v>7</v>
      </c>
      <c r="AB152" s="30">
        <v>6</v>
      </c>
      <c r="AC152" s="30">
        <v>8</v>
      </c>
      <c r="AD152" s="30">
        <v>8</v>
      </c>
      <c r="AE152" s="43">
        <f t="shared" si="39"/>
        <v>8</v>
      </c>
      <c r="AF152" s="27" t="str">
        <f t="shared" si="40"/>
        <v>Giỏi</v>
      </c>
      <c r="AG152" s="27" t="str">
        <f t="shared" si="30"/>
        <v> </v>
      </c>
      <c r="AH152" s="29"/>
      <c r="AI152" s="31">
        <f t="shared" si="41"/>
        <v>6</v>
      </c>
      <c r="AJ152" s="31">
        <f t="shared" si="42"/>
        <v>6</v>
      </c>
      <c r="AK152" s="31">
        <f t="shared" si="43"/>
        <v>8</v>
      </c>
      <c r="AL152" s="44">
        <f t="shared" si="44"/>
        <v>6.909090909090909</v>
      </c>
      <c r="AM152" s="65" t="str">
        <f t="shared" si="45"/>
        <v>TB Khá</v>
      </c>
      <c r="AN152" s="30"/>
    </row>
    <row r="153" spans="1:40" s="24" customFormat="1" ht="18.75" customHeight="1">
      <c r="A153" s="25">
        <v>142</v>
      </c>
      <c r="B153" s="36" t="s">
        <v>326</v>
      </c>
      <c r="C153" s="69" t="s">
        <v>105</v>
      </c>
      <c r="D153" s="33" t="s">
        <v>157</v>
      </c>
      <c r="E153" s="33" t="s">
        <v>189</v>
      </c>
      <c r="F153" s="46" t="s">
        <v>27</v>
      </c>
      <c r="G153" s="34" t="s">
        <v>176</v>
      </c>
      <c r="H153" s="64">
        <v>8</v>
      </c>
      <c r="I153" s="63">
        <v>6</v>
      </c>
      <c r="J153" s="63">
        <v>7</v>
      </c>
      <c r="K153" s="63">
        <v>4</v>
      </c>
      <c r="L153" s="26">
        <f t="shared" si="32"/>
        <v>6</v>
      </c>
      <c r="M153" s="27" t="str">
        <f t="shared" si="33"/>
        <v>TB Khá</v>
      </c>
      <c r="N153" s="27" t="str">
        <f t="shared" si="34"/>
        <v> </v>
      </c>
      <c r="O153" s="28"/>
      <c r="P153" s="29">
        <v>6</v>
      </c>
      <c r="Q153" s="29">
        <v>7</v>
      </c>
      <c r="R153" s="29">
        <v>7</v>
      </c>
      <c r="S153" s="29">
        <v>4</v>
      </c>
      <c r="T153" s="26">
        <f>ROUND(((P153+Q153+R153)/3+S153)*0.5,0)</f>
        <v>5</v>
      </c>
      <c r="U153" s="27" t="str">
        <f t="shared" si="36"/>
        <v>TB</v>
      </c>
      <c r="V153" s="27" t="str">
        <f t="shared" si="37"/>
        <v> </v>
      </c>
      <c r="W153" s="29"/>
      <c r="X153" s="30">
        <v>8</v>
      </c>
      <c r="Y153" s="30">
        <v>7</v>
      </c>
      <c r="Z153" s="31">
        <f t="shared" si="46"/>
        <v>7.5</v>
      </c>
      <c r="AA153" s="30">
        <v>8</v>
      </c>
      <c r="AB153" s="30">
        <v>8</v>
      </c>
      <c r="AC153" s="30">
        <v>8</v>
      </c>
      <c r="AD153" s="30">
        <v>7</v>
      </c>
      <c r="AE153" s="43">
        <f t="shared" si="39"/>
        <v>7</v>
      </c>
      <c r="AF153" s="27" t="str">
        <f t="shared" si="40"/>
        <v>Khá</v>
      </c>
      <c r="AG153" s="27" t="str">
        <f t="shared" si="30"/>
        <v> </v>
      </c>
      <c r="AH153" s="29"/>
      <c r="AI153" s="31">
        <f t="shared" si="41"/>
        <v>6</v>
      </c>
      <c r="AJ153" s="31">
        <f t="shared" si="42"/>
        <v>5</v>
      </c>
      <c r="AK153" s="31">
        <f t="shared" si="43"/>
        <v>7</v>
      </c>
      <c r="AL153" s="44">
        <f t="shared" si="44"/>
        <v>6.181818181818182</v>
      </c>
      <c r="AM153" s="65" t="str">
        <f t="shared" si="45"/>
        <v>TB Khá</v>
      </c>
      <c r="AN153" s="30"/>
    </row>
    <row r="154" spans="1:40" s="24" customFormat="1" ht="18.75" customHeight="1">
      <c r="A154" s="25">
        <v>143</v>
      </c>
      <c r="B154" s="36" t="s">
        <v>324</v>
      </c>
      <c r="C154" s="69" t="s">
        <v>105</v>
      </c>
      <c r="D154" s="33" t="s">
        <v>197</v>
      </c>
      <c r="E154" s="33" t="s">
        <v>190</v>
      </c>
      <c r="F154" s="46" t="s">
        <v>102</v>
      </c>
      <c r="G154" s="34" t="s">
        <v>176</v>
      </c>
      <c r="H154" s="64">
        <v>8</v>
      </c>
      <c r="I154" s="63">
        <v>7</v>
      </c>
      <c r="J154" s="63">
        <v>6</v>
      </c>
      <c r="K154" s="63">
        <v>5</v>
      </c>
      <c r="L154" s="26">
        <f>ROUND(((H154+I154+J154)/3+K154)*0.5,0)</f>
        <v>6</v>
      </c>
      <c r="M154" s="27" t="str">
        <f>IF(L154&gt;10," ",IF(AND(L154&gt;=8),"Giỏi",IF(AND(L154&gt;=7),"Khá",IF(AND(L154&gt;=6),"TB Khá",IF(AND(L154&gt;=5),"TB"," ")))))</f>
        <v>TB Khá</v>
      </c>
      <c r="N154" s="27" t="str">
        <f t="shared" si="34"/>
        <v> </v>
      </c>
      <c r="O154" s="28"/>
      <c r="P154" s="29">
        <v>6</v>
      </c>
      <c r="Q154" s="29">
        <v>7</v>
      </c>
      <c r="R154" s="29">
        <v>6</v>
      </c>
      <c r="S154" s="29">
        <v>5</v>
      </c>
      <c r="T154" s="26">
        <f>ROUND(((P154+Q154+R154)/3+S154)*0.5,0)</f>
        <v>6</v>
      </c>
      <c r="U154" s="27" t="str">
        <f>IF(T154&gt;10," ",IF(AND(T154&gt;=8),"Giỏi",IF(AND(T154&gt;=7),"Khá",IF(AND(T154&gt;=6),"TB Khá",IF(AND(T154&gt;=5),"TB"," ")))))</f>
        <v>TB Khá</v>
      </c>
      <c r="V154" s="27" t="str">
        <f t="shared" si="37"/>
        <v> </v>
      </c>
      <c r="W154" s="29"/>
      <c r="X154" s="30">
        <v>7</v>
      </c>
      <c r="Y154" s="30">
        <v>7</v>
      </c>
      <c r="Z154" s="31">
        <f t="shared" si="46"/>
        <v>7</v>
      </c>
      <c r="AA154" s="30">
        <v>7</v>
      </c>
      <c r="AB154" s="30">
        <v>7</v>
      </c>
      <c r="AC154" s="30">
        <v>7</v>
      </c>
      <c r="AD154" s="30">
        <v>8</v>
      </c>
      <c r="AE154" s="43">
        <f t="shared" si="39"/>
        <v>8</v>
      </c>
      <c r="AF154" s="27" t="str">
        <f t="shared" si="40"/>
        <v>Giỏi</v>
      </c>
      <c r="AG154" s="27" t="str">
        <f t="shared" si="30"/>
        <v> </v>
      </c>
      <c r="AH154" s="29"/>
      <c r="AI154" s="31">
        <f t="shared" si="41"/>
        <v>6</v>
      </c>
      <c r="AJ154" s="31">
        <f t="shared" si="42"/>
        <v>6</v>
      </c>
      <c r="AK154" s="31">
        <f t="shared" si="43"/>
        <v>8</v>
      </c>
      <c r="AL154" s="44">
        <f>(AI154*3+AJ154*3+AK154*5)/11</f>
        <v>6.909090909090909</v>
      </c>
      <c r="AM154" s="65" t="str">
        <f>IF(AL154&gt;10," ",IF(AND(AL154&gt;=8,AI154&gt;=4.5,AJ154&gt;=4.5,AK154&gt;=4.5),"Giỏi",IF(AND(AL154&gt;=7,AI154&gt;=4.5,AJ154&gt;=4.5,AK154&gt;=4.5),"Khá",IF(AND(AL154&gt;=6,AI154&gt;=4.5,AJ154&gt;=4.5,AK154&gt;=4.5),"TB Khá",IF(AND(AL154&gt;=5,AI154&gt;=5,AJ154&gt;=5,AK154&gt;=5),"TB"," ")))))</f>
        <v>TB Khá</v>
      </c>
      <c r="AN154" s="30"/>
    </row>
    <row r="155" spans="1:40" s="24" customFormat="1" ht="18.75" customHeight="1">
      <c r="A155" s="25">
        <v>144</v>
      </c>
      <c r="B155" s="36" t="s">
        <v>325</v>
      </c>
      <c r="C155" s="69" t="s">
        <v>105</v>
      </c>
      <c r="D155" s="33" t="s">
        <v>160</v>
      </c>
      <c r="E155" s="33" t="s">
        <v>134</v>
      </c>
      <c r="F155" s="46" t="s">
        <v>286</v>
      </c>
      <c r="G155" s="34" t="s">
        <v>176</v>
      </c>
      <c r="H155" s="64">
        <v>8</v>
      </c>
      <c r="I155" s="63">
        <v>7</v>
      </c>
      <c r="J155" s="63">
        <v>6</v>
      </c>
      <c r="K155" s="63">
        <v>8</v>
      </c>
      <c r="L155" s="26">
        <f>ROUND(((H155+I155+J155)/3+K155)*0.5,0)</f>
        <v>8</v>
      </c>
      <c r="M155" s="27" t="str">
        <f>IF(L155&gt;10," ",IF(AND(L155&gt;=8),"Giỏi",IF(AND(L155&gt;=7),"Khá",IF(AND(L155&gt;=6),"TB Khá",IF(AND(L155&gt;=5),"TB"," ")))))</f>
        <v>Giỏi</v>
      </c>
      <c r="N155" s="27" t="str">
        <f t="shared" si="34"/>
        <v> </v>
      </c>
      <c r="O155" s="28"/>
      <c r="P155" s="29">
        <v>6</v>
      </c>
      <c r="Q155" s="29">
        <v>7</v>
      </c>
      <c r="R155" s="29">
        <v>6</v>
      </c>
      <c r="S155" s="29">
        <v>8</v>
      </c>
      <c r="T155" s="26">
        <f>ROUND(((P155+Q155+R155)/3+S155)*0.5,0)</f>
        <v>7</v>
      </c>
      <c r="U155" s="27" t="str">
        <f>IF(T155&gt;10," ",IF(AND(T155&gt;=8),"Giỏi",IF(AND(T155&gt;=7),"Khá",IF(AND(T155&gt;=6),"TB Khá",IF(AND(T155&gt;=5),"TB"," ")))))</f>
        <v>Khá</v>
      </c>
      <c r="V155" s="27" t="str">
        <f t="shared" si="37"/>
        <v> </v>
      </c>
      <c r="W155" s="29"/>
      <c r="X155" s="30">
        <v>9</v>
      </c>
      <c r="Y155" s="30">
        <v>8</v>
      </c>
      <c r="Z155" s="31">
        <f t="shared" si="46"/>
        <v>8.5</v>
      </c>
      <c r="AA155" s="30">
        <v>8</v>
      </c>
      <c r="AB155" s="30">
        <v>7</v>
      </c>
      <c r="AC155" s="30">
        <v>8</v>
      </c>
      <c r="AD155" s="30">
        <v>8</v>
      </c>
      <c r="AE155" s="43">
        <f>ROUND(((Z155+AA155+AC155+AB155)/4+AD155)*0.5,0)</f>
        <v>8</v>
      </c>
      <c r="AF155" s="27" t="str">
        <f>IF(AE155&gt;10," ",IF(AND(AE155&gt;=8),"Giỏi",IF(AND(AE155&gt;=7),"Khá",IF(AND(AE155&gt;=6),"TB Khá",IF(AND(AE155&gt;=5),"TB"," ")))))</f>
        <v>Giỏi</v>
      </c>
      <c r="AG155" s="27" t="str">
        <f t="shared" si="30"/>
        <v> </v>
      </c>
      <c r="AH155" s="29"/>
      <c r="AI155" s="31">
        <f t="shared" si="41"/>
        <v>8</v>
      </c>
      <c r="AJ155" s="31">
        <f t="shared" si="42"/>
        <v>7</v>
      </c>
      <c r="AK155" s="31">
        <f t="shared" si="43"/>
        <v>8</v>
      </c>
      <c r="AL155" s="44">
        <f>(AI155*3+AJ155*3+AK155*5)/11</f>
        <v>7.7272727272727275</v>
      </c>
      <c r="AM155" s="65" t="str">
        <f>IF(AL155&gt;10," ",IF(AND(AL155&gt;=8,AI155&gt;=4.5,AJ155&gt;=4.5,AK155&gt;=4.5),"Giỏi",IF(AND(AL155&gt;=7,AI155&gt;=4.5,AJ155&gt;=4.5,AK155&gt;=4.5),"Khá",IF(AND(AL155&gt;=6,AI155&gt;=4.5,AJ155&gt;=4.5,AK155&gt;=4.5),"TB Khá",IF(AND(AL155&gt;=5,AI155&gt;=5,AJ155&gt;=5,AK155&gt;=5),"TB"," ")))))</f>
        <v>Khá</v>
      </c>
      <c r="AN155" s="30"/>
    </row>
    <row r="156" spans="4:34" s="4" customFormat="1" ht="19.5" customHeight="1">
      <c r="D156" s="10"/>
      <c r="F156" s="11"/>
      <c r="G156" s="10"/>
      <c r="K156" s="5"/>
      <c r="L156" s="5"/>
      <c r="M156" s="5"/>
      <c r="N156" s="5"/>
      <c r="O156" s="5"/>
      <c r="R156" s="5"/>
      <c r="S156" s="5"/>
      <c r="T156" s="5"/>
      <c r="U156" s="5"/>
      <c r="V156" s="5"/>
      <c r="W156" s="5"/>
      <c r="AC156" s="5"/>
      <c r="AD156" s="5"/>
      <c r="AE156" s="5"/>
      <c r="AF156" s="5"/>
      <c r="AG156" s="5"/>
      <c r="AH156" s="5"/>
    </row>
    <row r="157" spans="1:40" s="4" customFormat="1" ht="19.5" customHeight="1">
      <c r="A157" s="9"/>
      <c r="B157" s="9"/>
      <c r="C157" s="9"/>
      <c r="D157" s="9"/>
      <c r="E157" s="5"/>
      <c r="F157" s="11"/>
      <c r="G157" s="92" t="s">
        <v>470</v>
      </c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  <c r="AM157" s="92"/>
      <c r="AN157" s="92"/>
    </row>
    <row r="158" spans="1:40" s="4" customFormat="1" ht="19.5" customHeight="1">
      <c r="A158" s="40"/>
      <c r="D158" s="10"/>
      <c r="F158" s="11"/>
      <c r="AK158" s="5"/>
      <c r="AL158" s="5"/>
      <c r="AM158" s="5"/>
      <c r="AN158" s="5"/>
    </row>
    <row r="159" spans="1:40" s="4" customFormat="1" ht="26.25" customHeight="1">
      <c r="A159" s="5"/>
      <c r="D159" s="10"/>
      <c r="F159" s="11"/>
      <c r="G159" s="94" t="s">
        <v>474</v>
      </c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</row>
    <row r="160" spans="1:40" s="4" customFormat="1" ht="19.5" customHeight="1">
      <c r="A160" s="41"/>
      <c r="D160" s="10"/>
      <c r="F160" s="11"/>
      <c r="O160" s="4" t="s">
        <v>455</v>
      </c>
      <c r="AK160" s="5"/>
      <c r="AL160" s="5"/>
      <c r="AM160" s="5"/>
      <c r="AN160" s="5"/>
    </row>
    <row r="161" spans="1:40" s="4" customFormat="1" ht="19.5" customHeight="1">
      <c r="A161" s="9"/>
      <c r="B161" s="9"/>
      <c r="C161" s="9"/>
      <c r="D161" s="9"/>
      <c r="F161" s="11"/>
      <c r="G161" s="92" t="s">
        <v>471</v>
      </c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</row>
    <row r="162" ht="19.5" customHeight="1">
      <c r="B162" s="12"/>
    </row>
    <row r="163" ht="19.5" customHeight="1">
      <c r="B163" s="12"/>
    </row>
    <row r="164" ht="19.5" customHeight="1">
      <c r="B164" s="12"/>
    </row>
    <row r="165" ht="19.5" customHeight="1">
      <c r="B165" s="12"/>
    </row>
    <row r="166" ht="19.5" customHeight="1">
      <c r="B166" s="12"/>
    </row>
    <row r="167" ht="19.5" customHeight="1">
      <c r="B167" s="12"/>
    </row>
    <row r="168" ht="19.5" customHeight="1">
      <c r="B168" s="12"/>
    </row>
    <row r="169" ht="19.5" customHeight="1">
      <c r="B169" s="12"/>
    </row>
    <row r="170" ht="19.5" customHeight="1">
      <c r="B170" s="12"/>
    </row>
    <row r="171" ht="19.5" customHeight="1">
      <c r="B171" s="12"/>
    </row>
    <row r="172" ht="19.5" customHeight="1">
      <c r="B172" s="12"/>
    </row>
    <row r="173" ht="19.5" customHeight="1">
      <c r="B173" s="12"/>
    </row>
    <row r="174" ht="19.5" customHeight="1">
      <c r="B174" s="12"/>
    </row>
    <row r="175" ht="19.5" customHeight="1">
      <c r="B175" s="12"/>
    </row>
    <row r="176" ht="19.5" customHeight="1">
      <c r="B176" s="12"/>
    </row>
    <row r="177" ht="19.5" customHeight="1">
      <c r="B177" s="12"/>
    </row>
    <row r="178" ht="19.5" customHeight="1">
      <c r="B178" s="12"/>
    </row>
    <row r="179" ht="19.5" customHeight="1">
      <c r="B179" s="12"/>
    </row>
    <row r="180" ht="19.5" customHeight="1">
      <c r="B180" s="12"/>
    </row>
    <row r="181" ht="19.5" customHeight="1">
      <c r="B181" s="12"/>
    </row>
    <row r="182" ht="19.5" customHeight="1">
      <c r="B182" s="12"/>
    </row>
    <row r="183" ht="19.5" customHeight="1">
      <c r="B183" s="12"/>
    </row>
    <row r="184" ht="19.5" customHeight="1">
      <c r="B184" s="12"/>
    </row>
    <row r="185" ht="19.5" customHeight="1">
      <c r="B185" s="12"/>
    </row>
    <row r="186" ht="19.5" customHeight="1">
      <c r="B186" s="12"/>
    </row>
    <row r="187" ht="19.5" customHeight="1">
      <c r="B187" s="12"/>
    </row>
    <row r="188" ht="19.5" customHeight="1">
      <c r="B188" s="12"/>
    </row>
    <row r="189" ht="19.5" customHeight="1">
      <c r="B189" s="12"/>
    </row>
    <row r="190" ht="19.5" customHeight="1">
      <c r="B190" s="12"/>
    </row>
    <row r="191" ht="19.5" customHeight="1">
      <c r="B191" s="12"/>
    </row>
    <row r="192" ht="19.5" customHeight="1">
      <c r="B192" s="12"/>
    </row>
    <row r="193" ht="19.5" customHeight="1">
      <c r="B193" s="12"/>
    </row>
    <row r="194" ht="19.5" customHeight="1">
      <c r="B194" s="12"/>
    </row>
    <row r="195" ht="19.5" customHeight="1">
      <c r="B195" s="12"/>
    </row>
    <row r="196" ht="19.5" customHeight="1">
      <c r="B196" s="12"/>
    </row>
    <row r="197" ht="19.5" customHeight="1">
      <c r="B197" s="12"/>
    </row>
    <row r="198" ht="19.5" customHeight="1">
      <c r="B198" s="12"/>
    </row>
    <row r="199" ht="19.5" customHeight="1">
      <c r="B199" s="12"/>
    </row>
    <row r="200" ht="19.5" customHeight="1">
      <c r="B200" s="12"/>
    </row>
    <row r="201" ht="19.5" customHeight="1">
      <c r="B201" s="12"/>
    </row>
    <row r="202" ht="19.5" customHeight="1">
      <c r="B202" s="12"/>
    </row>
    <row r="203" ht="19.5" customHeight="1">
      <c r="B203" s="12"/>
    </row>
    <row r="204" ht="19.5" customHeight="1">
      <c r="B204" s="12"/>
    </row>
    <row r="205" ht="19.5" customHeight="1">
      <c r="B205" s="12"/>
    </row>
    <row r="206" ht="19.5" customHeight="1">
      <c r="B206" s="12"/>
    </row>
    <row r="207" ht="19.5" customHeight="1">
      <c r="B207" s="12"/>
    </row>
    <row r="208" ht="19.5" customHeight="1">
      <c r="B208" s="12"/>
    </row>
    <row r="209" ht="19.5" customHeight="1">
      <c r="B209" s="12"/>
    </row>
    <row r="210" ht="19.5" customHeight="1">
      <c r="B210" s="12"/>
    </row>
    <row r="211" ht="19.5" customHeight="1">
      <c r="B211" s="12"/>
    </row>
    <row r="212" ht="19.5" customHeight="1">
      <c r="B212" s="12"/>
    </row>
    <row r="213" ht="19.5" customHeight="1">
      <c r="B213" s="12"/>
    </row>
    <row r="214" ht="19.5" customHeight="1">
      <c r="B214" s="12"/>
    </row>
    <row r="215" ht="19.5" customHeight="1">
      <c r="B215" s="12"/>
    </row>
    <row r="216" ht="19.5" customHeight="1">
      <c r="B216" s="12"/>
    </row>
    <row r="217" ht="19.5" customHeight="1">
      <c r="B217" s="12"/>
    </row>
    <row r="218" ht="19.5" customHeight="1">
      <c r="B218" s="12"/>
    </row>
    <row r="219" ht="19.5" customHeight="1">
      <c r="B219" s="12"/>
    </row>
    <row r="220" ht="19.5" customHeight="1">
      <c r="B220" s="12"/>
    </row>
    <row r="221" ht="19.5" customHeight="1">
      <c r="B221" s="12"/>
    </row>
    <row r="222" ht="19.5" customHeight="1">
      <c r="B222" s="12"/>
    </row>
    <row r="223" ht="19.5" customHeight="1">
      <c r="B223" s="12"/>
    </row>
    <row r="224" ht="19.5" customHeight="1">
      <c r="B224" s="12"/>
    </row>
    <row r="225" ht="19.5" customHeight="1">
      <c r="B225" s="12"/>
    </row>
    <row r="226" ht="19.5" customHeight="1">
      <c r="B226" s="12"/>
    </row>
    <row r="227" ht="19.5" customHeight="1">
      <c r="B227" s="12"/>
    </row>
    <row r="228" ht="19.5" customHeight="1">
      <c r="B228" s="12"/>
    </row>
    <row r="229" ht="19.5" customHeight="1">
      <c r="B229" s="12"/>
    </row>
    <row r="230" ht="19.5" customHeight="1">
      <c r="B230" s="12"/>
    </row>
    <row r="231" ht="19.5" customHeight="1">
      <c r="B231" s="12"/>
    </row>
    <row r="232" ht="19.5" customHeight="1">
      <c r="B232" s="12"/>
    </row>
    <row r="233" ht="19.5" customHeight="1">
      <c r="B233" s="12"/>
    </row>
    <row r="234" ht="19.5" customHeight="1">
      <c r="B234" s="12"/>
    </row>
    <row r="235" ht="19.5" customHeight="1">
      <c r="B235" s="12"/>
    </row>
    <row r="236" ht="19.5" customHeight="1">
      <c r="B236" s="12"/>
    </row>
    <row r="237" ht="19.5" customHeight="1">
      <c r="B237" s="12"/>
    </row>
    <row r="238" ht="19.5" customHeight="1">
      <c r="B238" s="12"/>
    </row>
    <row r="239" ht="19.5" customHeight="1">
      <c r="B239" s="12"/>
    </row>
    <row r="240" ht="19.5" customHeight="1">
      <c r="B240" s="12"/>
    </row>
    <row r="241" ht="19.5" customHeight="1">
      <c r="B241" s="12"/>
    </row>
    <row r="242" ht="19.5" customHeight="1">
      <c r="B242" s="12"/>
    </row>
    <row r="243" ht="19.5" customHeight="1">
      <c r="B243" s="12"/>
    </row>
    <row r="244" ht="19.5" customHeight="1">
      <c r="B244" s="12"/>
    </row>
    <row r="245" ht="19.5" customHeight="1">
      <c r="B245" s="12"/>
    </row>
    <row r="246" ht="19.5" customHeight="1">
      <c r="B246" s="12"/>
    </row>
    <row r="247" ht="19.5" customHeight="1">
      <c r="B247" s="12"/>
    </row>
    <row r="248" ht="19.5" customHeight="1">
      <c r="B248" s="12"/>
    </row>
    <row r="249" ht="19.5" customHeight="1">
      <c r="B249" s="12"/>
    </row>
    <row r="250" ht="19.5" customHeight="1">
      <c r="B250" s="12"/>
    </row>
    <row r="251" ht="19.5" customHeight="1">
      <c r="B251" s="12"/>
    </row>
    <row r="252" ht="19.5" customHeight="1">
      <c r="B252" s="12"/>
    </row>
    <row r="253" ht="19.5" customHeight="1">
      <c r="B253" s="12"/>
    </row>
    <row r="254" ht="19.5" customHeight="1">
      <c r="B254" s="12"/>
    </row>
    <row r="255" ht="19.5" customHeight="1">
      <c r="B255" s="12"/>
    </row>
    <row r="256" ht="19.5" customHeight="1">
      <c r="B256" s="12"/>
    </row>
    <row r="257" ht="19.5" customHeight="1">
      <c r="B257" s="12"/>
    </row>
    <row r="258" ht="19.5" customHeight="1">
      <c r="B258" s="12"/>
    </row>
    <row r="259" ht="19.5" customHeight="1">
      <c r="B259" s="12"/>
    </row>
    <row r="260" ht="19.5" customHeight="1">
      <c r="B260" s="12"/>
    </row>
    <row r="261" ht="19.5" customHeight="1">
      <c r="B261" s="12"/>
    </row>
    <row r="262" ht="19.5" customHeight="1">
      <c r="B262" s="12"/>
    </row>
    <row r="263" ht="19.5" customHeight="1">
      <c r="B263" s="12"/>
    </row>
    <row r="264" ht="19.5" customHeight="1">
      <c r="B264" s="12"/>
    </row>
    <row r="265" ht="19.5" customHeight="1">
      <c r="B265" s="12"/>
    </row>
    <row r="266" ht="19.5" customHeight="1">
      <c r="B266" s="12"/>
    </row>
    <row r="267" ht="19.5" customHeight="1">
      <c r="B267" s="12"/>
    </row>
    <row r="268" ht="19.5" customHeight="1">
      <c r="B268" s="12"/>
    </row>
    <row r="269" ht="19.5" customHeight="1">
      <c r="B269" s="12"/>
    </row>
    <row r="270" ht="19.5" customHeight="1">
      <c r="B270" s="12"/>
    </row>
    <row r="271" ht="19.5" customHeight="1">
      <c r="B271" s="12"/>
    </row>
    <row r="272" ht="19.5" customHeight="1">
      <c r="B272" s="12"/>
    </row>
    <row r="273" ht="19.5" customHeight="1">
      <c r="B273" s="12"/>
    </row>
    <row r="274" ht="19.5" customHeight="1">
      <c r="B274" s="12"/>
    </row>
    <row r="275" ht="19.5" customHeight="1">
      <c r="B275" s="12"/>
    </row>
    <row r="276" ht="19.5" customHeight="1">
      <c r="B276" s="12"/>
    </row>
    <row r="277" ht="19.5" customHeight="1">
      <c r="B277" s="12"/>
    </row>
    <row r="278" ht="19.5" customHeight="1">
      <c r="B278" s="12"/>
    </row>
    <row r="279" ht="19.5" customHeight="1">
      <c r="B279" s="12"/>
    </row>
    <row r="280" ht="19.5" customHeight="1">
      <c r="B280" s="12"/>
    </row>
    <row r="281" ht="19.5" customHeight="1">
      <c r="B281" s="12"/>
    </row>
    <row r="282" ht="19.5" customHeight="1">
      <c r="B282" s="12"/>
    </row>
    <row r="283" ht="19.5" customHeight="1">
      <c r="B283" s="12"/>
    </row>
    <row r="284" ht="19.5" customHeight="1">
      <c r="B284" s="12"/>
    </row>
    <row r="285" ht="19.5" customHeight="1">
      <c r="B285" s="12"/>
    </row>
    <row r="286" ht="19.5" customHeight="1">
      <c r="B286" s="12"/>
    </row>
    <row r="287" ht="19.5" customHeight="1">
      <c r="B287" s="12"/>
    </row>
    <row r="288" ht="19.5" customHeight="1">
      <c r="B288" s="12"/>
    </row>
    <row r="289" ht="19.5" customHeight="1">
      <c r="B289" s="12"/>
    </row>
    <row r="290" ht="19.5" customHeight="1">
      <c r="B290" s="12"/>
    </row>
    <row r="291" ht="19.5" customHeight="1">
      <c r="B291" s="12"/>
    </row>
    <row r="292" ht="19.5" customHeight="1">
      <c r="B292" s="12"/>
    </row>
    <row r="293" ht="19.5" customHeight="1">
      <c r="B293" s="12"/>
    </row>
    <row r="294" ht="19.5" customHeight="1">
      <c r="B294" s="12"/>
    </row>
    <row r="295" ht="19.5" customHeight="1">
      <c r="B295" s="12"/>
    </row>
    <row r="296" ht="19.5" customHeight="1">
      <c r="B296" s="12"/>
    </row>
    <row r="297" ht="19.5" customHeight="1">
      <c r="B297" s="12"/>
    </row>
    <row r="298" ht="19.5" customHeight="1">
      <c r="B298" s="12"/>
    </row>
    <row r="299" ht="19.5" customHeight="1">
      <c r="B299" s="12"/>
    </row>
    <row r="300" ht="19.5" customHeight="1">
      <c r="B300" s="12"/>
    </row>
    <row r="301" ht="19.5" customHeight="1">
      <c r="B301" s="12"/>
    </row>
    <row r="302" ht="19.5" customHeight="1">
      <c r="B302" s="12"/>
    </row>
    <row r="303" ht="19.5" customHeight="1">
      <c r="B303" s="12"/>
    </row>
    <row r="304" ht="19.5" customHeight="1">
      <c r="B304" s="12"/>
    </row>
    <row r="305" ht="19.5" customHeight="1">
      <c r="B305" s="12"/>
    </row>
    <row r="306" ht="19.5" customHeight="1">
      <c r="B306" s="12"/>
    </row>
    <row r="307" ht="19.5" customHeight="1">
      <c r="B307" s="12"/>
    </row>
    <row r="308" ht="19.5" customHeight="1">
      <c r="B308" s="12"/>
    </row>
    <row r="309" ht="19.5" customHeight="1">
      <c r="B309" s="12"/>
    </row>
    <row r="310" ht="19.5" customHeight="1">
      <c r="B310" s="12"/>
    </row>
    <row r="311" ht="19.5" customHeight="1">
      <c r="B311" s="12"/>
    </row>
    <row r="312" ht="19.5" customHeight="1">
      <c r="B312" s="12"/>
    </row>
    <row r="313" ht="19.5" customHeight="1">
      <c r="B313" s="12"/>
    </row>
    <row r="314" ht="19.5" customHeight="1">
      <c r="B314" s="12"/>
    </row>
    <row r="315" ht="19.5" customHeight="1">
      <c r="B315" s="12"/>
    </row>
    <row r="316" ht="19.5" customHeight="1">
      <c r="B316" s="12"/>
    </row>
    <row r="317" ht="19.5" customHeight="1">
      <c r="B317" s="12"/>
    </row>
    <row r="318" ht="19.5" customHeight="1">
      <c r="B318" s="12"/>
    </row>
    <row r="319" ht="19.5" customHeight="1">
      <c r="B319" s="12"/>
    </row>
    <row r="320" ht="19.5" customHeight="1">
      <c r="B320" s="12"/>
    </row>
    <row r="321" ht="19.5" customHeight="1">
      <c r="B321" s="12"/>
    </row>
    <row r="322" ht="19.5" customHeight="1">
      <c r="B322" s="12"/>
    </row>
    <row r="323" ht="19.5" customHeight="1">
      <c r="B323" s="12"/>
    </row>
    <row r="324" ht="19.5" customHeight="1">
      <c r="B324" s="12"/>
    </row>
    <row r="325" ht="19.5" customHeight="1">
      <c r="B325" s="12"/>
    </row>
    <row r="326" ht="19.5" customHeight="1">
      <c r="B326" s="12"/>
    </row>
    <row r="327" ht="19.5" customHeight="1">
      <c r="B327" s="12"/>
    </row>
    <row r="328" ht="19.5" customHeight="1">
      <c r="B328" s="12"/>
    </row>
    <row r="329" ht="19.5" customHeight="1">
      <c r="B329" s="12"/>
    </row>
    <row r="330" ht="19.5" customHeight="1">
      <c r="B330" s="12"/>
    </row>
    <row r="331" ht="19.5" customHeight="1">
      <c r="B331" s="12"/>
    </row>
    <row r="332" ht="19.5" customHeight="1">
      <c r="B332" s="12"/>
    </row>
    <row r="333" ht="19.5" customHeight="1">
      <c r="B333" s="12"/>
    </row>
    <row r="334" ht="19.5" customHeight="1">
      <c r="B334" s="12"/>
    </row>
    <row r="335" ht="19.5" customHeight="1">
      <c r="B335" s="12"/>
    </row>
    <row r="336" ht="19.5" customHeight="1">
      <c r="B336" s="12"/>
    </row>
    <row r="337" ht="19.5" customHeight="1">
      <c r="B337" s="12"/>
    </row>
    <row r="338" ht="19.5" customHeight="1">
      <c r="B338" s="12"/>
    </row>
    <row r="339" ht="19.5" customHeight="1">
      <c r="B339" s="12"/>
    </row>
    <row r="340" ht="19.5" customHeight="1">
      <c r="B340" s="12"/>
    </row>
    <row r="341" ht="19.5" customHeight="1">
      <c r="B341" s="12"/>
    </row>
    <row r="342" ht="19.5" customHeight="1">
      <c r="B342" s="12"/>
    </row>
    <row r="343" ht="19.5" customHeight="1">
      <c r="B343" s="12"/>
    </row>
    <row r="344" ht="19.5" customHeight="1">
      <c r="B344" s="12"/>
    </row>
    <row r="345" ht="19.5" customHeight="1">
      <c r="B345" s="12"/>
    </row>
    <row r="346" ht="19.5" customHeight="1">
      <c r="B346" s="12"/>
    </row>
    <row r="347" ht="19.5" customHeight="1">
      <c r="B347" s="12"/>
    </row>
    <row r="348" ht="19.5" customHeight="1">
      <c r="B348" s="12"/>
    </row>
    <row r="349" ht="19.5" customHeight="1">
      <c r="B349" s="12"/>
    </row>
    <row r="350" ht="19.5" customHeight="1">
      <c r="B350" s="12"/>
    </row>
    <row r="351" ht="19.5" customHeight="1">
      <c r="B351" s="12"/>
    </row>
    <row r="352" ht="19.5" customHeight="1">
      <c r="B352" s="12"/>
    </row>
    <row r="353" ht="19.5" customHeight="1">
      <c r="B353" s="12"/>
    </row>
    <row r="354" ht="19.5" customHeight="1">
      <c r="B354" s="12"/>
    </row>
    <row r="355" ht="19.5" customHeight="1">
      <c r="B355" s="12"/>
    </row>
    <row r="356" ht="19.5" customHeight="1">
      <c r="B356" s="12"/>
    </row>
    <row r="357" ht="19.5" customHeight="1">
      <c r="B357" s="12"/>
    </row>
    <row r="358" ht="19.5" customHeight="1">
      <c r="B358" s="12"/>
    </row>
    <row r="359" ht="19.5" customHeight="1">
      <c r="B359" s="12"/>
    </row>
    <row r="360" ht="19.5" customHeight="1">
      <c r="B360" s="12"/>
    </row>
    <row r="361" ht="19.5" customHeight="1">
      <c r="B361" s="12"/>
    </row>
    <row r="362" ht="19.5" customHeight="1">
      <c r="B362" s="12"/>
    </row>
    <row r="363" ht="19.5" customHeight="1">
      <c r="B363" s="12"/>
    </row>
    <row r="364" ht="19.5" customHeight="1">
      <c r="B364" s="12"/>
    </row>
    <row r="365" ht="19.5" customHeight="1">
      <c r="B365" s="12"/>
    </row>
    <row r="366" ht="19.5" customHeight="1">
      <c r="B366" s="12"/>
    </row>
    <row r="367" ht="19.5" customHeight="1">
      <c r="B367" s="12"/>
    </row>
    <row r="368" ht="19.5" customHeight="1">
      <c r="B368" s="12"/>
    </row>
    <row r="369" ht="19.5" customHeight="1">
      <c r="B369" s="12"/>
    </row>
    <row r="370" ht="19.5" customHeight="1">
      <c r="B370" s="12"/>
    </row>
    <row r="371" ht="19.5" customHeight="1">
      <c r="B371" s="12"/>
    </row>
    <row r="372" ht="19.5" customHeight="1">
      <c r="B372" s="12"/>
    </row>
    <row r="373" ht="19.5" customHeight="1">
      <c r="B373" s="12"/>
    </row>
    <row r="374" ht="19.5" customHeight="1">
      <c r="B374" s="12"/>
    </row>
    <row r="375" ht="19.5" customHeight="1">
      <c r="B375" s="12"/>
    </row>
    <row r="376" ht="19.5" customHeight="1">
      <c r="B376" s="12"/>
    </row>
    <row r="377" ht="19.5" customHeight="1">
      <c r="B377" s="12"/>
    </row>
    <row r="378" ht="19.5" customHeight="1">
      <c r="B378" s="12"/>
    </row>
    <row r="379" ht="19.5" customHeight="1">
      <c r="B379" s="12"/>
    </row>
    <row r="380" ht="19.5" customHeight="1">
      <c r="B380" s="12"/>
    </row>
    <row r="381" ht="19.5" customHeight="1">
      <c r="B381" s="12"/>
    </row>
    <row r="382" ht="19.5" customHeight="1">
      <c r="B382" s="12"/>
    </row>
    <row r="383" ht="19.5" customHeight="1">
      <c r="B383" s="12"/>
    </row>
    <row r="384" ht="19.5" customHeight="1">
      <c r="B384" s="12"/>
    </row>
    <row r="385" ht="19.5" customHeight="1">
      <c r="B385" s="12"/>
    </row>
    <row r="386" ht="19.5" customHeight="1">
      <c r="B386" s="12"/>
    </row>
    <row r="387" ht="19.5" customHeight="1">
      <c r="B387" s="12"/>
    </row>
    <row r="388" ht="19.5" customHeight="1">
      <c r="B388" s="12"/>
    </row>
    <row r="389" ht="19.5" customHeight="1">
      <c r="B389" s="12"/>
    </row>
    <row r="390" ht="19.5" customHeight="1">
      <c r="B390" s="12"/>
    </row>
    <row r="391" ht="19.5" customHeight="1">
      <c r="B391" s="12"/>
    </row>
    <row r="392" ht="19.5" customHeight="1">
      <c r="B392" s="12"/>
    </row>
    <row r="393" ht="19.5" customHeight="1">
      <c r="B393" s="12"/>
    </row>
    <row r="394" ht="19.5" customHeight="1">
      <c r="B394" s="12"/>
    </row>
    <row r="395" ht="19.5" customHeight="1">
      <c r="B395" s="12"/>
    </row>
    <row r="396" ht="19.5" customHeight="1">
      <c r="B396" s="12"/>
    </row>
    <row r="397" ht="19.5" customHeight="1">
      <c r="B397" s="12"/>
    </row>
    <row r="398" ht="19.5" customHeight="1">
      <c r="B398" s="12"/>
    </row>
    <row r="399" ht="19.5" customHeight="1">
      <c r="B399" s="12"/>
    </row>
    <row r="400" ht="19.5" customHeight="1">
      <c r="B400" s="12"/>
    </row>
    <row r="401" ht="19.5" customHeight="1">
      <c r="B401" s="12"/>
    </row>
    <row r="402" ht="19.5" customHeight="1">
      <c r="B402" s="12"/>
    </row>
    <row r="403" ht="19.5" customHeight="1">
      <c r="B403" s="12"/>
    </row>
    <row r="404" ht="19.5" customHeight="1">
      <c r="B404" s="12"/>
    </row>
    <row r="405" ht="19.5" customHeight="1">
      <c r="B405" s="12"/>
    </row>
    <row r="406" ht="19.5" customHeight="1">
      <c r="B406" s="12"/>
    </row>
    <row r="407" ht="19.5" customHeight="1">
      <c r="B407" s="12"/>
    </row>
    <row r="408" ht="19.5" customHeight="1">
      <c r="B408" s="12"/>
    </row>
    <row r="409" ht="19.5" customHeight="1">
      <c r="B409" s="12"/>
    </row>
    <row r="410" ht="19.5" customHeight="1">
      <c r="B410" s="12"/>
    </row>
    <row r="411" ht="19.5" customHeight="1">
      <c r="B411" s="12"/>
    </row>
    <row r="412" ht="19.5" customHeight="1">
      <c r="B412" s="12"/>
    </row>
    <row r="413" ht="19.5" customHeight="1">
      <c r="B413" s="12"/>
    </row>
    <row r="414" ht="19.5" customHeight="1">
      <c r="B414" s="12"/>
    </row>
    <row r="415" ht="19.5" customHeight="1">
      <c r="B415" s="12"/>
    </row>
    <row r="416" ht="19.5" customHeight="1">
      <c r="B416" s="12"/>
    </row>
    <row r="417" ht="19.5" customHeight="1">
      <c r="B417" s="12"/>
    </row>
    <row r="418" ht="19.5" customHeight="1">
      <c r="B418" s="12"/>
    </row>
    <row r="419" ht="19.5" customHeight="1">
      <c r="B419" s="12"/>
    </row>
    <row r="420" ht="19.5" customHeight="1">
      <c r="B420" s="12"/>
    </row>
    <row r="421" ht="19.5" customHeight="1">
      <c r="B421" s="12"/>
    </row>
    <row r="422" ht="19.5" customHeight="1">
      <c r="B422" s="12"/>
    </row>
    <row r="423" ht="19.5" customHeight="1">
      <c r="B423" s="12"/>
    </row>
    <row r="424" ht="19.5" customHeight="1">
      <c r="B424" s="12"/>
    </row>
    <row r="425" ht="19.5" customHeight="1">
      <c r="B425" s="12"/>
    </row>
    <row r="426" ht="19.5" customHeight="1">
      <c r="B426" s="12"/>
    </row>
    <row r="427" ht="19.5" customHeight="1">
      <c r="B427" s="12"/>
    </row>
    <row r="428" ht="19.5" customHeight="1">
      <c r="B428" s="12"/>
    </row>
    <row r="429" ht="19.5" customHeight="1">
      <c r="B429" s="12"/>
    </row>
    <row r="430" ht="19.5" customHeight="1">
      <c r="B430" s="12"/>
    </row>
    <row r="431" ht="19.5" customHeight="1">
      <c r="B431" s="12"/>
    </row>
    <row r="432" ht="19.5" customHeight="1">
      <c r="B432" s="12"/>
    </row>
    <row r="433" ht="19.5" customHeight="1">
      <c r="B433" s="12"/>
    </row>
    <row r="434" ht="19.5" customHeight="1">
      <c r="B434" s="12"/>
    </row>
    <row r="435" ht="19.5" customHeight="1">
      <c r="B435" s="12"/>
    </row>
    <row r="436" ht="19.5" customHeight="1">
      <c r="B436" s="12"/>
    </row>
    <row r="437" ht="19.5" customHeight="1">
      <c r="B437" s="12"/>
    </row>
    <row r="438" ht="19.5" customHeight="1">
      <c r="B438" s="12"/>
    </row>
    <row r="439" ht="19.5" customHeight="1">
      <c r="B439" s="12"/>
    </row>
    <row r="440" ht="19.5" customHeight="1">
      <c r="B440" s="12"/>
    </row>
    <row r="441" ht="19.5" customHeight="1">
      <c r="B441" s="12"/>
    </row>
    <row r="442" ht="19.5" customHeight="1">
      <c r="B442" s="12"/>
    </row>
    <row r="443" ht="19.5" customHeight="1">
      <c r="B443" s="12"/>
    </row>
    <row r="444" ht="19.5" customHeight="1">
      <c r="B444" s="12"/>
    </row>
    <row r="445" ht="19.5" customHeight="1">
      <c r="B445" s="12"/>
    </row>
    <row r="446" ht="19.5" customHeight="1">
      <c r="B446" s="12"/>
    </row>
    <row r="447" ht="19.5" customHeight="1">
      <c r="B447" s="12"/>
    </row>
    <row r="448" ht="19.5" customHeight="1">
      <c r="B448" s="12"/>
    </row>
    <row r="449" ht="19.5" customHeight="1">
      <c r="B449" s="12"/>
    </row>
    <row r="450" ht="19.5" customHeight="1">
      <c r="B450" s="12"/>
    </row>
    <row r="451" ht="19.5" customHeight="1">
      <c r="B451" s="12"/>
    </row>
    <row r="452" ht="19.5" customHeight="1">
      <c r="B452" s="12"/>
    </row>
    <row r="453" ht="19.5" customHeight="1">
      <c r="B453" s="12"/>
    </row>
    <row r="454" ht="19.5" customHeight="1">
      <c r="B454" s="12"/>
    </row>
    <row r="455" ht="19.5" customHeight="1">
      <c r="B455" s="12"/>
    </row>
    <row r="456" ht="19.5" customHeight="1">
      <c r="B456" s="12"/>
    </row>
    <row r="457" ht="19.5" customHeight="1">
      <c r="B457" s="12"/>
    </row>
    <row r="458" ht="19.5" customHeight="1">
      <c r="B458" s="12"/>
    </row>
    <row r="459" ht="19.5" customHeight="1">
      <c r="B459" s="12"/>
    </row>
    <row r="460" ht="19.5" customHeight="1">
      <c r="B460" s="12"/>
    </row>
    <row r="461" ht="19.5" customHeight="1">
      <c r="B461" s="12"/>
    </row>
    <row r="462" ht="19.5" customHeight="1">
      <c r="B462" s="12"/>
    </row>
    <row r="463" ht="19.5" customHeight="1">
      <c r="B463" s="12"/>
    </row>
    <row r="464" ht="19.5" customHeight="1">
      <c r="B464" s="12"/>
    </row>
    <row r="465" ht="19.5" customHeight="1">
      <c r="B465" s="12"/>
    </row>
    <row r="466" ht="19.5" customHeight="1">
      <c r="B466" s="12"/>
    </row>
    <row r="467" ht="19.5" customHeight="1">
      <c r="B467" s="12"/>
    </row>
    <row r="468" ht="19.5" customHeight="1">
      <c r="B468" s="12"/>
    </row>
    <row r="469" ht="19.5" customHeight="1">
      <c r="B469" s="12"/>
    </row>
    <row r="470" ht="19.5" customHeight="1">
      <c r="B470" s="12"/>
    </row>
    <row r="471" ht="19.5" customHeight="1">
      <c r="B471" s="12"/>
    </row>
    <row r="472" ht="19.5" customHeight="1">
      <c r="B472" s="12"/>
    </row>
    <row r="473" ht="19.5" customHeight="1">
      <c r="B473" s="12"/>
    </row>
    <row r="474" ht="19.5" customHeight="1">
      <c r="B474" s="12"/>
    </row>
    <row r="475" ht="19.5" customHeight="1">
      <c r="B475" s="12"/>
    </row>
    <row r="476" ht="19.5" customHeight="1">
      <c r="B476" s="12"/>
    </row>
    <row r="477" ht="19.5" customHeight="1">
      <c r="B477" s="12"/>
    </row>
    <row r="478" ht="19.5" customHeight="1">
      <c r="B478" s="12"/>
    </row>
    <row r="479" ht="19.5" customHeight="1">
      <c r="B479" s="12"/>
    </row>
    <row r="480" ht="19.5" customHeight="1">
      <c r="B480" s="12"/>
    </row>
    <row r="481" ht="19.5" customHeight="1">
      <c r="B481" s="12"/>
    </row>
    <row r="482" ht="19.5" customHeight="1">
      <c r="B482" s="12"/>
    </row>
    <row r="483" ht="19.5" customHeight="1">
      <c r="B483" s="12"/>
    </row>
    <row r="484" ht="19.5" customHeight="1">
      <c r="B484" s="12"/>
    </row>
    <row r="485" ht="19.5" customHeight="1">
      <c r="B485" s="12"/>
    </row>
    <row r="486" ht="19.5" customHeight="1">
      <c r="B486" s="12"/>
    </row>
    <row r="487" ht="19.5" customHeight="1">
      <c r="B487" s="12"/>
    </row>
    <row r="488" ht="19.5" customHeight="1">
      <c r="B488" s="12"/>
    </row>
    <row r="489" ht="19.5" customHeight="1">
      <c r="B489" s="12"/>
    </row>
    <row r="490" ht="19.5" customHeight="1">
      <c r="B490" s="12"/>
    </row>
    <row r="491" ht="19.5" customHeight="1">
      <c r="B491" s="12"/>
    </row>
    <row r="492" ht="19.5" customHeight="1">
      <c r="B492" s="12"/>
    </row>
    <row r="493" ht="19.5" customHeight="1">
      <c r="B493" s="12"/>
    </row>
    <row r="494" ht="19.5" customHeight="1">
      <c r="B494" s="12"/>
    </row>
    <row r="495" ht="19.5" customHeight="1">
      <c r="B495" s="12"/>
    </row>
    <row r="496" ht="19.5" customHeight="1">
      <c r="B496" s="12"/>
    </row>
    <row r="497" ht="19.5" customHeight="1">
      <c r="B497" s="12"/>
    </row>
    <row r="498" ht="19.5" customHeight="1">
      <c r="B498" s="12"/>
    </row>
    <row r="499" ht="19.5" customHeight="1">
      <c r="B499" s="12"/>
    </row>
    <row r="500" ht="19.5" customHeight="1">
      <c r="B500" s="12"/>
    </row>
    <row r="501" ht="19.5" customHeight="1">
      <c r="B501" s="12"/>
    </row>
    <row r="502" ht="19.5" customHeight="1">
      <c r="B502" s="12"/>
    </row>
    <row r="503" ht="19.5" customHeight="1">
      <c r="B503" s="12"/>
    </row>
    <row r="504" ht="19.5" customHeight="1">
      <c r="B504" s="12"/>
    </row>
    <row r="505" ht="19.5" customHeight="1">
      <c r="B505" s="12"/>
    </row>
    <row r="506" ht="19.5" customHeight="1">
      <c r="B506" s="12"/>
    </row>
    <row r="507" ht="19.5" customHeight="1">
      <c r="B507" s="12"/>
    </row>
    <row r="508" ht="19.5" customHeight="1">
      <c r="B508" s="12"/>
    </row>
    <row r="509" ht="19.5" customHeight="1">
      <c r="B509" s="12"/>
    </row>
    <row r="510" ht="19.5" customHeight="1">
      <c r="B510" s="12"/>
    </row>
    <row r="511" ht="19.5" customHeight="1">
      <c r="B511" s="12"/>
    </row>
    <row r="512" ht="19.5" customHeight="1">
      <c r="B512" s="12"/>
    </row>
    <row r="513" ht="19.5" customHeight="1">
      <c r="B513" s="12"/>
    </row>
    <row r="514" ht="19.5" customHeight="1">
      <c r="B514" s="12"/>
    </row>
    <row r="515" ht="19.5" customHeight="1">
      <c r="B515" s="12"/>
    </row>
    <row r="516" ht="19.5" customHeight="1">
      <c r="B516" s="12"/>
    </row>
    <row r="517" ht="19.5" customHeight="1">
      <c r="B517" s="12"/>
    </row>
    <row r="518" ht="19.5" customHeight="1">
      <c r="B518" s="12"/>
    </row>
    <row r="519" ht="19.5" customHeight="1">
      <c r="B519" s="12"/>
    </row>
    <row r="520" ht="19.5" customHeight="1">
      <c r="B520" s="12"/>
    </row>
    <row r="521" ht="19.5" customHeight="1">
      <c r="B521" s="12"/>
    </row>
    <row r="522" ht="19.5" customHeight="1">
      <c r="B522" s="12"/>
    </row>
    <row r="523" ht="19.5" customHeight="1">
      <c r="B523" s="12"/>
    </row>
    <row r="524" ht="19.5" customHeight="1">
      <c r="B524" s="12"/>
    </row>
    <row r="525" ht="19.5" customHeight="1">
      <c r="B525" s="12"/>
    </row>
    <row r="526" ht="19.5" customHeight="1">
      <c r="B526" s="12"/>
    </row>
    <row r="527" ht="19.5" customHeight="1">
      <c r="B527" s="12"/>
    </row>
    <row r="528" ht="19.5" customHeight="1">
      <c r="B528" s="12"/>
    </row>
    <row r="529" ht="19.5" customHeight="1">
      <c r="B529" s="12"/>
    </row>
    <row r="530" ht="19.5" customHeight="1">
      <c r="B530" s="12"/>
    </row>
    <row r="531" ht="19.5" customHeight="1">
      <c r="B531" s="12"/>
    </row>
    <row r="532" ht="19.5" customHeight="1">
      <c r="B532" s="12"/>
    </row>
    <row r="533" ht="19.5" customHeight="1">
      <c r="B533" s="12"/>
    </row>
    <row r="534" ht="19.5" customHeight="1">
      <c r="B534" s="12"/>
    </row>
    <row r="535" ht="19.5" customHeight="1">
      <c r="B535" s="12"/>
    </row>
    <row r="536" ht="19.5" customHeight="1">
      <c r="B536" s="12"/>
    </row>
    <row r="537" ht="19.5" customHeight="1">
      <c r="B537" s="12"/>
    </row>
    <row r="538" ht="19.5" customHeight="1">
      <c r="B538" s="12"/>
    </row>
    <row r="539" ht="19.5" customHeight="1">
      <c r="B539" s="12"/>
    </row>
    <row r="540" ht="19.5" customHeight="1">
      <c r="B540" s="12"/>
    </row>
    <row r="541" ht="19.5" customHeight="1">
      <c r="B541" s="12"/>
    </row>
    <row r="542" ht="19.5" customHeight="1">
      <c r="B542" s="12"/>
    </row>
    <row r="543" ht="19.5" customHeight="1">
      <c r="B543" s="12"/>
    </row>
    <row r="544" ht="19.5" customHeight="1">
      <c r="B544" s="12"/>
    </row>
    <row r="545" ht="19.5" customHeight="1">
      <c r="B545" s="12"/>
    </row>
    <row r="546" ht="19.5" customHeight="1">
      <c r="B546" s="12"/>
    </row>
    <row r="547" ht="19.5" customHeight="1">
      <c r="B547" s="12"/>
    </row>
    <row r="548" ht="19.5" customHeight="1">
      <c r="B548" s="12"/>
    </row>
    <row r="549" ht="19.5" customHeight="1">
      <c r="B549" s="12"/>
    </row>
    <row r="550" ht="19.5" customHeight="1">
      <c r="B550" s="12"/>
    </row>
    <row r="551" ht="19.5" customHeight="1">
      <c r="B551" s="12"/>
    </row>
    <row r="552" ht="19.5" customHeight="1">
      <c r="B552" s="12"/>
    </row>
    <row r="553" ht="19.5" customHeight="1">
      <c r="B553" s="12"/>
    </row>
    <row r="554" ht="19.5" customHeight="1">
      <c r="B554" s="12"/>
    </row>
    <row r="555" ht="19.5" customHeight="1">
      <c r="B555" s="12"/>
    </row>
    <row r="556" ht="19.5" customHeight="1">
      <c r="B556" s="12"/>
    </row>
    <row r="557" ht="19.5" customHeight="1">
      <c r="B557" s="12"/>
    </row>
    <row r="558" ht="19.5" customHeight="1">
      <c r="B558" s="12"/>
    </row>
    <row r="559" ht="19.5" customHeight="1">
      <c r="B559" s="12"/>
    </row>
    <row r="560" ht="19.5" customHeight="1">
      <c r="B560" s="12"/>
    </row>
    <row r="561" ht="19.5" customHeight="1">
      <c r="B561" s="12"/>
    </row>
    <row r="562" ht="19.5" customHeight="1">
      <c r="B562" s="12"/>
    </row>
    <row r="563" ht="19.5" customHeight="1">
      <c r="B563" s="12"/>
    </row>
    <row r="564" ht="19.5" customHeight="1">
      <c r="B564" s="12"/>
    </row>
    <row r="565" ht="19.5" customHeight="1">
      <c r="B565" s="12"/>
    </row>
    <row r="566" ht="19.5" customHeight="1">
      <c r="B566" s="12"/>
    </row>
    <row r="567" ht="19.5" customHeight="1">
      <c r="B567" s="12"/>
    </row>
    <row r="568" ht="19.5" customHeight="1">
      <c r="B568" s="12"/>
    </row>
    <row r="569" ht="19.5" customHeight="1">
      <c r="B569" s="12"/>
    </row>
    <row r="570" ht="19.5" customHeight="1">
      <c r="B570" s="12"/>
    </row>
    <row r="571" ht="19.5" customHeight="1">
      <c r="B571" s="12"/>
    </row>
    <row r="572" ht="19.5" customHeight="1">
      <c r="B572" s="12"/>
    </row>
    <row r="573" ht="19.5" customHeight="1">
      <c r="B573" s="12"/>
    </row>
    <row r="574" ht="19.5" customHeight="1">
      <c r="B574" s="12"/>
    </row>
    <row r="575" ht="19.5" customHeight="1">
      <c r="B575" s="12"/>
    </row>
    <row r="576" ht="19.5" customHeight="1">
      <c r="B576" s="12"/>
    </row>
    <row r="577" ht="19.5" customHeight="1">
      <c r="B577" s="12"/>
    </row>
    <row r="578" ht="19.5" customHeight="1">
      <c r="B578" s="12"/>
    </row>
    <row r="579" ht="19.5" customHeight="1">
      <c r="B579" s="12"/>
    </row>
    <row r="580" ht="19.5" customHeight="1">
      <c r="B580" s="12"/>
    </row>
    <row r="581" ht="19.5" customHeight="1">
      <c r="B581" s="12"/>
    </row>
    <row r="582" ht="19.5" customHeight="1">
      <c r="B582" s="12"/>
    </row>
    <row r="583" ht="19.5" customHeight="1">
      <c r="B583" s="12"/>
    </row>
    <row r="584" ht="19.5" customHeight="1">
      <c r="B584" s="12"/>
    </row>
    <row r="585" ht="19.5" customHeight="1">
      <c r="B585" s="12"/>
    </row>
    <row r="586" ht="19.5" customHeight="1">
      <c r="B586" s="12"/>
    </row>
    <row r="587" ht="19.5" customHeight="1">
      <c r="B587" s="12"/>
    </row>
    <row r="588" ht="19.5" customHeight="1">
      <c r="B588" s="12"/>
    </row>
    <row r="589" ht="19.5" customHeight="1">
      <c r="B589" s="12"/>
    </row>
    <row r="590" ht="19.5" customHeight="1">
      <c r="B590" s="12"/>
    </row>
    <row r="591" ht="19.5" customHeight="1">
      <c r="B591" s="12"/>
    </row>
    <row r="592" ht="19.5" customHeight="1">
      <c r="B592" s="12"/>
    </row>
    <row r="593" ht="19.5" customHeight="1">
      <c r="B593" s="12"/>
    </row>
    <row r="594" ht="19.5" customHeight="1">
      <c r="B594" s="12"/>
    </row>
    <row r="595" ht="19.5" customHeight="1">
      <c r="B595" s="12"/>
    </row>
    <row r="596" ht="19.5" customHeight="1">
      <c r="B596" s="12"/>
    </row>
    <row r="597" ht="19.5" customHeight="1">
      <c r="B597" s="12"/>
    </row>
    <row r="598" ht="19.5" customHeight="1">
      <c r="B598" s="12"/>
    </row>
    <row r="599" ht="19.5" customHeight="1">
      <c r="B599" s="12"/>
    </row>
    <row r="600" ht="19.5" customHeight="1">
      <c r="B600" s="12"/>
    </row>
    <row r="601" ht="19.5" customHeight="1">
      <c r="B601" s="12"/>
    </row>
    <row r="602" ht="19.5" customHeight="1">
      <c r="B602" s="12"/>
    </row>
    <row r="603" ht="19.5" customHeight="1">
      <c r="B603" s="12"/>
    </row>
    <row r="604" ht="19.5" customHeight="1">
      <c r="B604" s="12"/>
    </row>
    <row r="605" ht="19.5" customHeight="1">
      <c r="B605" s="12"/>
    </row>
    <row r="606" ht="19.5" customHeight="1">
      <c r="B606" s="12"/>
    </row>
    <row r="607" ht="19.5" customHeight="1">
      <c r="B607" s="12"/>
    </row>
    <row r="608" ht="19.5" customHeight="1">
      <c r="B608" s="12"/>
    </row>
    <row r="609" ht="19.5" customHeight="1">
      <c r="B609" s="12"/>
    </row>
    <row r="610" ht="19.5" customHeight="1">
      <c r="B610" s="12"/>
    </row>
    <row r="611" ht="19.5" customHeight="1">
      <c r="B611" s="12"/>
    </row>
    <row r="612" ht="19.5" customHeight="1">
      <c r="B612" s="12"/>
    </row>
    <row r="613" ht="19.5" customHeight="1">
      <c r="B613" s="12"/>
    </row>
    <row r="614" ht="19.5" customHeight="1">
      <c r="B614" s="12"/>
    </row>
    <row r="615" ht="19.5" customHeight="1">
      <c r="B615" s="12"/>
    </row>
    <row r="616" ht="19.5" customHeight="1">
      <c r="B616" s="12"/>
    </row>
    <row r="617" ht="19.5" customHeight="1">
      <c r="B617" s="12"/>
    </row>
    <row r="618" ht="19.5" customHeight="1">
      <c r="B618" s="12"/>
    </row>
    <row r="619" ht="19.5" customHeight="1">
      <c r="B619" s="12"/>
    </row>
    <row r="620" ht="19.5" customHeight="1">
      <c r="B620" s="12"/>
    </row>
    <row r="621" ht="19.5" customHeight="1">
      <c r="B621" s="12"/>
    </row>
    <row r="622" ht="19.5" customHeight="1">
      <c r="B622" s="12"/>
    </row>
    <row r="623" ht="19.5" customHeight="1">
      <c r="B623" s="12"/>
    </row>
    <row r="624" ht="19.5" customHeight="1">
      <c r="B624" s="12"/>
    </row>
    <row r="625" ht="19.5" customHeight="1">
      <c r="B625" s="12"/>
    </row>
    <row r="626" ht="19.5" customHeight="1">
      <c r="B626" s="12"/>
    </row>
    <row r="627" ht="19.5" customHeight="1">
      <c r="B627" s="12"/>
    </row>
    <row r="628" ht="19.5" customHeight="1">
      <c r="B628" s="12"/>
    </row>
    <row r="629" ht="19.5" customHeight="1">
      <c r="B629" s="12"/>
    </row>
    <row r="630" ht="19.5" customHeight="1">
      <c r="B630" s="12"/>
    </row>
    <row r="631" ht="19.5" customHeight="1">
      <c r="B631" s="12"/>
    </row>
    <row r="632" ht="19.5" customHeight="1">
      <c r="B632" s="12"/>
    </row>
    <row r="633" ht="19.5" customHeight="1">
      <c r="B633" s="12"/>
    </row>
    <row r="634" ht="19.5" customHeight="1">
      <c r="B634" s="12"/>
    </row>
    <row r="635" ht="19.5" customHeight="1">
      <c r="B635" s="12"/>
    </row>
    <row r="636" ht="19.5" customHeight="1">
      <c r="B636" s="12"/>
    </row>
    <row r="637" ht="19.5" customHeight="1">
      <c r="B637" s="12"/>
    </row>
    <row r="638" ht="19.5" customHeight="1">
      <c r="B638" s="12"/>
    </row>
    <row r="639" ht="19.5" customHeight="1">
      <c r="B639" s="12"/>
    </row>
    <row r="640" ht="19.5" customHeight="1">
      <c r="B640" s="12"/>
    </row>
    <row r="641" ht="19.5" customHeight="1">
      <c r="B641" s="12"/>
    </row>
    <row r="642" ht="19.5" customHeight="1">
      <c r="B642" s="12"/>
    </row>
    <row r="643" ht="19.5" customHeight="1">
      <c r="B643" s="12"/>
    </row>
    <row r="644" ht="19.5" customHeight="1">
      <c r="B644" s="12"/>
    </row>
    <row r="645" ht="19.5" customHeight="1">
      <c r="B645" s="12"/>
    </row>
    <row r="646" ht="19.5" customHeight="1">
      <c r="B646" s="12"/>
    </row>
    <row r="647" ht="19.5" customHeight="1">
      <c r="B647" s="12"/>
    </row>
    <row r="648" ht="19.5" customHeight="1">
      <c r="B648" s="12"/>
    </row>
    <row r="649" ht="19.5" customHeight="1">
      <c r="B649" s="12"/>
    </row>
    <row r="650" ht="19.5" customHeight="1">
      <c r="B650" s="12"/>
    </row>
    <row r="651" ht="19.5" customHeight="1">
      <c r="B651" s="12"/>
    </row>
    <row r="652" ht="19.5" customHeight="1">
      <c r="B652" s="12"/>
    </row>
    <row r="653" ht="19.5" customHeight="1">
      <c r="B653" s="12"/>
    </row>
    <row r="654" ht="19.5" customHeight="1">
      <c r="B654" s="12"/>
    </row>
    <row r="655" ht="19.5" customHeight="1">
      <c r="B655" s="12"/>
    </row>
    <row r="656" ht="19.5" customHeight="1">
      <c r="B656" s="12"/>
    </row>
    <row r="657" ht="19.5" customHeight="1">
      <c r="B657" s="12"/>
    </row>
    <row r="658" ht="19.5" customHeight="1">
      <c r="B658" s="12"/>
    </row>
    <row r="659" ht="19.5" customHeight="1">
      <c r="B659" s="12"/>
    </row>
    <row r="660" ht="19.5" customHeight="1">
      <c r="B660" s="12"/>
    </row>
    <row r="661" ht="19.5" customHeight="1">
      <c r="B661" s="12"/>
    </row>
    <row r="662" ht="19.5" customHeight="1">
      <c r="B662" s="12"/>
    </row>
    <row r="663" ht="19.5" customHeight="1">
      <c r="B663" s="12"/>
    </row>
    <row r="664" ht="19.5" customHeight="1">
      <c r="B664" s="12"/>
    </row>
    <row r="665" ht="19.5" customHeight="1">
      <c r="B665" s="12"/>
    </row>
    <row r="666" ht="19.5" customHeight="1">
      <c r="B666" s="12"/>
    </row>
    <row r="667" ht="19.5" customHeight="1">
      <c r="B667" s="12"/>
    </row>
    <row r="668" ht="19.5" customHeight="1">
      <c r="B668" s="12"/>
    </row>
    <row r="669" ht="19.5" customHeight="1">
      <c r="B669" s="12"/>
    </row>
    <row r="670" ht="19.5" customHeight="1">
      <c r="B670" s="12"/>
    </row>
    <row r="671" ht="19.5" customHeight="1">
      <c r="B671" s="12"/>
    </row>
    <row r="672" ht="19.5" customHeight="1">
      <c r="B672" s="12"/>
    </row>
    <row r="673" ht="19.5" customHeight="1">
      <c r="B673" s="12"/>
    </row>
    <row r="674" ht="19.5" customHeight="1">
      <c r="B674" s="12"/>
    </row>
    <row r="675" ht="19.5" customHeight="1">
      <c r="B675" s="12"/>
    </row>
    <row r="676" ht="19.5" customHeight="1">
      <c r="B676" s="12"/>
    </row>
    <row r="677" ht="19.5" customHeight="1">
      <c r="B677" s="12"/>
    </row>
    <row r="678" ht="19.5" customHeight="1">
      <c r="B678" s="12"/>
    </row>
    <row r="679" ht="19.5" customHeight="1">
      <c r="B679" s="12"/>
    </row>
    <row r="680" ht="19.5" customHeight="1">
      <c r="B680" s="12"/>
    </row>
    <row r="681" ht="19.5" customHeight="1">
      <c r="B681" s="12"/>
    </row>
    <row r="682" ht="19.5" customHeight="1">
      <c r="B682" s="12"/>
    </row>
    <row r="683" ht="19.5" customHeight="1">
      <c r="B683" s="12"/>
    </row>
    <row r="684" ht="19.5" customHeight="1">
      <c r="B684" s="12"/>
    </row>
    <row r="685" ht="19.5" customHeight="1">
      <c r="B685" s="12"/>
    </row>
    <row r="686" ht="19.5" customHeight="1">
      <c r="B686" s="12"/>
    </row>
    <row r="687" ht="19.5" customHeight="1">
      <c r="B687" s="12"/>
    </row>
    <row r="688" ht="19.5" customHeight="1">
      <c r="B688" s="12"/>
    </row>
    <row r="689" ht="19.5" customHeight="1">
      <c r="B689" s="12"/>
    </row>
    <row r="690" ht="19.5" customHeight="1">
      <c r="B690" s="12"/>
    </row>
    <row r="691" ht="19.5" customHeight="1">
      <c r="B691" s="12"/>
    </row>
    <row r="692" ht="19.5" customHeight="1">
      <c r="B692" s="12"/>
    </row>
    <row r="693" ht="19.5" customHeight="1">
      <c r="B693" s="12"/>
    </row>
    <row r="694" ht="19.5" customHeight="1">
      <c r="B694" s="12"/>
    </row>
    <row r="695" ht="19.5" customHeight="1">
      <c r="B695" s="12"/>
    </row>
    <row r="696" ht="19.5" customHeight="1">
      <c r="B696" s="12"/>
    </row>
    <row r="697" ht="19.5" customHeight="1">
      <c r="B697" s="12"/>
    </row>
    <row r="698" ht="19.5" customHeight="1">
      <c r="B698" s="12"/>
    </row>
    <row r="699" ht="19.5" customHeight="1">
      <c r="B699" s="12"/>
    </row>
    <row r="700" ht="19.5" customHeight="1">
      <c r="B700" s="12"/>
    </row>
    <row r="701" ht="19.5" customHeight="1">
      <c r="B701" s="12"/>
    </row>
    <row r="702" ht="19.5" customHeight="1">
      <c r="B702" s="12"/>
    </row>
    <row r="703" ht="19.5" customHeight="1">
      <c r="B703" s="12"/>
    </row>
    <row r="704" ht="19.5" customHeight="1">
      <c r="B704" s="12"/>
    </row>
    <row r="705" ht="19.5" customHeight="1">
      <c r="B705" s="12"/>
    </row>
    <row r="706" ht="19.5" customHeight="1">
      <c r="B706" s="12"/>
    </row>
    <row r="707" ht="19.5" customHeight="1">
      <c r="B707" s="12"/>
    </row>
    <row r="708" ht="19.5" customHeight="1">
      <c r="B708" s="12"/>
    </row>
    <row r="709" ht="19.5" customHeight="1">
      <c r="B709" s="12"/>
    </row>
    <row r="710" ht="19.5" customHeight="1">
      <c r="B710" s="12"/>
    </row>
    <row r="711" ht="19.5" customHeight="1">
      <c r="B711" s="12"/>
    </row>
    <row r="712" ht="19.5" customHeight="1">
      <c r="B712" s="12"/>
    </row>
    <row r="713" ht="19.5" customHeight="1">
      <c r="B713" s="12"/>
    </row>
    <row r="714" ht="19.5" customHeight="1">
      <c r="B714" s="12"/>
    </row>
    <row r="715" ht="19.5" customHeight="1">
      <c r="B715" s="12"/>
    </row>
    <row r="716" ht="19.5" customHeight="1">
      <c r="B716" s="12"/>
    </row>
    <row r="717" ht="19.5" customHeight="1">
      <c r="B717" s="12"/>
    </row>
    <row r="718" ht="19.5" customHeight="1">
      <c r="B718" s="12"/>
    </row>
    <row r="719" ht="19.5" customHeight="1">
      <c r="B719" s="12"/>
    </row>
    <row r="720" ht="19.5" customHeight="1">
      <c r="B720" s="12"/>
    </row>
    <row r="721" ht="19.5" customHeight="1">
      <c r="B721" s="12"/>
    </row>
    <row r="722" ht="19.5" customHeight="1">
      <c r="B722" s="12"/>
    </row>
    <row r="723" ht="19.5" customHeight="1">
      <c r="B723" s="12"/>
    </row>
    <row r="724" ht="19.5" customHeight="1">
      <c r="B724" s="12"/>
    </row>
    <row r="725" ht="19.5" customHeight="1">
      <c r="B725" s="12"/>
    </row>
    <row r="726" ht="19.5" customHeight="1">
      <c r="B726" s="12"/>
    </row>
    <row r="727" ht="19.5" customHeight="1">
      <c r="B727" s="12"/>
    </row>
    <row r="728" ht="19.5" customHeight="1">
      <c r="B728" s="12"/>
    </row>
    <row r="729" ht="19.5" customHeight="1">
      <c r="B729" s="12"/>
    </row>
    <row r="730" ht="19.5" customHeight="1">
      <c r="B730" s="12"/>
    </row>
    <row r="731" ht="19.5" customHeight="1">
      <c r="B731" s="12"/>
    </row>
    <row r="732" ht="19.5" customHeight="1">
      <c r="B732" s="12"/>
    </row>
    <row r="733" ht="19.5" customHeight="1">
      <c r="B733" s="12"/>
    </row>
    <row r="734" ht="19.5" customHeight="1">
      <c r="B734" s="12"/>
    </row>
    <row r="735" ht="19.5" customHeight="1">
      <c r="B735" s="12"/>
    </row>
    <row r="736" ht="19.5" customHeight="1">
      <c r="B736" s="12"/>
    </row>
    <row r="737" ht="19.5" customHeight="1">
      <c r="B737" s="12"/>
    </row>
    <row r="738" ht="19.5" customHeight="1">
      <c r="B738" s="12"/>
    </row>
    <row r="739" ht="19.5" customHeight="1">
      <c r="B739" s="12"/>
    </row>
    <row r="740" ht="19.5" customHeight="1">
      <c r="B740" s="12"/>
    </row>
    <row r="741" ht="19.5" customHeight="1">
      <c r="B741" s="12"/>
    </row>
    <row r="742" ht="19.5" customHeight="1">
      <c r="B742" s="12"/>
    </row>
    <row r="743" ht="19.5" customHeight="1">
      <c r="B743" s="12"/>
    </row>
    <row r="744" ht="19.5" customHeight="1">
      <c r="B744" s="12"/>
    </row>
    <row r="745" ht="19.5" customHeight="1">
      <c r="B745" s="12"/>
    </row>
    <row r="746" ht="19.5" customHeight="1">
      <c r="B746" s="12"/>
    </row>
    <row r="747" ht="19.5" customHeight="1">
      <c r="B747" s="12"/>
    </row>
    <row r="748" ht="19.5" customHeight="1">
      <c r="B748" s="12"/>
    </row>
    <row r="749" ht="19.5" customHeight="1">
      <c r="B749" s="12"/>
    </row>
    <row r="750" ht="19.5" customHeight="1">
      <c r="B750" s="12"/>
    </row>
    <row r="751" ht="19.5" customHeight="1">
      <c r="B751" s="12"/>
    </row>
    <row r="752" ht="19.5" customHeight="1">
      <c r="B752" s="12"/>
    </row>
    <row r="753" ht="19.5" customHeight="1">
      <c r="B753" s="12"/>
    </row>
    <row r="754" ht="19.5" customHeight="1">
      <c r="B754" s="12"/>
    </row>
    <row r="755" ht="19.5" customHeight="1">
      <c r="B755" s="12"/>
    </row>
    <row r="756" ht="19.5" customHeight="1">
      <c r="B756" s="12"/>
    </row>
    <row r="757" ht="19.5" customHeight="1">
      <c r="B757" s="12"/>
    </row>
    <row r="758" ht="19.5" customHeight="1">
      <c r="B758" s="12"/>
    </row>
    <row r="759" ht="19.5" customHeight="1">
      <c r="B759" s="12"/>
    </row>
    <row r="760" ht="19.5" customHeight="1">
      <c r="B760" s="12"/>
    </row>
    <row r="761" ht="19.5" customHeight="1">
      <c r="B761" s="12"/>
    </row>
    <row r="762" ht="19.5" customHeight="1">
      <c r="B762" s="12"/>
    </row>
    <row r="763" ht="19.5" customHeight="1">
      <c r="B763" s="12"/>
    </row>
    <row r="764" ht="19.5" customHeight="1">
      <c r="B764" s="12"/>
    </row>
    <row r="765" ht="19.5" customHeight="1">
      <c r="B765" s="12"/>
    </row>
    <row r="766" ht="19.5" customHeight="1">
      <c r="B766" s="12"/>
    </row>
    <row r="767" ht="19.5" customHeight="1">
      <c r="B767" s="12"/>
    </row>
    <row r="768" ht="19.5" customHeight="1">
      <c r="B768" s="12"/>
    </row>
    <row r="769" ht="19.5" customHeight="1">
      <c r="B769" s="12"/>
    </row>
    <row r="770" ht="19.5" customHeight="1">
      <c r="B770" s="12"/>
    </row>
    <row r="771" ht="19.5" customHeight="1">
      <c r="B771" s="12"/>
    </row>
    <row r="772" ht="19.5" customHeight="1">
      <c r="B772" s="12"/>
    </row>
    <row r="773" ht="19.5" customHeight="1">
      <c r="B773" s="12"/>
    </row>
    <row r="774" ht="19.5" customHeight="1">
      <c r="B774" s="12"/>
    </row>
    <row r="775" ht="19.5" customHeight="1">
      <c r="B775" s="12"/>
    </row>
    <row r="776" ht="19.5" customHeight="1">
      <c r="B776" s="12"/>
    </row>
    <row r="777" ht="19.5" customHeight="1">
      <c r="B777" s="12"/>
    </row>
    <row r="778" ht="19.5" customHeight="1">
      <c r="B778" s="12"/>
    </row>
    <row r="779" ht="19.5" customHeight="1">
      <c r="B779" s="12"/>
    </row>
    <row r="780" ht="19.5" customHeight="1">
      <c r="B780" s="12"/>
    </row>
    <row r="781" ht="19.5" customHeight="1">
      <c r="B781" s="12"/>
    </row>
    <row r="782" ht="19.5" customHeight="1">
      <c r="B782" s="12"/>
    </row>
    <row r="783" ht="19.5" customHeight="1">
      <c r="B783" s="12"/>
    </row>
    <row r="784" ht="19.5" customHeight="1">
      <c r="B784" s="12"/>
    </row>
    <row r="785" ht="19.5" customHeight="1">
      <c r="B785" s="12"/>
    </row>
    <row r="786" ht="19.5" customHeight="1">
      <c r="B786" s="12"/>
    </row>
    <row r="787" ht="19.5" customHeight="1">
      <c r="B787" s="12"/>
    </row>
    <row r="788" ht="19.5" customHeight="1">
      <c r="B788" s="12"/>
    </row>
    <row r="789" ht="19.5" customHeight="1">
      <c r="B789" s="12"/>
    </row>
    <row r="790" ht="19.5" customHeight="1">
      <c r="B790" s="12"/>
    </row>
    <row r="791" ht="19.5" customHeight="1">
      <c r="B791" s="12"/>
    </row>
    <row r="792" ht="19.5" customHeight="1">
      <c r="B792" s="12"/>
    </row>
    <row r="793" ht="19.5" customHeight="1">
      <c r="B793" s="12"/>
    </row>
    <row r="794" ht="19.5" customHeight="1">
      <c r="B794" s="12"/>
    </row>
    <row r="795" ht="19.5" customHeight="1">
      <c r="B795" s="12"/>
    </row>
    <row r="796" ht="19.5" customHeight="1">
      <c r="B796" s="12"/>
    </row>
    <row r="797" ht="19.5" customHeight="1">
      <c r="B797" s="12"/>
    </row>
    <row r="798" ht="19.5" customHeight="1">
      <c r="B798" s="12"/>
    </row>
    <row r="799" ht="19.5" customHeight="1">
      <c r="B799" s="12"/>
    </row>
    <row r="800" ht="19.5" customHeight="1">
      <c r="B800" s="12"/>
    </row>
    <row r="801" ht="19.5" customHeight="1">
      <c r="B801" s="12"/>
    </row>
    <row r="802" ht="19.5" customHeight="1">
      <c r="B802" s="12"/>
    </row>
    <row r="803" ht="19.5" customHeight="1">
      <c r="B803" s="12"/>
    </row>
    <row r="804" ht="19.5" customHeight="1">
      <c r="B804" s="12"/>
    </row>
    <row r="805" ht="19.5" customHeight="1">
      <c r="B805" s="12"/>
    </row>
    <row r="806" ht="19.5" customHeight="1">
      <c r="B806" s="12"/>
    </row>
    <row r="807" ht="19.5" customHeight="1">
      <c r="B807" s="12"/>
    </row>
    <row r="808" ht="19.5" customHeight="1">
      <c r="B808" s="12"/>
    </row>
    <row r="809" ht="19.5" customHeight="1">
      <c r="B809" s="12"/>
    </row>
    <row r="810" ht="19.5" customHeight="1">
      <c r="B810" s="12"/>
    </row>
    <row r="811" ht="19.5" customHeight="1">
      <c r="B811" s="12"/>
    </row>
    <row r="812" ht="19.5" customHeight="1">
      <c r="B812" s="12"/>
    </row>
    <row r="813" ht="19.5" customHeight="1">
      <c r="B813" s="12"/>
    </row>
    <row r="814" ht="19.5" customHeight="1">
      <c r="B814" s="12"/>
    </row>
    <row r="815" ht="19.5" customHeight="1">
      <c r="B815" s="12"/>
    </row>
    <row r="816" ht="19.5" customHeight="1">
      <c r="B816" s="12"/>
    </row>
    <row r="817" ht="19.5" customHeight="1">
      <c r="B817" s="12"/>
    </row>
    <row r="818" ht="19.5" customHeight="1">
      <c r="B818" s="12"/>
    </row>
    <row r="819" ht="19.5" customHeight="1">
      <c r="B819" s="12"/>
    </row>
    <row r="820" ht="19.5" customHeight="1">
      <c r="B820" s="12"/>
    </row>
    <row r="821" ht="19.5" customHeight="1">
      <c r="B821" s="12"/>
    </row>
    <row r="822" ht="19.5" customHeight="1">
      <c r="B822" s="12"/>
    </row>
    <row r="823" ht="19.5" customHeight="1">
      <c r="B823" s="12"/>
    </row>
    <row r="824" ht="19.5" customHeight="1">
      <c r="B824" s="12"/>
    </row>
    <row r="825" ht="19.5" customHeight="1">
      <c r="B825" s="12"/>
    </row>
    <row r="826" ht="19.5" customHeight="1">
      <c r="B826" s="12"/>
    </row>
    <row r="827" ht="19.5" customHeight="1">
      <c r="B827" s="12"/>
    </row>
    <row r="828" ht="19.5" customHeight="1">
      <c r="B828" s="12"/>
    </row>
    <row r="829" ht="19.5" customHeight="1">
      <c r="B829" s="12"/>
    </row>
    <row r="830" ht="19.5" customHeight="1">
      <c r="B830" s="12"/>
    </row>
    <row r="831" ht="19.5" customHeight="1">
      <c r="B831" s="12"/>
    </row>
    <row r="832" ht="19.5" customHeight="1">
      <c r="B832" s="12"/>
    </row>
    <row r="833" ht="19.5" customHeight="1">
      <c r="B833" s="12"/>
    </row>
    <row r="834" ht="19.5" customHeight="1">
      <c r="B834" s="12"/>
    </row>
    <row r="835" ht="19.5" customHeight="1">
      <c r="B835" s="12"/>
    </row>
    <row r="836" ht="19.5" customHeight="1">
      <c r="B836" s="12"/>
    </row>
    <row r="837" ht="19.5" customHeight="1">
      <c r="B837" s="12"/>
    </row>
    <row r="838" ht="19.5" customHeight="1">
      <c r="B838" s="12"/>
    </row>
    <row r="839" ht="19.5" customHeight="1">
      <c r="B839" s="12"/>
    </row>
    <row r="840" ht="19.5" customHeight="1">
      <c r="B840" s="12"/>
    </row>
    <row r="841" ht="19.5" customHeight="1">
      <c r="B841" s="12"/>
    </row>
    <row r="842" ht="19.5" customHeight="1">
      <c r="B842" s="12"/>
    </row>
    <row r="843" ht="19.5" customHeight="1">
      <c r="B843" s="12"/>
    </row>
    <row r="844" ht="19.5" customHeight="1">
      <c r="B844" s="12"/>
    </row>
    <row r="845" ht="19.5" customHeight="1">
      <c r="B845" s="12"/>
    </row>
    <row r="846" ht="19.5" customHeight="1">
      <c r="B846" s="12"/>
    </row>
    <row r="847" ht="19.5" customHeight="1">
      <c r="B847" s="12"/>
    </row>
    <row r="848" ht="19.5" customHeight="1">
      <c r="B848" s="12"/>
    </row>
    <row r="849" ht="19.5" customHeight="1">
      <c r="B849" s="12"/>
    </row>
    <row r="850" ht="19.5" customHeight="1">
      <c r="B850" s="12"/>
    </row>
    <row r="851" ht="19.5" customHeight="1">
      <c r="B851" s="12"/>
    </row>
    <row r="852" ht="19.5" customHeight="1">
      <c r="B852" s="12"/>
    </row>
    <row r="853" ht="19.5" customHeight="1">
      <c r="B853" s="12"/>
    </row>
    <row r="854" ht="19.5" customHeight="1">
      <c r="B854" s="12"/>
    </row>
    <row r="855" ht="19.5" customHeight="1">
      <c r="B855" s="12"/>
    </row>
    <row r="856" ht="19.5" customHeight="1">
      <c r="B856" s="12"/>
    </row>
    <row r="857" ht="19.5" customHeight="1">
      <c r="B857" s="12"/>
    </row>
    <row r="858" ht="19.5" customHeight="1">
      <c r="B858" s="12"/>
    </row>
    <row r="859" ht="19.5" customHeight="1">
      <c r="B859" s="12"/>
    </row>
    <row r="860" ht="19.5" customHeight="1">
      <c r="B860" s="12"/>
    </row>
    <row r="861" ht="19.5" customHeight="1">
      <c r="B861" s="12"/>
    </row>
    <row r="862" ht="19.5" customHeight="1">
      <c r="B862" s="12"/>
    </row>
    <row r="863" ht="19.5" customHeight="1">
      <c r="B863" s="12"/>
    </row>
    <row r="864" ht="19.5" customHeight="1">
      <c r="B864" s="12"/>
    </row>
    <row r="865" ht="19.5" customHeight="1">
      <c r="B865" s="12"/>
    </row>
    <row r="866" ht="19.5" customHeight="1">
      <c r="B866" s="12"/>
    </row>
    <row r="867" ht="19.5" customHeight="1">
      <c r="B867" s="12"/>
    </row>
    <row r="868" ht="19.5" customHeight="1">
      <c r="B868" s="12"/>
    </row>
    <row r="869" ht="19.5" customHeight="1">
      <c r="B869" s="12"/>
    </row>
    <row r="870" ht="19.5" customHeight="1">
      <c r="B870" s="12"/>
    </row>
    <row r="871" ht="19.5" customHeight="1">
      <c r="B871" s="12"/>
    </row>
    <row r="872" ht="19.5" customHeight="1">
      <c r="B872" s="12"/>
    </row>
    <row r="873" ht="19.5" customHeight="1">
      <c r="B873" s="12"/>
    </row>
    <row r="874" ht="19.5" customHeight="1">
      <c r="B874" s="12"/>
    </row>
    <row r="875" ht="19.5" customHeight="1">
      <c r="B875" s="12"/>
    </row>
    <row r="876" ht="19.5" customHeight="1">
      <c r="B876" s="12"/>
    </row>
    <row r="877" ht="19.5" customHeight="1">
      <c r="B877" s="12"/>
    </row>
    <row r="878" ht="19.5" customHeight="1">
      <c r="B878" s="12"/>
    </row>
    <row r="879" ht="19.5" customHeight="1">
      <c r="B879" s="12"/>
    </row>
    <row r="880" ht="19.5" customHeight="1">
      <c r="B880" s="12"/>
    </row>
    <row r="881" ht="19.5" customHeight="1">
      <c r="B881" s="12"/>
    </row>
    <row r="882" ht="19.5" customHeight="1">
      <c r="B882" s="12"/>
    </row>
    <row r="883" ht="19.5" customHeight="1">
      <c r="B883" s="12"/>
    </row>
    <row r="884" ht="19.5" customHeight="1">
      <c r="B884" s="12"/>
    </row>
    <row r="885" ht="19.5" customHeight="1">
      <c r="B885" s="12"/>
    </row>
    <row r="886" ht="19.5" customHeight="1">
      <c r="B886" s="12"/>
    </row>
    <row r="887" ht="19.5" customHeight="1">
      <c r="B887" s="12"/>
    </row>
    <row r="888" ht="19.5" customHeight="1">
      <c r="B888" s="12"/>
    </row>
    <row r="889" ht="19.5" customHeight="1">
      <c r="B889" s="12"/>
    </row>
    <row r="890" ht="19.5" customHeight="1">
      <c r="B890" s="12"/>
    </row>
    <row r="891" ht="19.5" customHeight="1">
      <c r="B891" s="12"/>
    </row>
    <row r="892" ht="19.5" customHeight="1">
      <c r="B892" s="12"/>
    </row>
    <row r="893" ht="19.5" customHeight="1">
      <c r="B893" s="12"/>
    </row>
    <row r="894" ht="19.5" customHeight="1">
      <c r="B894" s="12"/>
    </row>
    <row r="895" ht="19.5" customHeight="1">
      <c r="B895" s="12"/>
    </row>
    <row r="896" ht="19.5" customHeight="1">
      <c r="B896" s="12"/>
    </row>
    <row r="897" ht="19.5" customHeight="1">
      <c r="B897" s="12"/>
    </row>
    <row r="898" ht="19.5" customHeight="1">
      <c r="B898" s="12"/>
    </row>
    <row r="899" ht="19.5" customHeight="1">
      <c r="B899" s="12"/>
    </row>
    <row r="900" ht="19.5" customHeight="1">
      <c r="B900" s="12"/>
    </row>
    <row r="901" ht="19.5" customHeight="1">
      <c r="B901" s="12"/>
    </row>
    <row r="902" ht="19.5" customHeight="1">
      <c r="B902" s="12"/>
    </row>
    <row r="903" ht="19.5" customHeight="1">
      <c r="B903" s="12"/>
    </row>
    <row r="904" ht="19.5" customHeight="1">
      <c r="B904" s="12"/>
    </row>
    <row r="905" ht="19.5" customHeight="1">
      <c r="B905" s="12"/>
    </row>
    <row r="906" ht="19.5" customHeight="1">
      <c r="B906" s="12"/>
    </row>
    <row r="907" ht="19.5" customHeight="1">
      <c r="B907" s="12"/>
    </row>
    <row r="908" ht="19.5" customHeight="1">
      <c r="B908" s="12"/>
    </row>
    <row r="909" ht="19.5" customHeight="1">
      <c r="B909" s="12"/>
    </row>
    <row r="910" ht="19.5" customHeight="1">
      <c r="B910" s="12"/>
    </row>
    <row r="911" ht="19.5" customHeight="1">
      <c r="B911" s="12"/>
    </row>
    <row r="912" ht="19.5" customHeight="1">
      <c r="B912" s="12"/>
    </row>
    <row r="913" ht="19.5" customHeight="1">
      <c r="B913" s="12"/>
    </row>
    <row r="914" ht="19.5" customHeight="1">
      <c r="B914" s="12"/>
    </row>
    <row r="915" ht="19.5" customHeight="1">
      <c r="B915" s="12"/>
    </row>
    <row r="916" ht="19.5" customHeight="1">
      <c r="B916" s="12"/>
    </row>
    <row r="917" ht="19.5" customHeight="1">
      <c r="B917" s="12"/>
    </row>
    <row r="918" ht="19.5" customHeight="1">
      <c r="B918" s="12"/>
    </row>
    <row r="919" ht="19.5" customHeight="1">
      <c r="B919" s="12"/>
    </row>
    <row r="920" ht="19.5" customHeight="1">
      <c r="B920" s="12"/>
    </row>
    <row r="921" ht="19.5" customHeight="1">
      <c r="B921" s="12"/>
    </row>
    <row r="922" ht="19.5" customHeight="1">
      <c r="B922" s="12"/>
    </row>
    <row r="923" ht="19.5" customHeight="1">
      <c r="B923" s="12"/>
    </row>
    <row r="924" ht="19.5" customHeight="1">
      <c r="B924" s="12"/>
    </row>
    <row r="925" ht="19.5" customHeight="1">
      <c r="B925" s="12"/>
    </row>
    <row r="926" ht="19.5" customHeight="1">
      <c r="B926" s="12"/>
    </row>
    <row r="927" ht="19.5" customHeight="1">
      <c r="B927" s="12"/>
    </row>
    <row r="928" ht="19.5" customHeight="1">
      <c r="B928" s="12"/>
    </row>
    <row r="929" ht="19.5" customHeight="1">
      <c r="B929" s="12"/>
    </row>
    <row r="930" ht="19.5" customHeight="1">
      <c r="B930" s="12"/>
    </row>
    <row r="931" ht="19.5" customHeight="1">
      <c r="B931" s="12"/>
    </row>
    <row r="932" ht="19.5" customHeight="1">
      <c r="B932" s="12"/>
    </row>
    <row r="933" ht="19.5" customHeight="1">
      <c r="B933" s="12"/>
    </row>
    <row r="934" ht="19.5" customHeight="1">
      <c r="B934" s="12"/>
    </row>
    <row r="935" ht="19.5" customHeight="1">
      <c r="B935" s="12"/>
    </row>
    <row r="936" ht="19.5" customHeight="1">
      <c r="B936" s="12"/>
    </row>
    <row r="937" ht="19.5" customHeight="1">
      <c r="B937" s="12"/>
    </row>
    <row r="938" ht="19.5" customHeight="1">
      <c r="B938" s="12"/>
    </row>
    <row r="939" ht="19.5" customHeight="1">
      <c r="B939" s="12"/>
    </row>
    <row r="940" ht="19.5" customHeight="1">
      <c r="B940" s="12"/>
    </row>
    <row r="941" ht="19.5" customHeight="1">
      <c r="B941" s="12"/>
    </row>
    <row r="942" ht="19.5" customHeight="1">
      <c r="B942" s="12"/>
    </row>
    <row r="943" ht="19.5" customHeight="1">
      <c r="B943" s="12"/>
    </row>
    <row r="944" ht="19.5" customHeight="1">
      <c r="B944" s="12"/>
    </row>
    <row r="945" ht="19.5" customHeight="1">
      <c r="B945" s="12"/>
    </row>
    <row r="946" ht="19.5" customHeight="1">
      <c r="B946" s="12"/>
    </row>
    <row r="947" ht="19.5" customHeight="1">
      <c r="B947" s="12"/>
    </row>
    <row r="948" ht="19.5" customHeight="1">
      <c r="B948" s="12"/>
    </row>
    <row r="949" ht="19.5" customHeight="1">
      <c r="B949" s="12"/>
    </row>
    <row r="950" ht="19.5" customHeight="1">
      <c r="B950" s="12"/>
    </row>
    <row r="951" ht="19.5" customHeight="1">
      <c r="B951" s="12"/>
    </row>
    <row r="952" ht="19.5" customHeight="1">
      <c r="B952" s="12"/>
    </row>
    <row r="953" ht="19.5" customHeight="1">
      <c r="B953" s="12"/>
    </row>
    <row r="954" ht="19.5" customHeight="1">
      <c r="B954" s="12"/>
    </row>
    <row r="955" ht="19.5" customHeight="1">
      <c r="B955" s="12"/>
    </row>
    <row r="956" ht="19.5" customHeight="1">
      <c r="B956" s="12"/>
    </row>
    <row r="957" ht="19.5" customHeight="1">
      <c r="B957" s="12"/>
    </row>
    <row r="958" ht="19.5" customHeight="1">
      <c r="B958" s="12"/>
    </row>
    <row r="959" ht="19.5" customHeight="1">
      <c r="B959" s="12"/>
    </row>
    <row r="960" ht="19.5" customHeight="1">
      <c r="B960" s="12"/>
    </row>
    <row r="961" ht="19.5" customHeight="1">
      <c r="B961" s="12"/>
    </row>
    <row r="962" ht="19.5" customHeight="1">
      <c r="B962" s="12"/>
    </row>
    <row r="963" ht="19.5" customHeight="1">
      <c r="B963" s="12"/>
    </row>
    <row r="964" ht="19.5" customHeight="1">
      <c r="B964" s="12"/>
    </row>
    <row r="965" ht="19.5" customHeight="1">
      <c r="B965" s="12"/>
    </row>
    <row r="966" ht="19.5" customHeight="1">
      <c r="B966" s="12"/>
    </row>
    <row r="967" ht="19.5" customHeight="1">
      <c r="B967" s="12"/>
    </row>
    <row r="968" ht="19.5" customHeight="1">
      <c r="B968" s="12"/>
    </row>
    <row r="969" ht="19.5" customHeight="1">
      <c r="B969" s="12"/>
    </row>
    <row r="970" ht="19.5" customHeight="1">
      <c r="B970" s="12"/>
    </row>
    <row r="971" ht="19.5" customHeight="1">
      <c r="B971" s="12"/>
    </row>
    <row r="972" ht="19.5" customHeight="1">
      <c r="B972" s="12"/>
    </row>
    <row r="973" ht="19.5" customHeight="1">
      <c r="B973" s="12"/>
    </row>
    <row r="974" ht="19.5" customHeight="1">
      <c r="B974" s="12"/>
    </row>
    <row r="975" ht="19.5" customHeight="1">
      <c r="B975" s="12"/>
    </row>
    <row r="976" ht="19.5" customHeight="1">
      <c r="B976" s="12"/>
    </row>
    <row r="977" ht="19.5" customHeight="1">
      <c r="B977" s="12"/>
    </row>
    <row r="978" ht="19.5" customHeight="1">
      <c r="B978" s="12"/>
    </row>
    <row r="979" ht="19.5" customHeight="1">
      <c r="B979" s="12"/>
    </row>
    <row r="980" ht="19.5" customHeight="1">
      <c r="B980" s="12"/>
    </row>
    <row r="981" ht="19.5" customHeight="1">
      <c r="B981" s="12"/>
    </row>
    <row r="982" ht="19.5" customHeight="1">
      <c r="B982" s="12"/>
    </row>
    <row r="983" ht="19.5" customHeight="1">
      <c r="B983" s="12"/>
    </row>
    <row r="984" ht="19.5" customHeight="1">
      <c r="B984" s="12"/>
    </row>
    <row r="985" ht="19.5" customHeight="1">
      <c r="B985" s="12"/>
    </row>
    <row r="986" ht="19.5" customHeight="1">
      <c r="B986" s="12"/>
    </row>
    <row r="987" ht="19.5" customHeight="1">
      <c r="B987" s="12"/>
    </row>
    <row r="988" ht="19.5" customHeight="1">
      <c r="B988" s="12"/>
    </row>
    <row r="989" ht="19.5" customHeight="1">
      <c r="B989" s="12"/>
    </row>
    <row r="990" ht="19.5" customHeight="1">
      <c r="B990" s="12"/>
    </row>
    <row r="991" ht="19.5" customHeight="1">
      <c r="B991" s="12"/>
    </row>
    <row r="992" ht="19.5" customHeight="1">
      <c r="B992" s="12"/>
    </row>
    <row r="993" ht="19.5" customHeight="1">
      <c r="B993" s="12"/>
    </row>
    <row r="994" ht="19.5" customHeight="1">
      <c r="B994" s="12"/>
    </row>
    <row r="995" ht="19.5" customHeight="1">
      <c r="B995" s="12"/>
    </row>
    <row r="996" ht="19.5" customHeight="1">
      <c r="B996" s="12"/>
    </row>
  </sheetData>
  <sheetProtection password="C667" sheet="1" objects="1" scenarios="1"/>
  <autoFilter ref="A11:AO155"/>
  <mergeCells count="43">
    <mergeCell ref="G159:AN159"/>
    <mergeCell ref="A5:AN5"/>
    <mergeCell ref="A6:AN6"/>
    <mergeCell ref="A3:C3"/>
    <mergeCell ref="G157:AN157"/>
    <mergeCell ref="X8:AG8"/>
    <mergeCell ref="X9:AC9"/>
    <mergeCell ref="AD9:AD11"/>
    <mergeCell ref="AE9:AE11"/>
    <mergeCell ref="AF9:AF11"/>
    <mergeCell ref="AG9:AG11"/>
    <mergeCell ref="G161:AN161"/>
    <mergeCell ref="AL9:AL11"/>
    <mergeCell ref="AM9:AM11"/>
    <mergeCell ref="S9:S11"/>
    <mergeCell ref="T9:T11"/>
    <mergeCell ref="U9:U11"/>
    <mergeCell ref="V9:V11"/>
    <mergeCell ref="AH8:AH11"/>
    <mergeCell ref="AI8:AM8"/>
    <mergeCell ref="AN8:AN11"/>
    <mergeCell ref="AI9:AK9"/>
    <mergeCell ref="H8:N8"/>
    <mergeCell ref="O8:O11"/>
    <mergeCell ref="P8:V8"/>
    <mergeCell ref="W8:W11"/>
    <mergeCell ref="H9:J9"/>
    <mergeCell ref="K9:K11"/>
    <mergeCell ref="L9:L11"/>
    <mergeCell ref="M9:M11"/>
    <mergeCell ref="N9:N11"/>
    <mergeCell ref="P9:R9"/>
    <mergeCell ref="A8:A11"/>
    <mergeCell ref="B8:B11"/>
    <mergeCell ref="C8:C11"/>
    <mergeCell ref="D8:D11"/>
    <mergeCell ref="E8:E11"/>
    <mergeCell ref="F8:F11"/>
    <mergeCell ref="G8:G11"/>
    <mergeCell ref="D1:AN1"/>
    <mergeCell ref="D2:AN2"/>
    <mergeCell ref="A1:C1"/>
    <mergeCell ref="A2:C2"/>
  </mergeCells>
  <printOptions/>
  <pageMargins left="0.67" right="0.41" top="0.52" bottom="0.49" header="0.56" footer="0.35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2018-04-23T08:52:32Z</cp:lastPrinted>
  <dcterms:created xsi:type="dcterms:W3CDTF">2010-08-17T08:33:20Z</dcterms:created>
  <dcterms:modified xsi:type="dcterms:W3CDTF">2018-08-06T08:59:04Z</dcterms:modified>
  <cp:category/>
  <cp:version/>
  <cp:contentType/>
  <cp:contentStatus/>
</cp:coreProperties>
</file>